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760"/>
  </bookViews>
  <sheets>
    <sheet name="รวมข้อมูลบุคคล" sheetId="8" r:id="rId1"/>
    <sheet name="ข้อมูล ตรวจสุขภาพ กรมอนามัย 61" sheetId="7" state="hidden" r:id="rId2"/>
    <sheet name="Sheet3" sheetId="19" state="hidden" r:id="rId3"/>
    <sheet name="ข้อมูลหน่วยงาน" sheetId="50" r:id="rId4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" i="8" l="1"/>
  <c r="E3" i="8"/>
  <c r="E4" i="8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67" i="8"/>
  <c r="E68" i="8"/>
  <c r="E69" i="8"/>
  <c r="E70" i="8"/>
  <c r="E71" i="8"/>
  <c r="E72" i="8"/>
  <c r="E73" i="8"/>
  <c r="E74" i="8"/>
  <c r="E75" i="8"/>
  <c r="E76" i="8"/>
  <c r="E77" i="8"/>
  <c r="E78" i="8"/>
  <c r="E79" i="8"/>
  <c r="E80" i="8"/>
  <c r="E81" i="8"/>
  <c r="E82" i="8"/>
  <c r="E83" i="8"/>
  <c r="E84" i="8"/>
  <c r="E85" i="8"/>
  <c r="E86" i="8"/>
  <c r="E87" i="8"/>
  <c r="E88" i="8"/>
  <c r="E89" i="8"/>
  <c r="E90" i="8"/>
  <c r="E91" i="8"/>
  <c r="E92" i="8"/>
  <c r="E93" i="8"/>
  <c r="E94" i="8"/>
  <c r="E95" i="8"/>
  <c r="E96" i="8"/>
  <c r="E97" i="8"/>
  <c r="E98" i="8"/>
  <c r="E99" i="8"/>
  <c r="E100" i="8"/>
  <c r="E101" i="8"/>
  <c r="E102" i="8"/>
  <c r="E103" i="8"/>
  <c r="E104" i="8"/>
  <c r="E105" i="8"/>
  <c r="E106" i="8"/>
  <c r="E107" i="8"/>
  <c r="E108" i="8"/>
  <c r="E109" i="8"/>
  <c r="E110" i="8"/>
  <c r="E111" i="8"/>
  <c r="E112" i="8"/>
  <c r="E113" i="8"/>
  <c r="E114" i="8"/>
  <c r="E115" i="8"/>
  <c r="E116" i="8"/>
  <c r="E117" i="8"/>
  <c r="E118" i="8"/>
  <c r="E119" i="8"/>
  <c r="E120" i="8"/>
  <c r="E121" i="8"/>
  <c r="E122" i="8"/>
  <c r="E123" i="8"/>
  <c r="E124" i="8"/>
  <c r="E125" i="8"/>
  <c r="E126" i="8"/>
  <c r="E127" i="8"/>
  <c r="E128" i="8"/>
  <c r="E129" i="8"/>
  <c r="E130" i="8"/>
  <c r="E131" i="8"/>
  <c r="E132" i="8"/>
  <c r="E133" i="8"/>
  <c r="E134" i="8"/>
  <c r="E135" i="8"/>
  <c r="E136" i="8"/>
  <c r="E137" i="8"/>
  <c r="E138" i="8"/>
  <c r="E139" i="8"/>
  <c r="E140" i="8"/>
  <c r="E141" i="8"/>
  <c r="E142" i="8"/>
  <c r="E143" i="8"/>
  <c r="E144" i="8"/>
  <c r="E145" i="8"/>
  <c r="E146" i="8"/>
  <c r="E147" i="8"/>
  <c r="E148" i="8"/>
  <c r="E149" i="8"/>
  <c r="E150" i="8"/>
  <c r="E151" i="8"/>
  <c r="E152" i="8"/>
  <c r="E153" i="8"/>
  <c r="E154" i="8"/>
  <c r="E155" i="8"/>
  <c r="E156" i="8"/>
  <c r="E157" i="8"/>
  <c r="E158" i="8"/>
  <c r="E159" i="8"/>
  <c r="E160" i="8"/>
  <c r="E161" i="8"/>
  <c r="E162" i="8"/>
  <c r="E163" i="8"/>
  <c r="E164" i="8"/>
  <c r="E165" i="8"/>
  <c r="E166" i="8"/>
  <c r="E167" i="8"/>
  <c r="E168" i="8"/>
  <c r="E169" i="8"/>
  <c r="E170" i="8"/>
  <c r="E171" i="8"/>
  <c r="E172" i="8"/>
  <c r="E173" i="8"/>
  <c r="E174" i="8"/>
  <c r="E175" i="8"/>
  <c r="E176" i="8"/>
  <c r="E177" i="8"/>
  <c r="E178" i="8"/>
  <c r="E179" i="8"/>
  <c r="E180" i="8"/>
  <c r="E181" i="8"/>
  <c r="E182" i="8"/>
  <c r="E183" i="8"/>
  <c r="E184" i="8"/>
  <c r="E185" i="8"/>
  <c r="E186" i="8"/>
  <c r="E187" i="8"/>
  <c r="E188" i="8"/>
  <c r="E189" i="8"/>
  <c r="E190" i="8"/>
  <c r="E191" i="8"/>
  <c r="E192" i="8"/>
  <c r="E193" i="8"/>
  <c r="E194" i="8"/>
  <c r="E195" i="8"/>
  <c r="E196" i="8"/>
  <c r="E197" i="8"/>
  <c r="E198" i="8"/>
  <c r="E199" i="8"/>
  <c r="E200" i="8"/>
  <c r="E201" i="8"/>
  <c r="E202" i="8"/>
  <c r="E203" i="8"/>
  <c r="E204" i="8"/>
  <c r="E205" i="8"/>
  <c r="E206" i="8"/>
  <c r="E207" i="8"/>
  <c r="E208" i="8"/>
  <c r="E209" i="8"/>
  <c r="E210" i="8"/>
  <c r="E211" i="8"/>
  <c r="E212" i="8"/>
  <c r="E213" i="8"/>
  <c r="E214" i="8"/>
  <c r="E215" i="8"/>
  <c r="E216" i="8"/>
  <c r="E217" i="8"/>
  <c r="E218" i="8"/>
  <c r="E219" i="8"/>
  <c r="E220" i="8"/>
  <c r="E221" i="8"/>
  <c r="E222" i="8"/>
  <c r="E223" i="8"/>
  <c r="E224" i="8"/>
  <c r="E225" i="8"/>
  <c r="E226" i="8"/>
  <c r="E227" i="8"/>
  <c r="E228" i="8"/>
  <c r="E229" i="8"/>
  <c r="E230" i="8"/>
  <c r="E231" i="8"/>
  <c r="E232" i="8"/>
  <c r="E233" i="8"/>
  <c r="E234" i="8"/>
  <c r="E235" i="8"/>
  <c r="E236" i="8"/>
  <c r="E237" i="8"/>
  <c r="E238" i="8"/>
  <c r="E239" i="8"/>
  <c r="E240" i="8"/>
  <c r="E241" i="8"/>
  <c r="E242" i="8"/>
  <c r="E243" i="8"/>
  <c r="E244" i="8"/>
  <c r="E245" i="8"/>
  <c r="E246" i="8"/>
  <c r="E247" i="8"/>
  <c r="E248" i="8"/>
  <c r="E249" i="8"/>
  <c r="E250" i="8"/>
  <c r="E251" i="8"/>
  <c r="E252" i="8"/>
  <c r="E253" i="8"/>
  <c r="E254" i="8"/>
  <c r="E255" i="8"/>
  <c r="E256" i="8"/>
  <c r="E257" i="8"/>
  <c r="E258" i="8"/>
  <c r="E259" i="8"/>
  <c r="E260" i="8"/>
  <c r="E261" i="8"/>
  <c r="E262" i="8"/>
  <c r="E263" i="8"/>
  <c r="E264" i="8"/>
  <c r="E265" i="8"/>
  <c r="E266" i="8"/>
  <c r="E267" i="8"/>
  <c r="E268" i="8"/>
  <c r="E269" i="8"/>
  <c r="E270" i="8"/>
  <c r="E271" i="8"/>
  <c r="E272" i="8"/>
  <c r="E273" i="8"/>
  <c r="E274" i="8"/>
  <c r="E275" i="8"/>
  <c r="E276" i="8"/>
  <c r="E277" i="8"/>
  <c r="E278" i="8"/>
  <c r="E279" i="8"/>
  <c r="E280" i="8"/>
  <c r="E281" i="8"/>
  <c r="E282" i="8"/>
  <c r="E283" i="8"/>
  <c r="E284" i="8"/>
  <c r="E285" i="8"/>
  <c r="E286" i="8"/>
  <c r="E287" i="8"/>
  <c r="E288" i="8"/>
  <c r="E289" i="8"/>
  <c r="E290" i="8"/>
  <c r="E291" i="8"/>
  <c r="E292" i="8"/>
  <c r="E293" i="8"/>
  <c r="E294" i="8"/>
  <c r="E295" i="8"/>
  <c r="E296" i="8"/>
  <c r="E297" i="8"/>
  <c r="E298" i="8"/>
  <c r="E299" i="8"/>
  <c r="E300" i="8"/>
  <c r="E301" i="8"/>
  <c r="E302" i="8"/>
  <c r="E303" i="8"/>
  <c r="E304" i="8"/>
  <c r="E305" i="8"/>
  <c r="E306" i="8"/>
  <c r="E307" i="8"/>
  <c r="E308" i="8"/>
  <c r="E309" i="8"/>
  <c r="E310" i="8"/>
  <c r="E311" i="8"/>
  <c r="E312" i="8"/>
  <c r="E313" i="8"/>
  <c r="E314" i="8"/>
  <c r="E315" i="8"/>
  <c r="E316" i="8"/>
  <c r="E317" i="8"/>
  <c r="E318" i="8"/>
  <c r="E319" i="8"/>
  <c r="E320" i="8"/>
  <c r="E321" i="8"/>
  <c r="E322" i="8"/>
  <c r="E323" i="8"/>
  <c r="E324" i="8"/>
  <c r="E325" i="8"/>
  <c r="E326" i="8"/>
  <c r="E327" i="8"/>
  <c r="E328" i="8"/>
  <c r="E329" i="8"/>
  <c r="E330" i="8"/>
  <c r="E331" i="8"/>
  <c r="E332" i="8"/>
  <c r="E333" i="8"/>
  <c r="E334" i="8"/>
  <c r="E335" i="8"/>
  <c r="E336" i="8"/>
  <c r="E337" i="8"/>
  <c r="E338" i="8"/>
  <c r="E339" i="8"/>
  <c r="E340" i="8"/>
  <c r="E341" i="8"/>
  <c r="E342" i="8"/>
  <c r="E343" i="8"/>
  <c r="E344" i="8"/>
  <c r="E345" i="8"/>
  <c r="E346" i="8"/>
  <c r="E347" i="8"/>
  <c r="E348" i="8"/>
  <c r="E349" i="8"/>
  <c r="E350" i="8"/>
  <c r="E351" i="8"/>
  <c r="E352" i="8"/>
  <c r="E353" i="8"/>
  <c r="E354" i="8"/>
  <c r="E355" i="8"/>
  <c r="E356" i="8"/>
  <c r="E357" i="8"/>
  <c r="E358" i="8"/>
  <c r="E359" i="8"/>
  <c r="E360" i="8"/>
  <c r="E361" i="8"/>
  <c r="E362" i="8"/>
  <c r="E363" i="8"/>
  <c r="E364" i="8"/>
  <c r="E365" i="8"/>
  <c r="E366" i="8"/>
  <c r="E367" i="8"/>
  <c r="E368" i="8"/>
  <c r="E369" i="8"/>
  <c r="E370" i="8"/>
  <c r="E371" i="8"/>
  <c r="E372" i="8"/>
  <c r="E373" i="8"/>
  <c r="E374" i="8"/>
  <c r="E375" i="8"/>
  <c r="E376" i="8"/>
  <c r="E377" i="8"/>
  <c r="E378" i="8"/>
  <c r="E379" i="8"/>
  <c r="E380" i="8"/>
  <c r="E381" i="8"/>
  <c r="E382" i="8"/>
  <c r="E383" i="8"/>
  <c r="E384" i="8"/>
  <c r="E385" i="8"/>
  <c r="E386" i="8"/>
  <c r="E387" i="8"/>
  <c r="E388" i="8"/>
  <c r="E389" i="8"/>
  <c r="E390" i="8"/>
  <c r="E391" i="8"/>
  <c r="E392" i="8"/>
  <c r="E393" i="8"/>
  <c r="E394" i="8"/>
  <c r="E395" i="8"/>
  <c r="E396" i="8"/>
  <c r="E397" i="8"/>
  <c r="E398" i="8"/>
  <c r="E399" i="8"/>
  <c r="E400" i="8"/>
  <c r="E401" i="8"/>
  <c r="E402" i="8"/>
  <c r="E403" i="8"/>
  <c r="E404" i="8"/>
  <c r="E405" i="8"/>
  <c r="E406" i="8"/>
  <c r="E407" i="8"/>
  <c r="E408" i="8"/>
  <c r="E409" i="8"/>
  <c r="E410" i="8"/>
  <c r="E411" i="8"/>
  <c r="E412" i="8"/>
  <c r="E413" i="8"/>
  <c r="E414" i="8"/>
  <c r="E415" i="8"/>
  <c r="E416" i="8"/>
  <c r="E417" i="8"/>
  <c r="E418" i="8"/>
  <c r="E419" i="8"/>
  <c r="E420" i="8"/>
  <c r="E421" i="8"/>
  <c r="E422" i="8"/>
  <c r="E423" i="8"/>
  <c r="E424" i="8"/>
  <c r="E425" i="8"/>
  <c r="E426" i="8"/>
  <c r="E427" i="8"/>
  <c r="E428" i="8"/>
  <c r="E429" i="8"/>
  <c r="E430" i="8"/>
  <c r="E431" i="8"/>
  <c r="E432" i="8"/>
  <c r="E433" i="8"/>
  <c r="E434" i="8"/>
  <c r="E435" i="8"/>
  <c r="E436" i="8"/>
  <c r="E437" i="8"/>
  <c r="E438" i="8"/>
  <c r="E439" i="8"/>
  <c r="E440" i="8"/>
  <c r="E441" i="8"/>
  <c r="E442" i="8"/>
  <c r="E443" i="8"/>
  <c r="E444" i="8"/>
  <c r="E445" i="8"/>
  <c r="E446" i="8"/>
  <c r="E447" i="8"/>
  <c r="E448" i="8"/>
  <c r="E449" i="8"/>
  <c r="E450" i="8"/>
  <c r="E451" i="8"/>
  <c r="E452" i="8"/>
  <c r="E453" i="8"/>
  <c r="E454" i="8"/>
  <c r="E455" i="8"/>
  <c r="E456" i="8"/>
  <c r="E457" i="8"/>
  <c r="E458" i="8"/>
  <c r="E459" i="8"/>
  <c r="E460" i="8"/>
  <c r="E461" i="8"/>
  <c r="E462" i="8"/>
  <c r="E463" i="8"/>
  <c r="E464" i="8"/>
  <c r="E465" i="8"/>
  <c r="E466" i="8"/>
  <c r="E467" i="8"/>
  <c r="E468" i="8"/>
  <c r="E469" i="8"/>
  <c r="E470" i="8"/>
  <c r="E471" i="8"/>
  <c r="E472" i="8"/>
  <c r="E473" i="8"/>
  <c r="E474" i="8"/>
  <c r="E475" i="8"/>
  <c r="E476" i="8"/>
  <c r="E477" i="8"/>
  <c r="E478" i="8"/>
  <c r="E479" i="8"/>
  <c r="E480" i="8"/>
  <c r="E481" i="8"/>
  <c r="E482" i="8"/>
  <c r="E483" i="8"/>
  <c r="E484" i="8"/>
  <c r="E485" i="8"/>
  <c r="E486" i="8"/>
  <c r="E487" i="8"/>
  <c r="E488" i="8"/>
  <c r="E489" i="8"/>
  <c r="E490" i="8"/>
  <c r="E491" i="8"/>
  <c r="E492" i="8"/>
  <c r="E493" i="8"/>
  <c r="E494" i="8"/>
  <c r="E495" i="8"/>
  <c r="E496" i="8"/>
  <c r="E497" i="8"/>
  <c r="E498" i="8"/>
  <c r="E499" i="8"/>
  <c r="E500" i="8"/>
  <c r="E501" i="8"/>
  <c r="E502" i="8"/>
  <c r="E503" i="8"/>
  <c r="E504" i="8"/>
  <c r="E505" i="8"/>
  <c r="E506" i="8"/>
  <c r="E507" i="8"/>
  <c r="E508" i="8"/>
  <c r="E509" i="8"/>
  <c r="E510" i="8"/>
  <c r="E511" i="8"/>
  <c r="E512" i="8"/>
  <c r="E513" i="8"/>
  <c r="E514" i="8"/>
  <c r="E515" i="8"/>
  <c r="E516" i="8"/>
  <c r="E517" i="8"/>
  <c r="E518" i="8"/>
  <c r="E519" i="8"/>
  <c r="E520" i="8"/>
  <c r="E521" i="8"/>
  <c r="E522" i="8"/>
  <c r="E523" i="8"/>
  <c r="E524" i="8"/>
  <c r="E525" i="8"/>
  <c r="E526" i="8"/>
  <c r="E527" i="8"/>
  <c r="E528" i="8"/>
  <c r="E529" i="8"/>
  <c r="E530" i="8"/>
  <c r="E531" i="8"/>
  <c r="E532" i="8"/>
  <c r="E533" i="8"/>
  <c r="E534" i="8"/>
  <c r="E535" i="8"/>
  <c r="E536" i="8"/>
  <c r="E537" i="8"/>
  <c r="E538" i="8"/>
  <c r="E539" i="8"/>
  <c r="E540" i="8"/>
  <c r="E541" i="8"/>
  <c r="E542" i="8"/>
  <c r="E543" i="8"/>
  <c r="E544" i="8"/>
  <c r="E545" i="8"/>
  <c r="E546" i="8"/>
  <c r="E547" i="8"/>
  <c r="E548" i="8"/>
  <c r="E549" i="8"/>
  <c r="E550" i="8"/>
  <c r="E551" i="8"/>
  <c r="E552" i="8"/>
  <c r="E553" i="8"/>
  <c r="E554" i="8"/>
  <c r="E555" i="8"/>
  <c r="E556" i="8"/>
  <c r="E557" i="8"/>
  <c r="E558" i="8"/>
  <c r="E559" i="8"/>
  <c r="E560" i="8"/>
  <c r="E561" i="8"/>
  <c r="E562" i="8"/>
  <c r="E563" i="8"/>
  <c r="E564" i="8"/>
  <c r="E565" i="8"/>
  <c r="E566" i="8"/>
  <c r="E567" i="8"/>
  <c r="E568" i="8"/>
  <c r="E569" i="8"/>
  <c r="E570" i="8"/>
  <c r="E571" i="8"/>
  <c r="E572" i="8"/>
  <c r="E573" i="8"/>
  <c r="E574" i="8"/>
  <c r="E575" i="8"/>
  <c r="E576" i="8"/>
  <c r="E577" i="8"/>
  <c r="E578" i="8"/>
  <c r="E579" i="8"/>
  <c r="E580" i="8"/>
  <c r="E581" i="8"/>
  <c r="E582" i="8"/>
  <c r="E583" i="8"/>
  <c r="E584" i="8"/>
  <c r="E585" i="8"/>
  <c r="E586" i="8"/>
  <c r="E587" i="8"/>
  <c r="E588" i="8"/>
  <c r="E589" i="8"/>
  <c r="E590" i="8"/>
  <c r="E591" i="8"/>
  <c r="E592" i="8"/>
  <c r="E593" i="8"/>
  <c r="E594" i="8"/>
  <c r="E595" i="8"/>
  <c r="E596" i="8"/>
  <c r="E597" i="8"/>
  <c r="E598" i="8"/>
  <c r="E599" i="8"/>
  <c r="E600" i="8"/>
  <c r="E601" i="8"/>
  <c r="E602" i="8"/>
  <c r="E603" i="8"/>
  <c r="E604" i="8"/>
  <c r="E605" i="8"/>
  <c r="E606" i="8"/>
  <c r="E607" i="8"/>
  <c r="E608" i="8"/>
  <c r="E609" i="8"/>
  <c r="E610" i="8"/>
  <c r="E611" i="8"/>
  <c r="E612" i="8"/>
  <c r="E613" i="8"/>
  <c r="E614" i="8"/>
  <c r="E615" i="8"/>
  <c r="E616" i="8"/>
  <c r="E617" i="8"/>
  <c r="E618" i="8"/>
  <c r="E619" i="8"/>
  <c r="E620" i="8"/>
  <c r="E621" i="8"/>
  <c r="E622" i="8"/>
  <c r="E623" i="8"/>
  <c r="E624" i="8"/>
  <c r="E625" i="8"/>
  <c r="E626" i="8"/>
  <c r="E627" i="8"/>
  <c r="E628" i="8"/>
  <c r="E629" i="8"/>
  <c r="E630" i="8"/>
  <c r="E631" i="8"/>
  <c r="E632" i="8"/>
  <c r="E633" i="8"/>
  <c r="E634" i="8"/>
  <c r="E635" i="8"/>
  <c r="E636" i="8"/>
  <c r="E637" i="8"/>
  <c r="E638" i="8"/>
  <c r="E639" i="8"/>
  <c r="E640" i="8"/>
  <c r="E641" i="8"/>
  <c r="E642" i="8"/>
  <c r="E643" i="8"/>
  <c r="E644" i="8"/>
  <c r="E645" i="8"/>
  <c r="E646" i="8"/>
  <c r="E647" i="8"/>
  <c r="E648" i="8"/>
  <c r="E649" i="8"/>
  <c r="E650" i="8"/>
  <c r="E651" i="8"/>
  <c r="E652" i="8"/>
  <c r="E653" i="8"/>
  <c r="E654" i="8"/>
  <c r="E655" i="8"/>
  <c r="E656" i="8"/>
  <c r="E657" i="8"/>
  <c r="E658" i="8"/>
  <c r="E659" i="8"/>
  <c r="E660" i="8"/>
  <c r="E661" i="8"/>
  <c r="E662" i="8"/>
  <c r="E663" i="8"/>
  <c r="E664" i="8"/>
  <c r="E665" i="8"/>
  <c r="E666" i="8"/>
  <c r="E667" i="8"/>
  <c r="E668" i="8"/>
  <c r="E669" i="8"/>
  <c r="E670" i="8"/>
  <c r="E671" i="8"/>
  <c r="E672" i="8"/>
  <c r="E673" i="8"/>
  <c r="E674" i="8"/>
  <c r="E675" i="8"/>
  <c r="E676" i="8"/>
  <c r="E677" i="8"/>
  <c r="E678" i="8"/>
  <c r="E679" i="8"/>
  <c r="E680" i="8"/>
  <c r="E681" i="8"/>
  <c r="E682" i="8"/>
  <c r="E683" i="8"/>
  <c r="E684" i="8"/>
  <c r="E685" i="8"/>
  <c r="E686" i="8"/>
  <c r="E687" i="8"/>
  <c r="E688" i="8"/>
  <c r="E689" i="8"/>
  <c r="E690" i="8"/>
  <c r="E691" i="8"/>
  <c r="E692" i="8"/>
  <c r="E693" i="8"/>
  <c r="E694" i="8"/>
  <c r="E695" i="8"/>
  <c r="E696" i="8"/>
  <c r="E697" i="8"/>
  <c r="E698" i="8"/>
  <c r="E699" i="8"/>
  <c r="E700" i="8"/>
  <c r="E701" i="8"/>
  <c r="E702" i="8"/>
  <c r="E703" i="8"/>
  <c r="E704" i="8"/>
  <c r="E705" i="8"/>
  <c r="E706" i="8"/>
  <c r="E707" i="8"/>
  <c r="E708" i="8"/>
  <c r="E709" i="8"/>
  <c r="E710" i="8"/>
  <c r="E711" i="8"/>
  <c r="E712" i="8"/>
  <c r="E713" i="8"/>
  <c r="E714" i="8"/>
  <c r="E715" i="8"/>
  <c r="E716" i="8"/>
  <c r="E717" i="8"/>
  <c r="E718" i="8"/>
  <c r="E719" i="8"/>
  <c r="E720" i="8"/>
  <c r="E721" i="8"/>
  <c r="E722" i="8"/>
  <c r="E723" i="8"/>
  <c r="E724" i="8"/>
  <c r="E725" i="8"/>
  <c r="E726" i="8"/>
  <c r="E727" i="8"/>
  <c r="E728" i="8"/>
  <c r="E729" i="8"/>
  <c r="E730" i="8"/>
  <c r="E731" i="8"/>
  <c r="E732" i="8"/>
  <c r="E733" i="8"/>
  <c r="E734" i="8"/>
  <c r="E735" i="8"/>
  <c r="E736" i="8"/>
  <c r="E737" i="8"/>
  <c r="E738" i="8"/>
  <c r="E739" i="8"/>
  <c r="E740" i="8"/>
  <c r="E741" i="8"/>
  <c r="E742" i="8"/>
  <c r="E743" i="8"/>
  <c r="E744" i="8"/>
  <c r="E745" i="8"/>
  <c r="E746" i="8"/>
  <c r="E747" i="8"/>
  <c r="E748" i="8"/>
  <c r="E749" i="8"/>
  <c r="E750" i="8"/>
  <c r="E751" i="8"/>
  <c r="E752" i="8"/>
  <c r="E753" i="8"/>
  <c r="E754" i="8"/>
  <c r="E755" i="8"/>
  <c r="E756" i="8"/>
  <c r="E757" i="8"/>
  <c r="E758" i="8"/>
  <c r="E759" i="8"/>
  <c r="E760" i="8"/>
  <c r="E761" i="8"/>
  <c r="E762" i="8"/>
  <c r="E763" i="8"/>
  <c r="E764" i="8"/>
  <c r="E765" i="8"/>
  <c r="E766" i="8"/>
  <c r="E767" i="8"/>
  <c r="E768" i="8"/>
  <c r="E769" i="8"/>
  <c r="E770" i="8"/>
  <c r="E771" i="8"/>
  <c r="E772" i="8"/>
  <c r="E773" i="8"/>
  <c r="E774" i="8"/>
  <c r="E775" i="8"/>
  <c r="E776" i="8"/>
  <c r="E777" i="8"/>
  <c r="E778" i="8"/>
  <c r="E779" i="8"/>
  <c r="E780" i="8"/>
  <c r="E781" i="8"/>
  <c r="E782" i="8"/>
  <c r="E783" i="8"/>
  <c r="E784" i="8"/>
  <c r="E785" i="8"/>
  <c r="E786" i="8"/>
  <c r="E787" i="8"/>
  <c r="E788" i="8"/>
  <c r="E789" i="8"/>
  <c r="E790" i="8"/>
  <c r="E791" i="8"/>
  <c r="E792" i="8"/>
  <c r="E793" i="8"/>
  <c r="E794" i="8"/>
  <c r="E795" i="8"/>
  <c r="E796" i="8"/>
  <c r="E797" i="8"/>
  <c r="E798" i="8"/>
  <c r="E799" i="8"/>
  <c r="E800" i="8"/>
  <c r="E801" i="8"/>
  <c r="E802" i="8"/>
  <c r="E803" i="8"/>
  <c r="E804" i="8"/>
  <c r="E805" i="8"/>
  <c r="E806" i="8"/>
  <c r="E807" i="8"/>
  <c r="E808" i="8"/>
  <c r="E809" i="8"/>
  <c r="E810" i="8"/>
  <c r="E811" i="8"/>
  <c r="E812" i="8"/>
  <c r="E813" i="8"/>
  <c r="E814" i="8"/>
  <c r="E815" i="8"/>
  <c r="E816" i="8"/>
  <c r="E817" i="8"/>
  <c r="E818" i="8"/>
  <c r="E819" i="8"/>
  <c r="E820" i="8"/>
  <c r="E821" i="8"/>
  <c r="E822" i="8"/>
  <c r="E823" i="8"/>
  <c r="E824" i="8"/>
  <c r="E825" i="8"/>
  <c r="E826" i="8"/>
  <c r="E827" i="8"/>
  <c r="E828" i="8"/>
  <c r="E829" i="8"/>
  <c r="E830" i="8"/>
  <c r="E831" i="8"/>
  <c r="E832" i="8"/>
  <c r="E833" i="8"/>
  <c r="E834" i="8"/>
  <c r="E835" i="8"/>
  <c r="E836" i="8"/>
  <c r="E837" i="8"/>
  <c r="E838" i="8"/>
  <c r="E839" i="8"/>
  <c r="E840" i="8"/>
  <c r="E841" i="8"/>
  <c r="E842" i="8"/>
  <c r="E843" i="8"/>
  <c r="E844" i="8"/>
  <c r="E845" i="8"/>
  <c r="E846" i="8"/>
  <c r="E847" i="8"/>
  <c r="E848" i="8"/>
  <c r="E849" i="8"/>
  <c r="E850" i="8"/>
  <c r="E851" i="8"/>
  <c r="E852" i="8"/>
  <c r="E853" i="8"/>
  <c r="E854" i="8"/>
  <c r="E855" i="8"/>
  <c r="E856" i="8"/>
  <c r="E857" i="8"/>
  <c r="E858" i="8"/>
  <c r="E859" i="8"/>
  <c r="E860" i="8"/>
  <c r="E861" i="8"/>
  <c r="E862" i="8"/>
  <c r="E863" i="8"/>
  <c r="E864" i="8"/>
  <c r="E865" i="8"/>
  <c r="E866" i="8"/>
  <c r="E867" i="8"/>
  <c r="E868" i="8"/>
  <c r="E869" i="8"/>
  <c r="E870" i="8"/>
  <c r="E871" i="8"/>
  <c r="E872" i="8"/>
  <c r="E873" i="8"/>
  <c r="E874" i="8"/>
  <c r="E875" i="8"/>
  <c r="E876" i="8"/>
  <c r="E877" i="8"/>
  <c r="E878" i="8"/>
  <c r="E879" i="8"/>
  <c r="E880" i="8"/>
  <c r="E881" i="8"/>
  <c r="E882" i="8"/>
  <c r="E883" i="8"/>
  <c r="E884" i="8"/>
  <c r="E885" i="8"/>
  <c r="E886" i="8"/>
  <c r="E887" i="8"/>
  <c r="E888" i="8"/>
  <c r="E889" i="8"/>
  <c r="E890" i="8"/>
  <c r="E891" i="8"/>
  <c r="E892" i="8"/>
  <c r="E893" i="8"/>
  <c r="E894" i="8"/>
  <c r="E895" i="8"/>
  <c r="E896" i="8"/>
  <c r="E897" i="8"/>
  <c r="E898" i="8"/>
  <c r="E899" i="8"/>
  <c r="E900" i="8"/>
  <c r="E901" i="8"/>
  <c r="E902" i="8"/>
  <c r="E903" i="8"/>
  <c r="E904" i="8"/>
  <c r="E905" i="8"/>
  <c r="E906" i="8"/>
  <c r="E907" i="8"/>
  <c r="E908" i="8"/>
  <c r="E909" i="8"/>
  <c r="E910" i="8"/>
  <c r="E911" i="8"/>
  <c r="E912" i="8"/>
  <c r="E913" i="8"/>
  <c r="E914" i="8"/>
  <c r="E915" i="8"/>
  <c r="E916" i="8"/>
  <c r="E917" i="8"/>
  <c r="E918" i="8"/>
  <c r="E919" i="8"/>
  <c r="E920" i="8"/>
  <c r="E921" i="8"/>
  <c r="E922" i="8"/>
  <c r="E923" i="8"/>
  <c r="E924" i="8"/>
  <c r="E925" i="8"/>
  <c r="E926" i="8"/>
  <c r="E927" i="8"/>
  <c r="E928" i="8"/>
  <c r="E929" i="8"/>
  <c r="E930" i="8"/>
  <c r="E931" i="8"/>
  <c r="E932" i="8"/>
  <c r="E933" i="8"/>
  <c r="E934" i="8"/>
  <c r="E935" i="8"/>
  <c r="E936" i="8"/>
  <c r="E937" i="8"/>
  <c r="E938" i="8"/>
  <c r="E939" i="8"/>
  <c r="E940" i="8"/>
  <c r="E941" i="8"/>
  <c r="E942" i="8"/>
  <c r="E943" i="8"/>
  <c r="E944" i="8"/>
  <c r="E945" i="8"/>
  <c r="E946" i="8"/>
  <c r="E947" i="8"/>
  <c r="E948" i="8"/>
  <c r="E949" i="8"/>
  <c r="E950" i="8"/>
  <c r="E951" i="8"/>
  <c r="E952" i="8"/>
  <c r="E953" i="8"/>
  <c r="E954" i="8"/>
  <c r="E955" i="8"/>
  <c r="E956" i="8"/>
  <c r="E957" i="8"/>
  <c r="E958" i="8"/>
  <c r="E959" i="8"/>
  <c r="E960" i="8"/>
  <c r="E961" i="8"/>
  <c r="E962" i="8"/>
  <c r="E963" i="8"/>
  <c r="E964" i="8"/>
  <c r="E965" i="8"/>
  <c r="E966" i="8"/>
  <c r="E967" i="8"/>
  <c r="E968" i="8"/>
  <c r="E969" i="8"/>
  <c r="E970" i="8"/>
  <c r="E971" i="8"/>
  <c r="E972" i="8"/>
  <c r="E973" i="8"/>
  <c r="E974" i="8"/>
  <c r="E975" i="8"/>
  <c r="E976" i="8"/>
  <c r="E977" i="8"/>
  <c r="E978" i="8"/>
  <c r="E979" i="8"/>
  <c r="E980" i="8"/>
  <c r="E981" i="8"/>
  <c r="E982" i="8"/>
  <c r="E983" i="8"/>
  <c r="E984" i="8"/>
  <c r="E985" i="8"/>
  <c r="E986" i="8"/>
  <c r="E987" i="8"/>
  <c r="E988" i="8"/>
  <c r="E989" i="8"/>
  <c r="E990" i="8"/>
  <c r="E991" i="8"/>
  <c r="E992" i="8"/>
  <c r="E993" i="8"/>
  <c r="E994" i="8"/>
  <c r="E995" i="8"/>
  <c r="E996" i="8"/>
  <c r="E997" i="8"/>
  <c r="E998" i="8"/>
  <c r="E999" i="8"/>
  <c r="E1000" i="8"/>
  <c r="E1001" i="8"/>
  <c r="E1002" i="8"/>
  <c r="E1003" i="8"/>
  <c r="E1004" i="8"/>
  <c r="E1005" i="8"/>
  <c r="E1006" i="8"/>
  <c r="E1007" i="8"/>
  <c r="E1008" i="8"/>
  <c r="E1009" i="8"/>
  <c r="E1010" i="8"/>
  <c r="E1011" i="8"/>
  <c r="E1012" i="8"/>
  <c r="E1013" i="8"/>
  <c r="E1014" i="8"/>
  <c r="E1015" i="8"/>
  <c r="E1016" i="8"/>
  <c r="E1017" i="8"/>
  <c r="E1018" i="8"/>
  <c r="E1019" i="8"/>
  <c r="E1020" i="8"/>
  <c r="E1021" i="8"/>
  <c r="E1022" i="8"/>
  <c r="E1023" i="8"/>
  <c r="E1024" i="8"/>
  <c r="E1025" i="8"/>
  <c r="E1026" i="8"/>
  <c r="E1027" i="8"/>
  <c r="E1028" i="8"/>
  <c r="E1029" i="8"/>
  <c r="E1030" i="8"/>
  <c r="E1031" i="8"/>
  <c r="E1032" i="8"/>
  <c r="E1033" i="8"/>
  <c r="E1034" i="8"/>
  <c r="E1035" i="8"/>
  <c r="E1036" i="8"/>
  <c r="E1037" i="8"/>
  <c r="E1038" i="8"/>
  <c r="E1039" i="8"/>
  <c r="E1040" i="8"/>
  <c r="E1041" i="8"/>
  <c r="E1042" i="8"/>
  <c r="E1043" i="8"/>
  <c r="E1044" i="8"/>
  <c r="E1045" i="8"/>
  <c r="E1046" i="8"/>
  <c r="E1047" i="8"/>
  <c r="E1048" i="8"/>
  <c r="E1049" i="8"/>
  <c r="E1050" i="8"/>
  <c r="E1051" i="8"/>
  <c r="E1052" i="8"/>
  <c r="E1053" i="8"/>
  <c r="E1054" i="8"/>
  <c r="E1055" i="8"/>
  <c r="E1056" i="8"/>
  <c r="E1057" i="8"/>
  <c r="E1058" i="8"/>
  <c r="E1059" i="8"/>
  <c r="E1060" i="8"/>
  <c r="E1061" i="8"/>
  <c r="E1062" i="8"/>
  <c r="E1063" i="8"/>
  <c r="E1064" i="8"/>
  <c r="E1065" i="8"/>
  <c r="E1066" i="8"/>
  <c r="E1067" i="8"/>
  <c r="E1068" i="8"/>
  <c r="E1069" i="8"/>
  <c r="E1070" i="8"/>
  <c r="E1071" i="8"/>
  <c r="E1072" i="8"/>
  <c r="E1073" i="8"/>
  <c r="E1074" i="8"/>
  <c r="E1075" i="8"/>
  <c r="E1076" i="8"/>
  <c r="E1077" i="8"/>
  <c r="E1078" i="8"/>
  <c r="E1079" i="8"/>
  <c r="E1080" i="8"/>
  <c r="E1081" i="8"/>
  <c r="E1082" i="8"/>
  <c r="I163" i="8" l="1"/>
  <c r="J163" i="8" s="1"/>
  <c r="K163" i="8"/>
  <c r="I164" i="8"/>
  <c r="J164" i="8" s="1"/>
  <c r="K164" i="8"/>
  <c r="I165" i="8"/>
  <c r="J165" i="8" s="1"/>
  <c r="L165" i="8" s="1"/>
  <c r="K165" i="8"/>
  <c r="I166" i="8"/>
  <c r="J166" i="8" s="1"/>
  <c r="L166" i="8" s="1"/>
  <c r="K166" i="8"/>
  <c r="I167" i="8"/>
  <c r="J167" i="8" s="1"/>
  <c r="L167" i="8" s="1"/>
  <c r="K167" i="8"/>
  <c r="I168" i="8"/>
  <c r="J168" i="8" s="1"/>
  <c r="L168" i="8" s="1"/>
  <c r="K168" i="8"/>
  <c r="I169" i="8"/>
  <c r="J169" i="8" s="1"/>
  <c r="L169" i="8" s="1"/>
  <c r="K169" i="8"/>
  <c r="I170" i="8"/>
  <c r="J170" i="8" s="1"/>
  <c r="L170" i="8" s="1"/>
  <c r="K170" i="8"/>
  <c r="I171" i="8"/>
  <c r="J171" i="8" s="1"/>
  <c r="L171" i="8" s="1"/>
  <c r="K171" i="8"/>
  <c r="I172" i="8"/>
  <c r="J172" i="8" s="1"/>
  <c r="L172" i="8" s="1"/>
  <c r="K172" i="8"/>
  <c r="I173" i="8"/>
  <c r="J173" i="8" s="1"/>
  <c r="L173" i="8" s="1"/>
  <c r="K173" i="8"/>
  <c r="I174" i="8"/>
  <c r="J174" i="8" s="1"/>
  <c r="L174" i="8" s="1"/>
  <c r="K174" i="8"/>
  <c r="I175" i="8"/>
  <c r="J175" i="8" s="1"/>
  <c r="L175" i="8" s="1"/>
  <c r="K175" i="8"/>
  <c r="I176" i="8"/>
  <c r="J176" i="8" s="1"/>
  <c r="L176" i="8" s="1"/>
  <c r="K176" i="8"/>
  <c r="I177" i="8"/>
  <c r="J177" i="8" s="1"/>
  <c r="L177" i="8" s="1"/>
  <c r="K177" i="8"/>
  <c r="I178" i="8"/>
  <c r="J178" i="8" s="1"/>
  <c r="L178" i="8" s="1"/>
  <c r="K178" i="8"/>
  <c r="I179" i="8"/>
  <c r="J179" i="8" s="1"/>
  <c r="L179" i="8" s="1"/>
  <c r="K179" i="8"/>
  <c r="I180" i="8"/>
  <c r="J180" i="8" s="1"/>
  <c r="L180" i="8" s="1"/>
  <c r="K180" i="8"/>
  <c r="I181" i="8"/>
  <c r="J181" i="8" s="1"/>
  <c r="L181" i="8" s="1"/>
  <c r="K181" i="8"/>
  <c r="I182" i="8"/>
  <c r="J182" i="8" s="1"/>
  <c r="L182" i="8" s="1"/>
  <c r="K182" i="8"/>
  <c r="I183" i="8"/>
  <c r="J183" i="8" s="1"/>
  <c r="L183" i="8" s="1"/>
  <c r="K183" i="8"/>
  <c r="I184" i="8"/>
  <c r="J184" i="8" s="1"/>
  <c r="L184" i="8" s="1"/>
  <c r="K184" i="8"/>
  <c r="I185" i="8"/>
  <c r="J185" i="8" s="1"/>
  <c r="L185" i="8" s="1"/>
  <c r="K185" i="8"/>
  <c r="I186" i="8"/>
  <c r="J186" i="8" s="1"/>
  <c r="L186" i="8" s="1"/>
  <c r="K186" i="8"/>
  <c r="I187" i="8"/>
  <c r="J187" i="8" s="1"/>
  <c r="L187" i="8" s="1"/>
  <c r="K187" i="8"/>
  <c r="I188" i="8"/>
  <c r="J188" i="8" s="1"/>
  <c r="L188" i="8" s="1"/>
  <c r="K188" i="8"/>
  <c r="I189" i="8"/>
  <c r="J189" i="8" s="1"/>
  <c r="L189" i="8" s="1"/>
  <c r="K189" i="8"/>
  <c r="I623" i="8"/>
  <c r="J623" i="8" s="1"/>
  <c r="K623" i="8"/>
  <c r="I624" i="8"/>
  <c r="J624" i="8" s="1"/>
  <c r="L624" i="8" s="1"/>
  <c r="K624" i="8"/>
  <c r="I625" i="8"/>
  <c r="J625" i="8" s="1"/>
  <c r="L625" i="8" s="1"/>
  <c r="K625" i="8"/>
  <c r="I626" i="8"/>
  <c r="J626" i="8" s="1"/>
  <c r="L626" i="8" s="1"/>
  <c r="K626" i="8"/>
  <c r="I627" i="8"/>
  <c r="J627" i="8" s="1"/>
  <c r="L627" i="8" s="1"/>
  <c r="K627" i="8"/>
  <c r="I628" i="8"/>
  <c r="J628" i="8" s="1"/>
  <c r="L628" i="8" s="1"/>
  <c r="K628" i="8"/>
  <c r="I629" i="8"/>
  <c r="J629" i="8" s="1"/>
  <c r="L629" i="8" s="1"/>
  <c r="K629" i="8"/>
  <c r="I630" i="8"/>
  <c r="J630" i="8" s="1"/>
  <c r="L630" i="8" s="1"/>
  <c r="K630" i="8"/>
  <c r="I631" i="8"/>
  <c r="J631" i="8" s="1"/>
  <c r="L631" i="8" s="1"/>
  <c r="K631" i="8"/>
  <c r="I632" i="8"/>
  <c r="J632" i="8" s="1"/>
  <c r="L632" i="8" s="1"/>
  <c r="K632" i="8"/>
  <c r="I633" i="8"/>
  <c r="J633" i="8" s="1"/>
  <c r="L633" i="8" s="1"/>
  <c r="K633" i="8"/>
  <c r="I634" i="8"/>
  <c r="J634" i="8" s="1"/>
  <c r="L634" i="8" s="1"/>
  <c r="K634" i="8"/>
  <c r="I635" i="8"/>
  <c r="J635" i="8" s="1"/>
  <c r="L635" i="8" s="1"/>
  <c r="K635" i="8"/>
  <c r="I636" i="8"/>
  <c r="J636" i="8" s="1"/>
  <c r="L636" i="8" s="1"/>
  <c r="K636" i="8"/>
  <c r="I637" i="8"/>
  <c r="J637" i="8" s="1"/>
  <c r="L637" i="8" s="1"/>
  <c r="K637" i="8"/>
  <c r="I638" i="8"/>
  <c r="J638" i="8" s="1"/>
  <c r="L638" i="8" s="1"/>
  <c r="K638" i="8"/>
  <c r="I639" i="8"/>
  <c r="J639" i="8" s="1"/>
  <c r="L639" i="8" s="1"/>
  <c r="K639" i="8"/>
  <c r="I640" i="8"/>
  <c r="J640" i="8" s="1"/>
  <c r="L640" i="8" s="1"/>
  <c r="K640" i="8"/>
  <c r="I641" i="8"/>
  <c r="J641" i="8" s="1"/>
  <c r="L641" i="8" s="1"/>
  <c r="K641" i="8"/>
  <c r="I642" i="8"/>
  <c r="J642" i="8" s="1"/>
  <c r="L642" i="8" s="1"/>
  <c r="K642" i="8"/>
  <c r="I643" i="8"/>
  <c r="J643" i="8" s="1"/>
  <c r="L643" i="8" s="1"/>
  <c r="K643" i="8"/>
  <c r="I487" i="8"/>
  <c r="J487" i="8" s="1"/>
  <c r="K487" i="8"/>
  <c r="I488" i="8"/>
  <c r="J488" i="8" s="1"/>
  <c r="K488" i="8"/>
  <c r="I489" i="8"/>
  <c r="J489" i="8" s="1"/>
  <c r="L489" i="8" s="1"/>
  <c r="K489" i="8"/>
  <c r="I490" i="8"/>
  <c r="J490" i="8" s="1"/>
  <c r="K490" i="8"/>
  <c r="I491" i="8"/>
  <c r="J491" i="8" s="1"/>
  <c r="K491" i="8"/>
  <c r="I492" i="8"/>
  <c r="J492" i="8" s="1"/>
  <c r="K492" i="8"/>
  <c r="I493" i="8"/>
  <c r="J493" i="8" s="1"/>
  <c r="L493" i="8" s="1"/>
  <c r="K493" i="8"/>
  <c r="I494" i="8"/>
  <c r="J494" i="8" s="1"/>
  <c r="K494" i="8"/>
  <c r="I495" i="8"/>
  <c r="J495" i="8" s="1"/>
  <c r="K495" i="8"/>
  <c r="I496" i="8"/>
  <c r="J496" i="8" s="1"/>
  <c r="K496" i="8"/>
  <c r="I497" i="8"/>
  <c r="J497" i="8" s="1"/>
  <c r="L497" i="8" s="1"/>
  <c r="K497" i="8"/>
  <c r="I498" i="8"/>
  <c r="J498" i="8" s="1"/>
  <c r="L498" i="8" s="1"/>
  <c r="K498" i="8"/>
  <c r="I499" i="8"/>
  <c r="J499" i="8" s="1"/>
  <c r="K499" i="8"/>
  <c r="I500" i="8"/>
  <c r="J500" i="8" s="1"/>
  <c r="K500" i="8"/>
  <c r="I501" i="8"/>
  <c r="J501" i="8" s="1"/>
  <c r="K501" i="8"/>
  <c r="I502" i="8"/>
  <c r="J502" i="8" s="1"/>
  <c r="L502" i="8" s="1"/>
  <c r="K502" i="8"/>
  <c r="I503" i="8"/>
  <c r="J503" i="8" s="1"/>
  <c r="K503" i="8"/>
  <c r="I504" i="8"/>
  <c r="J504" i="8" s="1"/>
  <c r="L504" i="8" s="1"/>
  <c r="K504" i="8"/>
  <c r="I505" i="8"/>
  <c r="J505" i="8" s="1"/>
  <c r="K505" i="8"/>
  <c r="I506" i="8"/>
  <c r="J506" i="8" s="1"/>
  <c r="K506" i="8"/>
  <c r="I507" i="8"/>
  <c r="J507" i="8" s="1"/>
  <c r="K507" i="8"/>
  <c r="I508" i="8"/>
  <c r="J508" i="8" s="1"/>
  <c r="L508" i="8" s="1"/>
  <c r="K508" i="8"/>
  <c r="I509" i="8"/>
  <c r="J509" i="8" s="1"/>
  <c r="K509" i="8"/>
  <c r="I510" i="8"/>
  <c r="J510" i="8" s="1"/>
  <c r="K510" i="8"/>
  <c r="I511" i="8"/>
  <c r="J511" i="8" s="1"/>
  <c r="K511" i="8"/>
  <c r="I512" i="8"/>
  <c r="J512" i="8" s="1"/>
  <c r="L512" i="8" s="1"/>
  <c r="K512" i="8"/>
  <c r="I513" i="8"/>
  <c r="J513" i="8" s="1"/>
  <c r="K513" i="8"/>
  <c r="I514" i="8"/>
  <c r="J514" i="8" s="1"/>
  <c r="L514" i="8" s="1"/>
  <c r="K514" i="8"/>
  <c r="I515" i="8"/>
  <c r="J515" i="8" s="1"/>
  <c r="K515" i="8"/>
  <c r="I516" i="8"/>
  <c r="J516" i="8" s="1"/>
  <c r="L516" i="8" s="1"/>
  <c r="K516" i="8"/>
  <c r="I517" i="8"/>
  <c r="J517" i="8" s="1"/>
  <c r="K517" i="8"/>
  <c r="I518" i="8"/>
  <c r="J518" i="8" s="1"/>
  <c r="K518" i="8"/>
  <c r="I519" i="8"/>
  <c r="J519" i="8" s="1"/>
  <c r="K519" i="8"/>
  <c r="I520" i="8"/>
  <c r="J520" i="8" s="1"/>
  <c r="L520" i="8" s="1"/>
  <c r="K520" i="8"/>
  <c r="I521" i="8"/>
  <c r="J521" i="8" s="1"/>
  <c r="K521" i="8"/>
  <c r="I522" i="8"/>
  <c r="J522" i="8" s="1"/>
  <c r="K522" i="8"/>
  <c r="I523" i="8"/>
  <c r="J523" i="8" s="1"/>
  <c r="K523" i="8"/>
  <c r="I524" i="8"/>
  <c r="J524" i="8" s="1"/>
  <c r="L524" i="8" s="1"/>
  <c r="K524" i="8"/>
  <c r="I525" i="8"/>
  <c r="J525" i="8" s="1"/>
  <c r="K525" i="8"/>
  <c r="I526" i="8"/>
  <c r="J526" i="8" s="1"/>
  <c r="K526" i="8"/>
  <c r="I527" i="8"/>
  <c r="J527" i="8" s="1"/>
  <c r="K527" i="8"/>
  <c r="I528" i="8"/>
  <c r="J528" i="8" s="1"/>
  <c r="L528" i="8" s="1"/>
  <c r="K528" i="8"/>
  <c r="I529" i="8"/>
  <c r="J529" i="8" s="1"/>
  <c r="K529" i="8"/>
  <c r="I530" i="8"/>
  <c r="J530" i="8" s="1"/>
  <c r="K530" i="8"/>
  <c r="I531" i="8"/>
  <c r="J531" i="8" s="1"/>
  <c r="K531" i="8"/>
  <c r="I532" i="8"/>
  <c r="J532" i="8" s="1"/>
  <c r="L532" i="8" s="1"/>
  <c r="K532" i="8"/>
  <c r="I533" i="8"/>
  <c r="J533" i="8" s="1"/>
  <c r="K533" i="8"/>
  <c r="I534" i="8"/>
  <c r="J534" i="8" s="1"/>
  <c r="K534" i="8"/>
  <c r="L534" i="8"/>
  <c r="I535" i="8"/>
  <c r="J535" i="8" s="1"/>
  <c r="K535" i="8"/>
  <c r="I536" i="8"/>
  <c r="J536" i="8" s="1"/>
  <c r="K536" i="8"/>
  <c r="I537" i="8"/>
  <c r="J537" i="8" s="1"/>
  <c r="K537" i="8"/>
  <c r="I538" i="8"/>
  <c r="J538" i="8" s="1"/>
  <c r="K538" i="8"/>
  <c r="I539" i="8"/>
  <c r="J539" i="8" s="1"/>
  <c r="K539" i="8"/>
  <c r="I540" i="8"/>
  <c r="J540" i="8" s="1"/>
  <c r="K540" i="8"/>
  <c r="I541" i="8"/>
  <c r="J541" i="8" s="1"/>
  <c r="K541" i="8"/>
  <c r="I542" i="8"/>
  <c r="J542" i="8" s="1"/>
  <c r="K542" i="8"/>
  <c r="I543" i="8"/>
  <c r="J543" i="8" s="1"/>
  <c r="K543" i="8"/>
  <c r="I544" i="8"/>
  <c r="J544" i="8" s="1"/>
  <c r="K544" i="8"/>
  <c r="I545" i="8"/>
  <c r="J545" i="8" s="1"/>
  <c r="K545" i="8"/>
  <c r="I546" i="8"/>
  <c r="J546" i="8" s="1"/>
  <c r="K546" i="8"/>
  <c r="I547" i="8"/>
  <c r="J547" i="8" s="1"/>
  <c r="K547" i="8"/>
  <c r="I548" i="8"/>
  <c r="J548" i="8" s="1"/>
  <c r="K548" i="8"/>
  <c r="I549" i="8"/>
  <c r="J549" i="8" s="1"/>
  <c r="K549" i="8"/>
  <c r="I550" i="8"/>
  <c r="J550" i="8" s="1"/>
  <c r="K550" i="8"/>
  <c r="I551" i="8"/>
  <c r="J551" i="8" s="1"/>
  <c r="K551" i="8"/>
  <c r="I552" i="8"/>
  <c r="J552" i="8" s="1"/>
  <c r="K552" i="8"/>
  <c r="I553" i="8"/>
  <c r="J553" i="8" s="1"/>
  <c r="K553" i="8"/>
  <c r="I554" i="8"/>
  <c r="J554" i="8" s="1"/>
  <c r="K554" i="8"/>
  <c r="I555" i="8"/>
  <c r="J555" i="8" s="1"/>
  <c r="K555" i="8"/>
  <c r="I556" i="8"/>
  <c r="J556" i="8" s="1"/>
  <c r="K556" i="8"/>
  <c r="I557" i="8"/>
  <c r="J557" i="8" s="1"/>
  <c r="K557" i="8"/>
  <c r="I558" i="8"/>
  <c r="J558" i="8" s="1"/>
  <c r="K558" i="8"/>
  <c r="I559" i="8"/>
  <c r="J559" i="8" s="1"/>
  <c r="K559" i="8"/>
  <c r="I560" i="8"/>
  <c r="J560" i="8" s="1"/>
  <c r="K560" i="8"/>
  <c r="I561" i="8"/>
  <c r="J561" i="8" s="1"/>
  <c r="K561" i="8"/>
  <c r="I562" i="8"/>
  <c r="J562" i="8" s="1"/>
  <c r="K562" i="8"/>
  <c r="L562" i="8" s="1"/>
  <c r="I563" i="8"/>
  <c r="J563" i="8" s="1"/>
  <c r="K563" i="8"/>
  <c r="I564" i="8"/>
  <c r="J564" i="8" s="1"/>
  <c r="K564" i="8"/>
  <c r="I565" i="8"/>
  <c r="J565" i="8" s="1"/>
  <c r="K565" i="8"/>
  <c r="I566" i="8"/>
  <c r="J566" i="8" s="1"/>
  <c r="K566" i="8"/>
  <c r="I567" i="8"/>
  <c r="J567" i="8" s="1"/>
  <c r="K567" i="8"/>
  <c r="I568" i="8"/>
  <c r="J568" i="8" s="1"/>
  <c r="K568" i="8"/>
  <c r="I569" i="8"/>
  <c r="J569" i="8" s="1"/>
  <c r="K569" i="8"/>
  <c r="I570" i="8"/>
  <c r="J570" i="8" s="1"/>
  <c r="K570" i="8"/>
  <c r="I571" i="8"/>
  <c r="J571" i="8" s="1"/>
  <c r="K571" i="8"/>
  <c r="I572" i="8"/>
  <c r="J572" i="8" s="1"/>
  <c r="K572" i="8"/>
  <c r="I573" i="8"/>
  <c r="J573" i="8" s="1"/>
  <c r="K573" i="8"/>
  <c r="I574" i="8"/>
  <c r="J574" i="8" s="1"/>
  <c r="K574" i="8"/>
  <c r="I575" i="8"/>
  <c r="J575" i="8" s="1"/>
  <c r="K575" i="8"/>
  <c r="I576" i="8"/>
  <c r="J576" i="8" s="1"/>
  <c r="K576" i="8"/>
  <c r="I577" i="8"/>
  <c r="J577" i="8" s="1"/>
  <c r="K577" i="8"/>
  <c r="I578" i="8"/>
  <c r="J578" i="8" s="1"/>
  <c r="K578" i="8"/>
  <c r="I579" i="8"/>
  <c r="J579" i="8" s="1"/>
  <c r="K579" i="8"/>
  <c r="I580" i="8"/>
  <c r="J580" i="8" s="1"/>
  <c r="K580" i="8"/>
  <c r="I581" i="8"/>
  <c r="J581" i="8" s="1"/>
  <c r="K581" i="8"/>
  <c r="I582" i="8"/>
  <c r="J582" i="8" s="1"/>
  <c r="K582" i="8"/>
  <c r="I583" i="8"/>
  <c r="J583" i="8" s="1"/>
  <c r="K583" i="8"/>
  <c r="I584" i="8"/>
  <c r="J584" i="8" s="1"/>
  <c r="K584" i="8"/>
  <c r="I585" i="8"/>
  <c r="J585" i="8" s="1"/>
  <c r="K585" i="8"/>
  <c r="I586" i="8"/>
  <c r="J586" i="8" s="1"/>
  <c r="K586" i="8"/>
  <c r="I587" i="8"/>
  <c r="J587" i="8" s="1"/>
  <c r="K587" i="8"/>
  <c r="I392" i="8"/>
  <c r="J392" i="8" s="1"/>
  <c r="K392" i="8"/>
  <c r="I393" i="8"/>
  <c r="J393" i="8" s="1"/>
  <c r="K393" i="8"/>
  <c r="I394" i="8"/>
  <c r="J394" i="8" s="1"/>
  <c r="K394" i="8"/>
  <c r="I395" i="8"/>
  <c r="J395" i="8" s="1"/>
  <c r="K395" i="8"/>
  <c r="I396" i="8"/>
  <c r="J396" i="8" s="1"/>
  <c r="K396" i="8"/>
  <c r="I397" i="8"/>
  <c r="J397" i="8" s="1"/>
  <c r="K397" i="8"/>
  <c r="I398" i="8"/>
  <c r="J398" i="8" s="1"/>
  <c r="K398" i="8"/>
  <c r="I399" i="8"/>
  <c r="J399" i="8" s="1"/>
  <c r="K399" i="8"/>
  <c r="I400" i="8"/>
  <c r="J400" i="8" s="1"/>
  <c r="K400" i="8"/>
  <c r="L400" i="8" s="1"/>
  <c r="I401" i="8"/>
  <c r="J401" i="8" s="1"/>
  <c r="K401" i="8"/>
  <c r="I402" i="8"/>
  <c r="J402" i="8" s="1"/>
  <c r="K402" i="8"/>
  <c r="I403" i="8"/>
  <c r="J403" i="8" s="1"/>
  <c r="K403" i="8"/>
  <c r="I404" i="8"/>
  <c r="J404" i="8" s="1"/>
  <c r="K404" i="8"/>
  <c r="I405" i="8"/>
  <c r="J405" i="8" s="1"/>
  <c r="K405" i="8"/>
  <c r="I406" i="8"/>
  <c r="J406" i="8" s="1"/>
  <c r="K406" i="8"/>
  <c r="I407" i="8"/>
  <c r="J407" i="8" s="1"/>
  <c r="K407" i="8"/>
  <c r="I408" i="8"/>
  <c r="J408" i="8" s="1"/>
  <c r="K408" i="8"/>
  <c r="I409" i="8"/>
  <c r="J409" i="8" s="1"/>
  <c r="K409" i="8"/>
  <c r="I410" i="8"/>
  <c r="J410" i="8" s="1"/>
  <c r="K410" i="8"/>
  <c r="I411" i="8"/>
  <c r="J411" i="8" s="1"/>
  <c r="K411" i="8"/>
  <c r="I412" i="8"/>
  <c r="J412" i="8" s="1"/>
  <c r="K412" i="8"/>
  <c r="I413" i="8"/>
  <c r="J413" i="8" s="1"/>
  <c r="K413" i="8"/>
  <c r="I414" i="8"/>
  <c r="J414" i="8" s="1"/>
  <c r="K414" i="8"/>
  <c r="I415" i="8"/>
  <c r="J415" i="8" s="1"/>
  <c r="K415" i="8"/>
  <c r="I416" i="8"/>
  <c r="J416" i="8" s="1"/>
  <c r="K416" i="8"/>
  <c r="I417" i="8"/>
  <c r="J417" i="8" s="1"/>
  <c r="K417" i="8"/>
  <c r="I418" i="8"/>
  <c r="J418" i="8" s="1"/>
  <c r="K418" i="8"/>
  <c r="I419" i="8"/>
  <c r="J419" i="8" s="1"/>
  <c r="K419" i="8"/>
  <c r="I420" i="8"/>
  <c r="J420" i="8" s="1"/>
  <c r="K420" i="8"/>
  <c r="I421" i="8"/>
  <c r="J421" i="8" s="1"/>
  <c r="K421" i="8"/>
  <c r="I422" i="8"/>
  <c r="J422" i="8" s="1"/>
  <c r="K422" i="8"/>
  <c r="I423" i="8"/>
  <c r="J423" i="8" s="1"/>
  <c r="K423" i="8"/>
  <c r="I424" i="8"/>
  <c r="J424" i="8" s="1"/>
  <c r="K424" i="8"/>
  <c r="I425" i="8"/>
  <c r="J425" i="8" s="1"/>
  <c r="K425" i="8"/>
  <c r="I426" i="8"/>
  <c r="J426" i="8" s="1"/>
  <c r="K426" i="8"/>
  <c r="I427" i="8"/>
  <c r="J427" i="8" s="1"/>
  <c r="K427" i="8"/>
  <c r="I428" i="8"/>
  <c r="J428" i="8" s="1"/>
  <c r="K428" i="8"/>
  <c r="I429" i="8"/>
  <c r="J429" i="8" s="1"/>
  <c r="K429" i="8"/>
  <c r="I430" i="8"/>
  <c r="J430" i="8" s="1"/>
  <c r="K430" i="8"/>
  <c r="I431" i="8"/>
  <c r="J431" i="8" s="1"/>
  <c r="K431" i="8"/>
  <c r="I432" i="8"/>
  <c r="J432" i="8" s="1"/>
  <c r="K432" i="8"/>
  <c r="I433" i="8"/>
  <c r="J433" i="8" s="1"/>
  <c r="K433" i="8"/>
  <c r="I434" i="8"/>
  <c r="J434" i="8" s="1"/>
  <c r="K434" i="8"/>
  <c r="I435" i="8"/>
  <c r="J435" i="8" s="1"/>
  <c r="K435" i="8"/>
  <c r="I436" i="8"/>
  <c r="J436" i="8" s="1"/>
  <c r="K436" i="8"/>
  <c r="I437" i="8"/>
  <c r="J437" i="8" s="1"/>
  <c r="K437" i="8"/>
  <c r="I438" i="8"/>
  <c r="J438" i="8" s="1"/>
  <c r="K438" i="8"/>
  <c r="I439" i="8"/>
  <c r="J439" i="8" s="1"/>
  <c r="K439" i="8"/>
  <c r="I440" i="8"/>
  <c r="J440" i="8" s="1"/>
  <c r="K440" i="8"/>
  <c r="I441" i="8"/>
  <c r="J441" i="8" s="1"/>
  <c r="K441" i="8"/>
  <c r="I442" i="8"/>
  <c r="J442" i="8" s="1"/>
  <c r="K442" i="8"/>
  <c r="I443" i="8"/>
  <c r="J443" i="8" s="1"/>
  <c r="K443" i="8"/>
  <c r="I444" i="8"/>
  <c r="J444" i="8" s="1"/>
  <c r="K444" i="8"/>
  <c r="I445" i="8"/>
  <c r="J445" i="8" s="1"/>
  <c r="K445" i="8"/>
  <c r="I927" i="8"/>
  <c r="J927" i="8" s="1"/>
  <c r="K927" i="8"/>
  <c r="I928" i="8"/>
  <c r="J928" i="8" s="1"/>
  <c r="K928" i="8"/>
  <c r="I929" i="8"/>
  <c r="J929" i="8" s="1"/>
  <c r="K929" i="8"/>
  <c r="I930" i="8"/>
  <c r="J930" i="8" s="1"/>
  <c r="K930" i="8"/>
  <c r="I931" i="8"/>
  <c r="J931" i="8" s="1"/>
  <c r="K931" i="8"/>
  <c r="I932" i="8"/>
  <c r="J932" i="8" s="1"/>
  <c r="K932" i="8"/>
  <c r="I933" i="8"/>
  <c r="J933" i="8" s="1"/>
  <c r="K933" i="8"/>
  <c r="I934" i="8"/>
  <c r="J934" i="8" s="1"/>
  <c r="K934" i="8"/>
  <c r="I935" i="8"/>
  <c r="J935" i="8" s="1"/>
  <c r="K935" i="8"/>
  <c r="I936" i="8"/>
  <c r="J936" i="8" s="1"/>
  <c r="K936" i="8"/>
  <c r="I937" i="8"/>
  <c r="J937" i="8" s="1"/>
  <c r="K937" i="8"/>
  <c r="I938" i="8"/>
  <c r="J938" i="8" s="1"/>
  <c r="K938" i="8"/>
  <c r="I939" i="8"/>
  <c r="J939" i="8" s="1"/>
  <c r="K939" i="8"/>
  <c r="I940" i="8"/>
  <c r="J940" i="8" s="1"/>
  <c r="K940" i="8"/>
  <c r="I941" i="8"/>
  <c r="J941" i="8" s="1"/>
  <c r="K941" i="8"/>
  <c r="L941" i="8" s="1"/>
  <c r="I942" i="8"/>
  <c r="J942" i="8" s="1"/>
  <c r="K942" i="8"/>
  <c r="I943" i="8"/>
  <c r="J943" i="8" s="1"/>
  <c r="K943" i="8"/>
  <c r="I944" i="8"/>
  <c r="J944" i="8" s="1"/>
  <c r="K944" i="8"/>
  <c r="I945" i="8"/>
  <c r="J945" i="8" s="1"/>
  <c r="K945" i="8"/>
  <c r="I946" i="8"/>
  <c r="J946" i="8" s="1"/>
  <c r="K946" i="8"/>
  <c r="I947" i="8"/>
  <c r="J947" i="8" s="1"/>
  <c r="K947" i="8"/>
  <c r="I948" i="8"/>
  <c r="J948" i="8" s="1"/>
  <c r="K948" i="8"/>
  <c r="I949" i="8"/>
  <c r="J949" i="8" s="1"/>
  <c r="K949" i="8"/>
  <c r="I950" i="8"/>
  <c r="J950" i="8" s="1"/>
  <c r="K950" i="8"/>
  <c r="I951" i="8"/>
  <c r="J951" i="8" s="1"/>
  <c r="K951" i="8"/>
  <c r="I952" i="8"/>
  <c r="J952" i="8" s="1"/>
  <c r="K952" i="8"/>
  <c r="I953" i="8"/>
  <c r="J953" i="8" s="1"/>
  <c r="K953" i="8"/>
  <c r="I954" i="8"/>
  <c r="J954" i="8" s="1"/>
  <c r="K954" i="8"/>
  <c r="I955" i="8"/>
  <c r="J955" i="8" s="1"/>
  <c r="K955" i="8"/>
  <c r="I956" i="8"/>
  <c r="J956" i="8" s="1"/>
  <c r="K956" i="8"/>
  <c r="I957" i="8"/>
  <c r="J957" i="8" s="1"/>
  <c r="K957" i="8"/>
  <c r="I958" i="8"/>
  <c r="J958" i="8"/>
  <c r="K958" i="8"/>
  <c r="I959" i="8"/>
  <c r="J959" i="8" s="1"/>
  <c r="L959" i="8" s="1"/>
  <c r="K959" i="8"/>
  <c r="I960" i="8"/>
  <c r="J960" i="8" s="1"/>
  <c r="K960" i="8"/>
  <c r="I961" i="8"/>
  <c r="J961" i="8" s="1"/>
  <c r="K961" i="8"/>
  <c r="I962" i="8"/>
  <c r="J962" i="8" s="1"/>
  <c r="K962" i="8"/>
  <c r="I963" i="8"/>
  <c r="J963" i="8" s="1"/>
  <c r="K963" i="8"/>
  <c r="I964" i="8"/>
  <c r="J964" i="8" s="1"/>
  <c r="K964" i="8"/>
  <c r="I965" i="8"/>
  <c r="J965" i="8" s="1"/>
  <c r="L965" i="8" s="1"/>
  <c r="K965" i="8"/>
  <c r="I966" i="8"/>
  <c r="J966" i="8" s="1"/>
  <c r="K966" i="8"/>
  <c r="I967" i="8"/>
  <c r="J967" i="8" s="1"/>
  <c r="K967" i="8"/>
  <c r="I683" i="8"/>
  <c r="J683" i="8" s="1"/>
  <c r="K683" i="8"/>
  <c r="I684" i="8"/>
  <c r="J684" i="8" s="1"/>
  <c r="K684" i="8"/>
  <c r="I685" i="8"/>
  <c r="J685" i="8" s="1"/>
  <c r="K685" i="8"/>
  <c r="I686" i="8"/>
  <c r="J686" i="8" s="1"/>
  <c r="K686" i="8"/>
  <c r="I687" i="8"/>
  <c r="J687" i="8" s="1"/>
  <c r="K687" i="8"/>
  <c r="I688" i="8"/>
  <c r="J688" i="8" s="1"/>
  <c r="K688" i="8"/>
  <c r="I689" i="8"/>
  <c r="J689" i="8" s="1"/>
  <c r="K689" i="8"/>
  <c r="I690" i="8"/>
  <c r="J690" i="8" s="1"/>
  <c r="K690" i="8"/>
  <c r="I691" i="8"/>
  <c r="J691" i="8" s="1"/>
  <c r="K691" i="8"/>
  <c r="I692" i="8"/>
  <c r="J692" i="8" s="1"/>
  <c r="K692" i="8"/>
  <c r="I693" i="8"/>
  <c r="J693" i="8" s="1"/>
  <c r="K693" i="8"/>
  <c r="I588" i="8"/>
  <c r="J588" i="8" s="1"/>
  <c r="K588" i="8"/>
  <c r="I589" i="8"/>
  <c r="J589" i="8" s="1"/>
  <c r="K589" i="8"/>
  <c r="I590" i="8"/>
  <c r="J590" i="8" s="1"/>
  <c r="K590" i="8"/>
  <c r="I591" i="8"/>
  <c r="J591" i="8" s="1"/>
  <c r="K591" i="8"/>
  <c r="I592" i="8"/>
  <c r="J592" i="8" s="1"/>
  <c r="K592" i="8"/>
  <c r="I593" i="8"/>
  <c r="J593" i="8" s="1"/>
  <c r="K593" i="8"/>
  <c r="I594" i="8"/>
  <c r="J594" i="8" s="1"/>
  <c r="K594" i="8"/>
  <c r="I595" i="8"/>
  <c r="J595" i="8" s="1"/>
  <c r="K595" i="8"/>
  <c r="I596" i="8"/>
  <c r="J596" i="8" s="1"/>
  <c r="K596" i="8"/>
  <c r="I597" i="8"/>
  <c r="J597" i="8" s="1"/>
  <c r="K597" i="8"/>
  <c r="I598" i="8"/>
  <c r="J598" i="8" s="1"/>
  <c r="K598" i="8"/>
  <c r="I599" i="8"/>
  <c r="J599" i="8" s="1"/>
  <c r="K599" i="8"/>
  <c r="I600" i="8"/>
  <c r="J600" i="8" s="1"/>
  <c r="K600" i="8"/>
  <c r="I601" i="8"/>
  <c r="J601" i="8" s="1"/>
  <c r="K601" i="8"/>
  <c r="I602" i="8"/>
  <c r="J602" i="8" s="1"/>
  <c r="K602" i="8"/>
  <c r="I603" i="8"/>
  <c r="J603" i="8" s="1"/>
  <c r="K603" i="8"/>
  <c r="I604" i="8"/>
  <c r="J604" i="8" s="1"/>
  <c r="K604" i="8"/>
  <c r="I605" i="8"/>
  <c r="J605" i="8" s="1"/>
  <c r="K605" i="8"/>
  <c r="I606" i="8"/>
  <c r="J606" i="8" s="1"/>
  <c r="K606" i="8"/>
  <c r="I607" i="8"/>
  <c r="J607" i="8" s="1"/>
  <c r="K607" i="8"/>
  <c r="I608" i="8"/>
  <c r="J608" i="8" s="1"/>
  <c r="K608" i="8"/>
  <c r="I609" i="8"/>
  <c r="J609" i="8" s="1"/>
  <c r="K609" i="8"/>
  <c r="I610" i="8"/>
  <c r="J610" i="8" s="1"/>
  <c r="K610" i="8"/>
  <c r="I611" i="8"/>
  <c r="J611" i="8" s="1"/>
  <c r="K611" i="8"/>
  <c r="I612" i="8"/>
  <c r="J612" i="8" s="1"/>
  <c r="K612" i="8"/>
  <c r="I613" i="8"/>
  <c r="J613" i="8" s="1"/>
  <c r="K613" i="8"/>
  <c r="I614" i="8"/>
  <c r="J614" i="8" s="1"/>
  <c r="K614" i="8"/>
  <c r="I615" i="8"/>
  <c r="J615" i="8" s="1"/>
  <c r="K615" i="8"/>
  <c r="I616" i="8"/>
  <c r="J616" i="8" s="1"/>
  <c r="K616" i="8"/>
  <c r="I617" i="8"/>
  <c r="J617" i="8" s="1"/>
  <c r="K617" i="8"/>
  <c r="I618" i="8"/>
  <c r="J618" i="8" s="1"/>
  <c r="K618" i="8"/>
  <c r="I619" i="8"/>
  <c r="J619" i="8" s="1"/>
  <c r="K619" i="8"/>
  <c r="I620" i="8"/>
  <c r="J620" i="8" s="1"/>
  <c r="K620" i="8"/>
  <c r="I621" i="8"/>
  <c r="J621" i="8" s="1"/>
  <c r="K621" i="8"/>
  <c r="I622" i="8"/>
  <c r="J622" i="8" s="1"/>
  <c r="K622" i="8"/>
  <c r="I1075" i="8"/>
  <c r="J1075" i="8" s="1"/>
  <c r="K1075" i="8"/>
  <c r="I1076" i="8"/>
  <c r="J1076" i="8" s="1"/>
  <c r="K1076" i="8"/>
  <c r="I1077" i="8"/>
  <c r="J1077" i="8" s="1"/>
  <c r="K1077" i="8"/>
  <c r="I1078" i="8"/>
  <c r="J1078" i="8" s="1"/>
  <c r="K1078" i="8"/>
  <c r="I1079" i="8"/>
  <c r="J1079" i="8" s="1"/>
  <c r="K1079" i="8"/>
  <c r="I1080" i="8"/>
  <c r="J1080" i="8" s="1"/>
  <c r="K1080" i="8"/>
  <c r="I1081" i="8"/>
  <c r="J1081" i="8" s="1"/>
  <c r="K1081" i="8"/>
  <c r="I1082" i="8"/>
  <c r="J1082" i="8" s="1"/>
  <c r="K1082" i="8"/>
  <c r="I996" i="8"/>
  <c r="J996" i="8" s="1"/>
  <c r="K996" i="8"/>
  <c r="I997" i="8"/>
  <c r="J997" i="8" s="1"/>
  <c r="K997" i="8"/>
  <c r="I998" i="8"/>
  <c r="J998" i="8" s="1"/>
  <c r="K998" i="8"/>
  <c r="I999" i="8"/>
  <c r="J999" i="8" s="1"/>
  <c r="K999" i="8"/>
  <c r="I1000" i="8"/>
  <c r="J1000" i="8" s="1"/>
  <c r="K1000" i="8"/>
  <c r="I1001" i="8"/>
  <c r="J1001" i="8" s="1"/>
  <c r="K1001" i="8"/>
  <c r="I1002" i="8"/>
  <c r="J1002" i="8" s="1"/>
  <c r="K1002" i="8"/>
  <c r="I1003" i="8"/>
  <c r="J1003" i="8" s="1"/>
  <c r="K1003" i="8"/>
  <c r="I1004" i="8"/>
  <c r="J1004" i="8" s="1"/>
  <c r="K1004" i="8"/>
  <c r="I1005" i="8"/>
  <c r="J1005" i="8" s="1"/>
  <c r="K1005" i="8"/>
  <c r="I1006" i="8"/>
  <c r="J1006" i="8" s="1"/>
  <c r="K1006" i="8"/>
  <c r="I1007" i="8"/>
  <c r="J1007" i="8" s="1"/>
  <c r="K1007" i="8"/>
  <c r="I1008" i="8"/>
  <c r="J1008" i="8" s="1"/>
  <c r="K1008" i="8"/>
  <c r="I1009" i="8"/>
  <c r="J1009" i="8" s="1"/>
  <c r="K1009" i="8"/>
  <c r="I1010" i="8"/>
  <c r="J1010" i="8" s="1"/>
  <c r="K1010" i="8"/>
  <c r="I1011" i="8"/>
  <c r="J1011" i="8" s="1"/>
  <c r="K1011" i="8"/>
  <c r="I1012" i="8"/>
  <c r="J1012" i="8" s="1"/>
  <c r="K1012" i="8"/>
  <c r="I1013" i="8"/>
  <c r="J1013" i="8" s="1"/>
  <c r="K1013" i="8"/>
  <c r="I1014" i="8"/>
  <c r="J1014" i="8" s="1"/>
  <c r="K1014" i="8"/>
  <c r="I1015" i="8"/>
  <c r="J1015" i="8" s="1"/>
  <c r="K1015" i="8"/>
  <c r="I1016" i="8"/>
  <c r="J1016" i="8" s="1"/>
  <c r="K1016" i="8"/>
  <c r="I1017" i="8"/>
  <c r="J1017" i="8" s="1"/>
  <c r="K1017" i="8"/>
  <c r="I1018" i="8"/>
  <c r="J1018" i="8" s="1"/>
  <c r="K1018" i="8"/>
  <c r="I1019" i="8"/>
  <c r="J1019" i="8" s="1"/>
  <c r="K1019" i="8"/>
  <c r="I1020" i="8"/>
  <c r="J1020" i="8" s="1"/>
  <c r="K1020" i="8"/>
  <c r="I1021" i="8"/>
  <c r="J1021" i="8" s="1"/>
  <c r="K1021" i="8"/>
  <c r="I1022" i="8"/>
  <c r="J1022" i="8" s="1"/>
  <c r="K1022" i="8"/>
  <c r="I1023" i="8"/>
  <c r="J1023" i="8" s="1"/>
  <c r="K1023" i="8"/>
  <c r="I1024" i="8"/>
  <c r="J1024" i="8" s="1"/>
  <c r="K1024" i="8"/>
  <c r="I1025" i="8"/>
  <c r="J1025" i="8" s="1"/>
  <c r="K1025" i="8"/>
  <c r="I1026" i="8"/>
  <c r="J1026" i="8" s="1"/>
  <c r="K1026" i="8"/>
  <c r="I1027" i="8"/>
  <c r="J1027" i="8" s="1"/>
  <c r="K1027" i="8"/>
  <c r="I1028" i="8"/>
  <c r="J1028" i="8" s="1"/>
  <c r="K1028" i="8"/>
  <c r="I1029" i="8"/>
  <c r="J1029" i="8" s="1"/>
  <c r="K1029" i="8"/>
  <c r="I1030" i="8"/>
  <c r="J1030" i="8" s="1"/>
  <c r="K1030" i="8"/>
  <c r="I1031" i="8"/>
  <c r="J1031" i="8" s="1"/>
  <c r="K1031" i="8"/>
  <c r="I1032" i="8"/>
  <c r="J1032" i="8" s="1"/>
  <c r="K1032" i="8"/>
  <c r="I1033" i="8"/>
  <c r="J1033" i="8" s="1"/>
  <c r="K1033" i="8"/>
  <c r="I1034" i="8"/>
  <c r="J1034" i="8" s="1"/>
  <c r="K1034" i="8"/>
  <c r="I1035" i="8"/>
  <c r="J1035" i="8" s="1"/>
  <c r="K1035" i="8"/>
  <c r="I1036" i="8"/>
  <c r="J1036" i="8" s="1"/>
  <c r="K1036" i="8"/>
  <c r="I1037" i="8"/>
  <c r="J1037" i="8" s="1"/>
  <c r="K1037" i="8"/>
  <c r="I1038" i="8"/>
  <c r="J1038" i="8" s="1"/>
  <c r="L1038" i="8" s="1"/>
  <c r="K1038" i="8"/>
  <c r="I1039" i="8"/>
  <c r="J1039" i="8" s="1"/>
  <c r="K1039" i="8"/>
  <c r="I1040" i="8"/>
  <c r="J1040" i="8" s="1"/>
  <c r="K1040" i="8"/>
  <c r="I1041" i="8"/>
  <c r="J1041" i="8" s="1"/>
  <c r="K1041" i="8"/>
  <c r="I1042" i="8"/>
  <c r="J1042" i="8" s="1"/>
  <c r="L1042" i="8" s="1"/>
  <c r="K1042" i="8"/>
  <c r="I1043" i="8"/>
  <c r="J1043" i="8" s="1"/>
  <c r="K1043" i="8"/>
  <c r="I1044" i="8"/>
  <c r="J1044" i="8" s="1"/>
  <c r="K1044" i="8"/>
  <c r="I1045" i="8"/>
  <c r="J1045" i="8" s="1"/>
  <c r="K1045" i="8"/>
  <c r="I1046" i="8"/>
  <c r="J1046" i="8" s="1"/>
  <c r="K1046" i="8"/>
  <c r="I1047" i="8"/>
  <c r="J1047" i="8" s="1"/>
  <c r="L1047" i="8" s="1"/>
  <c r="K1047" i="8"/>
  <c r="I1048" i="8"/>
  <c r="J1048" i="8" s="1"/>
  <c r="K1048" i="8"/>
  <c r="I1049" i="8"/>
  <c r="J1049" i="8" s="1"/>
  <c r="L1049" i="8" s="1"/>
  <c r="K1049" i="8"/>
  <c r="I1050" i="8"/>
  <c r="J1050" i="8" s="1"/>
  <c r="K1050" i="8"/>
  <c r="I1051" i="8"/>
  <c r="J1051" i="8" s="1"/>
  <c r="K1051" i="8"/>
  <c r="I1052" i="8"/>
  <c r="J1052" i="8" s="1"/>
  <c r="K1052" i="8"/>
  <c r="I1053" i="8"/>
  <c r="J1053" i="8" s="1"/>
  <c r="L1053" i="8" s="1"/>
  <c r="K1053" i="8"/>
  <c r="I1054" i="8"/>
  <c r="J1054" i="8" s="1"/>
  <c r="K1054" i="8"/>
  <c r="I1055" i="8"/>
  <c r="J1055" i="8" s="1"/>
  <c r="K1055" i="8"/>
  <c r="I1056" i="8"/>
  <c r="J1056" i="8" s="1"/>
  <c r="K1056" i="8"/>
  <c r="I1057" i="8"/>
  <c r="J1057" i="8" s="1"/>
  <c r="K1057" i="8"/>
  <c r="I1058" i="8"/>
  <c r="J1058" i="8" s="1"/>
  <c r="K1058" i="8"/>
  <c r="I1059" i="8"/>
  <c r="J1059" i="8" s="1"/>
  <c r="K1059" i="8"/>
  <c r="I1060" i="8"/>
  <c r="J1060" i="8" s="1"/>
  <c r="K1060" i="8"/>
  <c r="I1061" i="8"/>
  <c r="J1061" i="8" s="1"/>
  <c r="K1061" i="8"/>
  <c r="I1062" i="8"/>
  <c r="J1062" i="8" s="1"/>
  <c r="K1062" i="8"/>
  <c r="I1063" i="8"/>
  <c r="J1063" i="8" s="1"/>
  <c r="K1063" i="8"/>
  <c r="I1064" i="8"/>
  <c r="J1064" i="8" s="1"/>
  <c r="K1064" i="8"/>
  <c r="I1065" i="8"/>
  <c r="J1065" i="8" s="1"/>
  <c r="K1065" i="8"/>
  <c r="I1066" i="8"/>
  <c r="J1066" i="8" s="1"/>
  <c r="K1066" i="8"/>
  <c r="I1067" i="8"/>
  <c r="J1067" i="8" s="1"/>
  <c r="L1067" i="8" s="1"/>
  <c r="K1067" i="8"/>
  <c r="I1068" i="8"/>
  <c r="J1068" i="8" s="1"/>
  <c r="K1068" i="8"/>
  <c r="I1069" i="8"/>
  <c r="J1069" i="8" s="1"/>
  <c r="L1069" i="8" s="1"/>
  <c r="K1069" i="8"/>
  <c r="I1070" i="8"/>
  <c r="J1070" i="8" s="1"/>
  <c r="K1070" i="8"/>
  <c r="I1071" i="8"/>
  <c r="J1071" i="8" s="1"/>
  <c r="K1071" i="8"/>
  <c r="I1072" i="8"/>
  <c r="J1072" i="8" s="1"/>
  <c r="K1072" i="8"/>
  <c r="I1073" i="8"/>
  <c r="J1073" i="8" s="1"/>
  <c r="L1073" i="8" s="1"/>
  <c r="K1073" i="8"/>
  <c r="I1074" i="8"/>
  <c r="J1074" i="8" s="1"/>
  <c r="K1074" i="8"/>
  <c r="K744" i="8"/>
  <c r="K745" i="8"/>
  <c r="K746" i="8"/>
  <c r="K747" i="8"/>
  <c r="K748" i="8"/>
  <c r="K749" i="8"/>
  <c r="K750" i="8"/>
  <c r="K751" i="8"/>
  <c r="K752" i="8"/>
  <c r="K753" i="8"/>
  <c r="K754" i="8"/>
  <c r="K755" i="8"/>
  <c r="K756" i="8"/>
  <c r="K757" i="8"/>
  <c r="K758" i="8"/>
  <c r="K759" i="8"/>
  <c r="K760" i="8"/>
  <c r="K761" i="8"/>
  <c r="K762" i="8"/>
  <c r="K763" i="8"/>
  <c r="K764" i="8"/>
  <c r="K765" i="8"/>
  <c r="K766" i="8"/>
  <c r="K767" i="8"/>
  <c r="K768" i="8"/>
  <c r="K769" i="8"/>
  <c r="K770" i="8"/>
  <c r="K771" i="8"/>
  <c r="K772" i="8"/>
  <c r="K773" i="8"/>
  <c r="K774" i="8"/>
  <c r="K775" i="8"/>
  <c r="K776" i="8"/>
  <c r="K777" i="8"/>
  <c r="K778" i="8"/>
  <c r="K779" i="8"/>
  <c r="K780" i="8"/>
  <c r="K781" i="8"/>
  <c r="K782" i="8"/>
  <c r="K783" i="8"/>
  <c r="K784" i="8"/>
  <c r="K785" i="8"/>
  <c r="K786" i="8"/>
  <c r="K787" i="8"/>
  <c r="K788" i="8"/>
  <c r="K789" i="8"/>
  <c r="K790" i="8"/>
  <c r="K791" i="8"/>
  <c r="K792" i="8"/>
  <c r="K793" i="8"/>
  <c r="K794" i="8"/>
  <c r="K795" i="8"/>
  <c r="K796" i="8"/>
  <c r="K797" i="8"/>
  <c r="K798" i="8"/>
  <c r="K799" i="8"/>
  <c r="K800" i="8"/>
  <c r="K801" i="8"/>
  <c r="K802" i="8"/>
  <c r="K803" i="8"/>
  <c r="K804" i="8"/>
  <c r="K805" i="8"/>
  <c r="K806" i="8"/>
  <c r="K807" i="8"/>
  <c r="K190" i="8"/>
  <c r="K191" i="8"/>
  <c r="K192" i="8"/>
  <c r="K193" i="8"/>
  <c r="K194" i="8"/>
  <c r="K195" i="8"/>
  <c r="K196" i="8"/>
  <c r="K197" i="8"/>
  <c r="K198" i="8"/>
  <c r="K199" i="8"/>
  <c r="K200" i="8"/>
  <c r="K201" i="8"/>
  <c r="K202" i="8"/>
  <c r="K203" i="8"/>
  <c r="K204" i="8"/>
  <c r="K205" i="8"/>
  <c r="K206" i="8"/>
  <c r="K207" i="8"/>
  <c r="K208" i="8"/>
  <c r="K209" i="8"/>
  <c r="K210" i="8"/>
  <c r="K211" i="8"/>
  <c r="K212" i="8"/>
  <c r="K213" i="8"/>
  <c r="K214" i="8"/>
  <c r="K215" i="8"/>
  <c r="K216" i="8"/>
  <c r="K217" i="8"/>
  <c r="K218" i="8"/>
  <c r="K219" i="8"/>
  <c r="K220" i="8"/>
  <c r="K221" i="8"/>
  <c r="K222" i="8"/>
  <c r="K223" i="8"/>
  <c r="K224" i="8"/>
  <c r="K225" i="8"/>
  <c r="K226" i="8"/>
  <c r="K227" i="8"/>
  <c r="K228" i="8"/>
  <c r="K229" i="8"/>
  <c r="K230" i="8"/>
  <c r="K231" i="8"/>
  <c r="K232" i="8"/>
  <c r="K233" i="8"/>
  <c r="K234" i="8"/>
  <c r="K235" i="8"/>
  <c r="K236" i="8"/>
  <c r="K237" i="8"/>
  <c r="K238" i="8"/>
  <c r="K239" i="8"/>
  <c r="K644" i="8"/>
  <c r="K645" i="8"/>
  <c r="K646" i="8"/>
  <c r="K647" i="8"/>
  <c r="K648" i="8"/>
  <c r="K649" i="8"/>
  <c r="K650" i="8"/>
  <c r="K651" i="8"/>
  <c r="K652" i="8"/>
  <c r="K653" i="8"/>
  <c r="K654" i="8"/>
  <c r="K655" i="8"/>
  <c r="K656" i="8"/>
  <c r="K657" i="8"/>
  <c r="K658" i="8"/>
  <c r="K659" i="8"/>
  <c r="K660" i="8"/>
  <c r="K661" i="8"/>
  <c r="K662" i="8"/>
  <c r="K663" i="8"/>
  <c r="K664" i="8"/>
  <c r="K665" i="8"/>
  <c r="K666" i="8"/>
  <c r="K667" i="8"/>
  <c r="K668" i="8"/>
  <c r="K669" i="8"/>
  <c r="K670" i="8"/>
  <c r="K671" i="8"/>
  <c r="K672" i="8"/>
  <c r="K673" i="8"/>
  <c r="K674" i="8"/>
  <c r="K675" i="8"/>
  <c r="K676" i="8"/>
  <c r="K677" i="8"/>
  <c r="K678" i="8"/>
  <c r="K679" i="8"/>
  <c r="K680" i="8"/>
  <c r="K681" i="8"/>
  <c r="K682" i="8"/>
  <c r="K446" i="8"/>
  <c r="K447" i="8"/>
  <c r="K448" i="8"/>
  <c r="K449" i="8"/>
  <c r="K450" i="8"/>
  <c r="K451" i="8"/>
  <c r="K452" i="8"/>
  <c r="K453" i="8"/>
  <c r="K454" i="8"/>
  <c r="K455" i="8"/>
  <c r="K456" i="8"/>
  <c r="K457" i="8"/>
  <c r="K458" i="8"/>
  <c r="K459" i="8"/>
  <c r="K460" i="8"/>
  <c r="K461" i="8"/>
  <c r="K462" i="8"/>
  <c r="K463" i="8"/>
  <c r="K464" i="8"/>
  <c r="K465" i="8"/>
  <c r="K466" i="8"/>
  <c r="K467" i="8"/>
  <c r="K468" i="8"/>
  <c r="K469" i="8"/>
  <c r="K470" i="8"/>
  <c r="K471" i="8"/>
  <c r="K472" i="8"/>
  <c r="K473" i="8"/>
  <c r="K474" i="8"/>
  <c r="K475" i="8"/>
  <c r="K476" i="8"/>
  <c r="K477" i="8"/>
  <c r="K478" i="8"/>
  <c r="K479" i="8"/>
  <c r="K480" i="8"/>
  <c r="K481" i="8"/>
  <c r="K482" i="8"/>
  <c r="K483" i="8"/>
  <c r="K484" i="8"/>
  <c r="K485" i="8"/>
  <c r="K486" i="8"/>
  <c r="K694" i="8"/>
  <c r="K695" i="8"/>
  <c r="K696" i="8"/>
  <c r="K697" i="8"/>
  <c r="K698" i="8"/>
  <c r="K699" i="8"/>
  <c r="K700" i="8"/>
  <c r="K701" i="8"/>
  <c r="K702" i="8"/>
  <c r="K703" i="8"/>
  <c r="K704" i="8"/>
  <c r="K705" i="8"/>
  <c r="K706" i="8"/>
  <c r="K707" i="8"/>
  <c r="K708" i="8"/>
  <c r="K709" i="8"/>
  <c r="K710" i="8"/>
  <c r="K711" i="8"/>
  <c r="K712" i="8"/>
  <c r="K713" i="8"/>
  <c r="K714" i="8"/>
  <c r="K715" i="8"/>
  <c r="K716" i="8"/>
  <c r="K717" i="8"/>
  <c r="K718" i="8"/>
  <c r="K719" i="8"/>
  <c r="K720" i="8"/>
  <c r="K721" i="8"/>
  <c r="K722" i="8"/>
  <c r="K723" i="8"/>
  <c r="K724" i="8"/>
  <c r="K725" i="8"/>
  <c r="K726" i="8"/>
  <c r="K727" i="8"/>
  <c r="K728" i="8"/>
  <c r="K729" i="8"/>
  <c r="K730" i="8"/>
  <c r="K731" i="8"/>
  <c r="K732" i="8"/>
  <c r="K733" i="8"/>
  <c r="K734" i="8"/>
  <c r="K735" i="8"/>
  <c r="K736" i="8"/>
  <c r="K737" i="8"/>
  <c r="K738" i="8"/>
  <c r="K739" i="8"/>
  <c r="K740" i="8"/>
  <c r="K741" i="8"/>
  <c r="K742" i="8"/>
  <c r="K743" i="8"/>
  <c r="K240" i="8"/>
  <c r="K241" i="8"/>
  <c r="K242" i="8"/>
  <c r="K243" i="8"/>
  <c r="K244" i="8"/>
  <c r="K245" i="8"/>
  <c r="K246" i="8"/>
  <c r="K247" i="8"/>
  <c r="K248" i="8"/>
  <c r="K249" i="8"/>
  <c r="K250" i="8"/>
  <c r="K251" i="8"/>
  <c r="K252" i="8"/>
  <c r="K253" i="8"/>
  <c r="K254" i="8"/>
  <c r="K255" i="8"/>
  <c r="K256" i="8"/>
  <c r="K257" i="8"/>
  <c r="K258" i="8"/>
  <c r="K259" i="8"/>
  <c r="K260" i="8"/>
  <c r="K261" i="8"/>
  <c r="K262" i="8"/>
  <c r="K263" i="8"/>
  <c r="K264" i="8"/>
  <c r="K265" i="8"/>
  <c r="K266" i="8"/>
  <c r="K267" i="8"/>
  <c r="K268" i="8"/>
  <c r="K269" i="8"/>
  <c r="K270" i="8"/>
  <c r="K271" i="8"/>
  <c r="K272" i="8"/>
  <c r="K273" i="8"/>
  <c r="K274" i="8"/>
  <c r="K275" i="8"/>
  <c r="K276" i="8"/>
  <c r="K277" i="8"/>
  <c r="K278" i="8"/>
  <c r="K279" i="8"/>
  <c r="K280" i="8"/>
  <c r="K281" i="8"/>
  <c r="K282" i="8"/>
  <c r="K283" i="8"/>
  <c r="K284" i="8"/>
  <c r="K285" i="8"/>
  <c r="K286" i="8"/>
  <c r="K287" i="8"/>
  <c r="K288" i="8"/>
  <c r="K289" i="8"/>
  <c r="K290" i="8"/>
  <c r="K291" i="8"/>
  <c r="K292" i="8"/>
  <c r="K293" i="8"/>
  <c r="K294" i="8"/>
  <c r="K295" i="8"/>
  <c r="K296" i="8"/>
  <c r="K297" i="8"/>
  <c r="K298" i="8"/>
  <c r="K299" i="8"/>
  <c r="K300" i="8"/>
  <c r="K301" i="8"/>
  <c r="K302" i="8"/>
  <c r="K303" i="8"/>
  <c r="K304" i="8"/>
  <c r="K305" i="8"/>
  <c r="K306" i="8"/>
  <c r="K307" i="8"/>
  <c r="K308" i="8"/>
  <c r="K309" i="8"/>
  <c r="K310" i="8"/>
  <c r="K311" i="8"/>
  <c r="K312" i="8"/>
  <c r="K313" i="8"/>
  <c r="K314" i="8"/>
  <c r="K315" i="8"/>
  <c r="K316" i="8"/>
  <c r="K317" i="8"/>
  <c r="K318" i="8"/>
  <c r="K319" i="8"/>
  <c r="K320" i="8"/>
  <c r="K321" i="8"/>
  <c r="K322" i="8"/>
  <c r="K323" i="8"/>
  <c r="K324" i="8"/>
  <c r="K325" i="8"/>
  <c r="K326" i="8"/>
  <c r="K327" i="8"/>
  <c r="K328" i="8"/>
  <c r="K329" i="8"/>
  <c r="K330" i="8"/>
  <c r="K331" i="8"/>
  <c r="K332" i="8"/>
  <c r="K333" i="8"/>
  <c r="K334" i="8"/>
  <c r="K335" i="8"/>
  <c r="K336" i="8"/>
  <c r="K337" i="8"/>
  <c r="K338" i="8"/>
  <c r="K339" i="8"/>
  <c r="K340" i="8"/>
  <c r="K341" i="8"/>
  <c r="K342" i="8"/>
  <c r="K343" i="8"/>
  <c r="K344" i="8"/>
  <c r="K345" i="8"/>
  <c r="K346" i="8"/>
  <c r="K347" i="8"/>
  <c r="K348" i="8"/>
  <c r="K349" i="8"/>
  <c r="K350" i="8"/>
  <c r="K351" i="8"/>
  <c r="K352" i="8"/>
  <c r="K353" i="8"/>
  <c r="K354" i="8"/>
  <c r="K355" i="8"/>
  <c r="K356" i="8"/>
  <c r="K357" i="8"/>
  <c r="K358" i="8"/>
  <c r="K359" i="8"/>
  <c r="K360" i="8"/>
  <c r="K361" i="8"/>
  <c r="K362" i="8"/>
  <c r="K363" i="8"/>
  <c r="K364" i="8"/>
  <c r="K365" i="8"/>
  <c r="K366" i="8"/>
  <c r="K367" i="8"/>
  <c r="K368" i="8"/>
  <c r="K369" i="8"/>
  <c r="K370" i="8"/>
  <c r="K371" i="8"/>
  <c r="K372" i="8"/>
  <c r="K373" i="8"/>
  <c r="K374" i="8"/>
  <c r="K375" i="8"/>
  <c r="K376" i="8"/>
  <c r="K377" i="8"/>
  <c r="K378" i="8"/>
  <c r="K379" i="8"/>
  <c r="K380" i="8"/>
  <c r="K381" i="8"/>
  <c r="K382" i="8"/>
  <c r="K383" i="8"/>
  <c r="K384" i="8"/>
  <c r="K385" i="8"/>
  <c r="K386" i="8"/>
  <c r="K387" i="8"/>
  <c r="K388" i="8"/>
  <c r="K389" i="8"/>
  <c r="K390" i="8"/>
  <c r="K391" i="8"/>
  <c r="K979" i="8"/>
  <c r="K980" i="8"/>
  <c r="K981" i="8"/>
  <c r="K982" i="8"/>
  <c r="K983" i="8"/>
  <c r="K984" i="8"/>
  <c r="K985" i="8"/>
  <c r="K986" i="8"/>
  <c r="K987" i="8"/>
  <c r="K988" i="8"/>
  <c r="K989" i="8"/>
  <c r="K990" i="8"/>
  <c r="K991" i="8"/>
  <c r="K992" i="8"/>
  <c r="K993" i="8"/>
  <c r="K994" i="8"/>
  <c r="K995" i="8"/>
  <c r="K808" i="8"/>
  <c r="K809" i="8"/>
  <c r="K810" i="8"/>
  <c r="K811" i="8"/>
  <c r="K812" i="8"/>
  <c r="K813" i="8"/>
  <c r="K814" i="8"/>
  <c r="K815" i="8"/>
  <c r="K816" i="8"/>
  <c r="K817" i="8"/>
  <c r="K818" i="8"/>
  <c r="K819" i="8"/>
  <c r="K820" i="8"/>
  <c r="K821" i="8"/>
  <c r="K822" i="8"/>
  <c r="K823" i="8"/>
  <c r="K824" i="8"/>
  <c r="K825" i="8"/>
  <c r="K826" i="8"/>
  <c r="K827" i="8"/>
  <c r="K828" i="8"/>
  <c r="K829" i="8"/>
  <c r="K830" i="8"/>
  <c r="K831" i="8"/>
  <c r="K832" i="8"/>
  <c r="K833" i="8"/>
  <c r="K834" i="8"/>
  <c r="K835" i="8"/>
  <c r="K836" i="8"/>
  <c r="K837" i="8"/>
  <c r="K838" i="8"/>
  <c r="K839" i="8"/>
  <c r="K840" i="8"/>
  <c r="K841" i="8"/>
  <c r="K842" i="8"/>
  <c r="K843" i="8"/>
  <c r="K844" i="8"/>
  <c r="K845" i="8"/>
  <c r="K846" i="8"/>
  <c r="K847" i="8"/>
  <c r="K848" i="8"/>
  <c r="K849" i="8"/>
  <c r="K850" i="8"/>
  <c r="K851" i="8"/>
  <c r="K852" i="8"/>
  <c r="K853" i="8"/>
  <c r="K854" i="8"/>
  <c r="K855" i="8"/>
  <c r="K856" i="8"/>
  <c r="K857" i="8"/>
  <c r="K858" i="8"/>
  <c r="K859" i="8"/>
  <c r="K860" i="8"/>
  <c r="K861" i="8"/>
  <c r="K862" i="8"/>
  <c r="K863" i="8"/>
  <c r="K864" i="8"/>
  <c r="K865" i="8"/>
  <c r="K866" i="8"/>
  <c r="K867" i="8"/>
  <c r="K868" i="8"/>
  <c r="K869" i="8"/>
  <c r="K870" i="8"/>
  <c r="K871" i="8"/>
  <c r="K872" i="8"/>
  <c r="K873" i="8"/>
  <c r="K874" i="8"/>
  <c r="K875" i="8"/>
  <c r="K876" i="8"/>
  <c r="K877" i="8"/>
  <c r="K878" i="8"/>
  <c r="K879" i="8"/>
  <c r="K880" i="8"/>
  <c r="K881" i="8"/>
  <c r="K882" i="8"/>
  <c r="K883" i="8"/>
  <c r="K884" i="8"/>
  <c r="K885" i="8"/>
  <c r="K886" i="8"/>
  <c r="K887" i="8"/>
  <c r="K888" i="8"/>
  <c r="K889" i="8"/>
  <c r="K890" i="8"/>
  <c r="K891" i="8"/>
  <c r="K892" i="8"/>
  <c r="K893" i="8"/>
  <c r="K894" i="8"/>
  <c r="K895" i="8"/>
  <c r="K896" i="8"/>
  <c r="K897" i="8"/>
  <c r="K898" i="8"/>
  <c r="K899" i="8"/>
  <c r="K900" i="8"/>
  <c r="K901" i="8"/>
  <c r="K902" i="8"/>
  <c r="K903" i="8"/>
  <c r="K904" i="8"/>
  <c r="K905" i="8"/>
  <c r="K906" i="8"/>
  <c r="K907" i="8"/>
  <c r="K908" i="8"/>
  <c r="K909" i="8"/>
  <c r="K910" i="8"/>
  <c r="K911" i="8"/>
  <c r="K912" i="8"/>
  <c r="K913" i="8"/>
  <c r="K914" i="8"/>
  <c r="K915" i="8"/>
  <c r="K916" i="8"/>
  <c r="K917" i="8"/>
  <c r="K918" i="8"/>
  <c r="K919" i="8"/>
  <c r="K920" i="8"/>
  <c r="K921" i="8"/>
  <c r="K922" i="8"/>
  <c r="K923" i="8"/>
  <c r="K924" i="8"/>
  <c r="K925" i="8"/>
  <c r="K926" i="8"/>
  <c r="I744" i="8"/>
  <c r="J744" i="8" s="1"/>
  <c r="I745" i="8"/>
  <c r="J745" i="8" s="1"/>
  <c r="L745" i="8" s="1"/>
  <c r="I746" i="8"/>
  <c r="J746" i="8" s="1"/>
  <c r="L746" i="8" s="1"/>
  <c r="I747" i="8"/>
  <c r="J747" i="8" s="1"/>
  <c r="L747" i="8" s="1"/>
  <c r="I748" i="8"/>
  <c r="J748" i="8" s="1"/>
  <c r="L748" i="8" s="1"/>
  <c r="I749" i="8"/>
  <c r="J749" i="8" s="1"/>
  <c r="I750" i="8"/>
  <c r="J750" i="8" s="1"/>
  <c r="L750" i="8" s="1"/>
  <c r="I751" i="8"/>
  <c r="J751" i="8" s="1"/>
  <c r="L751" i="8" s="1"/>
  <c r="I752" i="8"/>
  <c r="J752" i="8" s="1"/>
  <c r="I753" i="8"/>
  <c r="J753" i="8" s="1"/>
  <c r="L753" i="8" s="1"/>
  <c r="I754" i="8"/>
  <c r="J754" i="8" s="1"/>
  <c r="L754" i="8" s="1"/>
  <c r="I755" i="8"/>
  <c r="J755" i="8" s="1"/>
  <c r="L755" i="8" s="1"/>
  <c r="I756" i="8"/>
  <c r="J756" i="8" s="1"/>
  <c r="L756" i="8" s="1"/>
  <c r="I757" i="8"/>
  <c r="J757" i="8" s="1"/>
  <c r="I758" i="8"/>
  <c r="J758" i="8" s="1"/>
  <c r="L758" i="8" s="1"/>
  <c r="I759" i="8"/>
  <c r="J759" i="8" s="1"/>
  <c r="L759" i="8" s="1"/>
  <c r="I760" i="8"/>
  <c r="J760" i="8" s="1"/>
  <c r="I761" i="8"/>
  <c r="J761" i="8" s="1"/>
  <c r="L761" i="8" s="1"/>
  <c r="I762" i="8"/>
  <c r="J762" i="8" s="1"/>
  <c r="L762" i="8" s="1"/>
  <c r="I763" i="8"/>
  <c r="J763" i="8" s="1"/>
  <c r="L763" i="8" s="1"/>
  <c r="I764" i="8"/>
  <c r="J764" i="8" s="1"/>
  <c r="I765" i="8"/>
  <c r="J765" i="8" s="1"/>
  <c r="I766" i="8"/>
  <c r="J766" i="8" s="1"/>
  <c r="L766" i="8" s="1"/>
  <c r="I767" i="8"/>
  <c r="J767" i="8" s="1"/>
  <c r="L767" i="8" s="1"/>
  <c r="I768" i="8"/>
  <c r="J768" i="8" s="1"/>
  <c r="I769" i="8"/>
  <c r="J769" i="8" s="1"/>
  <c r="L769" i="8" s="1"/>
  <c r="I770" i="8"/>
  <c r="J770" i="8" s="1"/>
  <c r="L770" i="8" s="1"/>
  <c r="I771" i="8"/>
  <c r="J771" i="8" s="1"/>
  <c r="L771" i="8" s="1"/>
  <c r="I772" i="8"/>
  <c r="J772" i="8" s="1"/>
  <c r="L772" i="8" s="1"/>
  <c r="I773" i="8"/>
  <c r="J773" i="8" s="1"/>
  <c r="I774" i="8"/>
  <c r="J774" i="8" s="1"/>
  <c r="L774" i="8" s="1"/>
  <c r="I775" i="8"/>
  <c r="J775" i="8" s="1"/>
  <c r="L775" i="8" s="1"/>
  <c r="I776" i="8"/>
  <c r="J776" i="8" s="1"/>
  <c r="I777" i="8"/>
  <c r="J777" i="8" s="1"/>
  <c r="L777" i="8" s="1"/>
  <c r="I778" i="8"/>
  <c r="J778" i="8" s="1"/>
  <c r="L778" i="8" s="1"/>
  <c r="I779" i="8"/>
  <c r="J779" i="8" s="1"/>
  <c r="L779" i="8" s="1"/>
  <c r="I780" i="8"/>
  <c r="J780" i="8" s="1"/>
  <c r="L780" i="8" s="1"/>
  <c r="I781" i="8"/>
  <c r="J781" i="8" s="1"/>
  <c r="I782" i="8"/>
  <c r="J782" i="8" s="1"/>
  <c r="L782" i="8" s="1"/>
  <c r="I783" i="8"/>
  <c r="J783" i="8" s="1"/>
  <c r="L783" i="8" s="1"/>
  <c r="I784" i="8"/>
  <c r="J784" i="8" s="1"/>
  <c r="I785" i="8"/>
  <c r="J785" i="8" s="1"/>
  <c r="L785" i="8" s="1"/>
  <c r="I786" i="8"/>
  <c r="J786" i="8" s="1"/>
  <c r="L786" i="8" s="1"/>
  <c r="I787" i="8"/>
  <c r="J787" i="8" s="1"/>
  <c r="L787" i="8" s="1"/>
  <c r="I788" i="8"/>
  <c r="J788" i="8" s="1"/>
  <c r="I789" i="8"/>
  <c r="J789" i="8" s="1"/>
  <c r="I790" i="8"/>
  <c r="J790" i="8" s="1"/>
  <c r="L790" i="8" s="1"/>
  <c r="I791" i="8"/>
  <c r="J791" i="8" s="1"/>
  <c r="L791" i="8" s="1"/>
  <c r="I792" i="8"/>
  <c r="J792" i="8" s="1"/>
  <c r="I793" i="8"/>
  <c r="J793" i="8" s="1"/>
  <c r="L793" i="8" s="1"/>
  <c r="I794" i="8"/>
  <c r="J794" i="8" s="1"/>
  <c r="L794" i="8" s="1"/>
  <c r="I795" i="8"/>
  <c r="J795" i="8" s="1"/>
  <c r="L795" i="8" s="1"/>
  <c r="I796" i="8"/>
  <c r="J796" i="8" s="1"/>
  <c r="L796" i="8" s="1"/>
  <c r="I797" i="8"/>
  <c r="J797" i="8" s="1"/>
  <c r="I798" i="8"/>
  <c r="J798" i="8" s="1"/>
  <c r="L798" i="8" s="1"/>
  <c r="I799" i="8"/>
  <c r="J799" i="8" s="1"/>
  <c r="L799" i="8" s="1"/>
  <c r="I800" i="8"/>
  <c r="J800" i="8" s="1"/>
  <c r="I801" i="8"/>
  <c r="J801" i="8" s="1"/>
  <c r="L801" i="8" s="1"/>
  <c r="I802" i="8"/>
  <c r="J802" i="8" s="1"/>
  <c r="L802" i="8" s="1"/>
  <c r="I803" i="8"/>
  <c r="J803" i="8" s="1"/>
  <c r="L803" i="8" s="1"/>
  <c r="I804" i="8"/>
  <c r="J804" i="8" s="1"/>
  <c r="L804" i="8" s="1"/>
  <c r="I805" i="8"/>
  <c r="J805" i="8" s="1"/>
  <c r="I806" i="8"/>
  <c r="J806" i="8" s="1"/>
  <c r="L806" i="8" s="1"/>
  <c r="I807" i="8"/>
  <c r="J807" i="8" s="1"/>
  <c r="L807" i="8" s="1"/>
  <c r="I190" i="8"/>
  <c r="J190" i="8" s="1"/>
  <c r="I191" i="8"/>
  <c r="J191" i="8" s="1"/>
  <c r="L191" i="8" s="1"/>
  <c r="I192" i="8"/>
  <c r="J192" i="8" s="1"/>
  <c r="L192" i="8" s="1"/>
  <c r="I193" i="8"/>
  <c r="J193" i="8" s="1"/>
  <c r="L193" i="8" s="1"/>
  <c r="I194" i="8"/>
  <c r="J194" i="8" s="1"/>
  <c r="L194" i="8" s="1"/>
  <c r="I195" i="8"/>
  <c r="J195" i="8" s="1"/>
  <c r="I196" i="8"/>
  <c r="J196" i="8" s="1"/>
  <c r="L196" i="8" s="1"/>
  <c r="I197" i="8"/>
  <c r="J197" i="8" s="1"/>
  <c r="L197" i="8" s="1"/>
  <c r="I198" i="8"/>
  <c r="J198" i="8" s="1"/>
  <c r="I199" i="8"/>
  <c r="J199" i="8" s="1"/>
  <c r="L199" i="8" s="1"/>
  <c r="I200" i="8"/>
  <c r="J200" i="8" s="1"/>
  <c r="L200" i="8" s="1"/>
  <c r="I201" i="8"/>
  <c r="J201" i="8" s="1"/>
  <c r="L201" i="8" s="1"/>
  <c r="I202" i="8"/>
  <c r="J202" i="8" s="1"/>
  <c r="I203" i="8"/>
  <c r="J203" i="8" s="1"/>
  <c r="I204" i="8"/>
  <c r="J204" i="8" s="1"/>
  <c r="L204" i="8" s="1"/>
  <c r="I205" i="8"/>
  <c r="J205" i="8" s="1"/>
  <c r="L205" i="8" s="1"/>
  <c r="I206" i="8"/>
  <c r="J206" i="8" s="1"/>
  <c r="I207" i="8"/>
  <c r="J207" i="8" s="1"/>
  <c r="L207" i="8" s="1"/>
  <c r="I208" i="8"/>
  <c r="J208" i="8" s="1"/>
  <c r="L208" i="8" s="1"/>
  <c r="I209" i="8"/>
  <c r="J209" i="8" s="1"/>
  <c r="L209" i="8" s="1"/>
  <c r="I210" i="8"/>
  <c r="J210" i="8" s="1"/>
  <c r="L210" i="8" s="1"/>
  <c r="I211" i="8"/>
  <c r="J211" i="8" s="1"/>
  <c r="I212" i="8"/>
  <c r="J212" i="8" s="1"/>
  <c r="I213" i="8"/>
  <c r="J213" i="8" s="1"/>
  <c r="L213" i="8" s="1"/>
  <c r="I214" i="8"/>
  <c r="J214" i="8" s="1"/>
  <c r="I215" i="8"/>
  <c r="J215" i="8" s="1"/>
  <c r="L215" i="8" s="1"/>
  <c r="I216" i="8"/>
  <c r="J216" i="8" s="1"/>
  <c r="L216" i="8" s="1"/>
  <c r="I217" i="8"/>
  <c r="J217" i="8" s="1"/>
  <c r="L217" i="8" s="1"/>
  <c r="I218" i="8"/>
  <c r="J218" i="8" s="1"/>
  <c r="L218" i="8" s="1"/>
  <c r="I219" i="8"/>
  <c r="J219" i="8" s="1"/>
  <c r="I220" i="8"/>
  <c r="J220" i="8" s="1"/>
  <c r="L220" i="8" s="1"/>
  <c r="I221" i="8"/>
  <c r="J221" i="8" s="1"/>
  <c r="L221" i="8" s="1"/>
  <c r="I222" i="8"/>
  <c r="J222" i="8" s="1"/>
  <c r="I223" i="8"/>
  <c r="J223" i="8" s="1"/>
  <c r="L223" i="8" s="1"/>
  <c r="I224" i="8"/>
  <c r="J224" i="8" s="1"/>
  <c r="L224" i="8" s="1"/>
  <c r="I225" i="8"/>
  <c r="J225" i="8" s="1"/>
  <c r="L225" i="8" s="1"/>
  <c r="I226" i="8"/>
  <c r="J226" i="8" s="1"/>
  <c r="L226" i="8" s="1"/>
  <c r="I227" i="8"/>
  <c r="J227" i="8" s="1"/>
  <c r="I228" i="8"/>
  <c r="J228" i="8" s="1"/>
  <c r="L228" i="8" s="1"/>
  <c r="I229" i="8"/>
  <c r="J229" i="8" s="1"/>
  <c r="L229" i="8" s="1"/>
  <c r="I230" i="8"/>
  <c r="J230" i="8" s="1"/>
  <c r="I231" i="8"/>
  <c r="J231" i="8" s="1"/>
  <c r="L231" i="8" s="1"/>
  <c r="I232" i="8"/>
  <c r="J232" i="8" s="1"/>
  <c r="L232" i="8" s="1"/>
  <c r="I233" i="8"/>
  <c r="J233" i="8" s="1"/>
  <c r="L233" i="8" s="1"/>
  <c r="I234" i="8"/>
  <c r="J234" i="8" s="1"/>
  <c r="I235" i="8"/>
  <c r="J235" i="8" s="1"/>
  <c r="I236" i="8"/>
  <c r="J236" i="8" s="1"/>
  <c r="L236" i="8" s="1"/>
  <c r="I237" i="8"/>
  <c r="J237" i="8" s="1"/>
  <c r="L237" i="8" s="1"/>
  <c r="I238" i="8"/>
  <c r="J238" i="8" s="1"/>
  <c r="I239" i="8"/>
  <c r="J239" i="8" s="1"/>
  <c r="L239" i="8" s="1"/>
  <c r="I644" i="8"/>
  <c r="J644" i="8" s="1"/>
  <c r="I645" i="8"/>
  <c r="J645" i="8" s="1"/>
  <c r="L645" i="8" s="1"/>
  <c r="I646" i="8"/>
  <c r="J646" i="8" s="1"/>
  <c r="L646" i="8" s="1"/>
  <c r="I647" i="8"/>
  <c r="J647" i="8" s="1"/>
  <c r="I648" i="8"/>
  <c r="J648" i="8" s="1"/>
  <c r="L648" i="8" s="1"/>
  <c r="I649" i="8"/>
  <c r="J649" i="8" s="1"/>
  <c r="L649" i="8" s="1"/>
  <c r="I650" i="8"/>
  <c r="J650" i="8" s="1"/>
  <c r="I651" i="8"/>
  <c r="J651" i="8" s="1"/>
  <c r="L651" i="8" s="1"/>
  <c r="I652" i="8"/>
  <c r="J652" i="8" s="1"/>
  <c r="L652" i="8" s="1"/>
  <c r="I653" i="8"/>
  <c r="J653" i="8" s="1"/>
  <c r="L653" i="8" s="1"/>
  <c r="I654" i="8"/>
  <c r="J654" i="8" s="1"/>
  <c r="L654" i="8" s="1"/>
  <c r="I655" i="8"/>
  <c r="J655" i="8" s="1"/>
  <c r="I656" i="8"/>
  <c r="J656" i="8" s="1"/>
  <c r="L656" i="8" s="1"/>
  <c r="I657" i="8"/>
  <c r="J657" i="8" s="1"/>
  <c r="L657" i="8" s="1"/>
  <c r="I658" i="8"/>
  <c r="J658" i="8" s="1"/>
  <c r="I659" i="8"/>
  <c r="J659" i="8" s="1"/>
  <c r="L659" i="8" s="1"/>
  <c r="I660" i="8"/>
  <c r="J660" i="8" s="1"/>
  <c r="L660" i="8" s="1"/>
  <c r="I661" i="8"/>
  <c r="J661" i="8" s="1"/>
  <c r="L661" i="8" s="1"/>
  <c r="I662" i="8"/>
  <c r="J662" i="8" s="1"/>
  <c r="L662" i="8" s="1"/>
  <c r="I663" i="8"/>
  <c r="J663" i="8" s="1"/>
  <c r="I664" i="8"/>
  <c r="J664" i="8" s="1"/>
  <c r="L664" i="8" s="1"/>
  <c r="I665" i="8"/>
  <c r="J665" i="8" s="1"/>
  <c r="L665" i="8" s="1"/>
  <c r="I666" i="8"/>
  <c r="J666" i="8" s="1"/>
  <c r="I667" i="8"/>
  <c r="J667" i="8" s="1"/>
  <c r="L667" i="8" s="1"/>
  <c r="I668" i="8"/>
  <c r="J668" i="8" s="1"/>
  <c r="L668" i="8" s="1"/>
  <c r="I669" i="8"/>
  <c r="J669" i="8" s="1"/>
  <c r="L669" i="8" s="1"/>
  <c r="I670" i="8"/>
  <c r="J670" i="8" s="1"/>
  <c r="L670" i="8" s="1"/>
  <c r="I671" i="8"/>
  <c r="J671" i="8" s="1"/>
  <c r="I672" i="8"/>
  <c r="J672" i="8" s="1"/>
  <c r="L672" i="8" s="1"/>
  <c r="I673" i="8"/>
  <c r="J673" i="8" s="1"/>
  <c r="L673" i="8" s="1"/>
  <c r="I674" i="8"/>
  <c r="J674" i="8" s="1"/>
  <c r="I675" i="8"/>
  <c r="J675" i="8" s="1"/>
  <c r="L675" i="8" s="1"/>
  <c r="I676" i="8"/>
  <c r="J676" i="8" s="1"/>
  <c r="L676" i="8" s="1"/>
  <c r="I677" i="8"/>
  <c r="J677" i="8" s="1"/>
  <c r="L677" i="8" s="1"/>
  <c r="I678" i="8"/>
  <c r="J678" i="8" s="1"/>
  <c r="L678" i="8" s="1"/>
  <c r="I679" i="8"/>
  <c r="J679" i="8" s="1"/>
  <c r="I680" i="8"/>
  <c r="J680" i="8" s="1"/>
  <c r="I681" i="8"/>
  <c r="J681" i="8" s="1"/>
  <c r="L681" i="8" s="1"/>
  <c r="I682" i="8"/>
  <c r="J682" i="8" s="1"/>
  <c r="I446" i="8"/>
  <c r="J446" i="8" s="1"/>
  <c r="I447" i="8"/>
  <c r="J447" i="8" s="1"/>
  <c r="L447" i="8" s="1"/>
  <c r="I448" i="8"/>
  <c r="J448" i="8" s="1"/>
  <c r="L448" i="8" s="1"/>
  <c r="I449" i="8"/>
  <c r="J449" i="8" s="1"/>
  <c r="L449" i="8" s="1"/>
  <c r="I450" i="8"/>
  <c r="J450" i="8" s="1"/>
  <c r="I451" i="8"/>
  <c r="J451" i="8" s="1"/>
  <c r="L451" i="8" s="1"/>
  <c r="I452" i="8"/>
  <c r="J452" i="8" s="1"/>
  <c r="L452" i="8" s="1"/>
  <c r="I453" i="8"/>
  <c r="J453" i="8" s="1"/>
  <c r="I454" i="8"/>
  <c r="J454" i="8" s="1"/>
  <c r="L454" i="8" s="1"/>
  <c r="I455" i="8"/>
  <c r="J455" i="8" s="1"/>
  <c r="L455" i="8" s="1"/>
  <c r="I456" i="8"/>
  <c r="J456" i="8" s="1"/>
  <c r="L456" i="8" s="1"/>
  <c r="I457" i="8"/>
  <c r="J457" i="8" s="1"/>
  <c r="L457" i="8" s="1"/>
  <c r="I458" i="8"/>
  <c r="J458" i="8" s="1"/>
  <c r="I459" i="8"/>
  <c r="J459" i="8" s="1"/>
  <c r="L459" i="8" s="1"/>
  <c r="I460" i="8"/>
  <c r="J460" i="8" s="1"/>
  <c r="L460" i="8" s="1"/>
  <c r="I461" i="8"/>
  <c r="J461" i="8" s="1"/>
  <c r="I462" i="8"/>
  <c r="J462" i="8" s="1"/>
  <c r="L462" i="8" s="1"/>
  <c r="I463" i="8"/>
  <c r="J463" i="8" s="1"/>
  <c r="L463" i="8" s="1"/>
  <c r="I464" i="8"/>
  <c r="J464" i="8" s="1"/>
  <c r="L464" i="8" s="1"/>
  <c r="I465" i="8"/>
  <c r="J465" i="8" s="1"/>
  <c r="L465" i="8" s="1"/>
  <c r="I466" i="8"/>
  <c r="J466" i="8" s="1"/>
  <c r="I467" i="8"/>
  <c r="J467" i="8" s="1"/>
  <c r="L467" i="8" s="1"/>
  <c r="I468" i="8"/>
  <c r="J468" i="8" s="1"/>
  <c r="L468" i="8" s="1"/>
  <c r="I469" i="8"/>
  <c r="J469" i="8" s="1"/>
  <c r="I470" i="8"/>
  <c r="J470" i="8" s="1"/>
  <c r="L470" i="8" s="1"/>
  <c r="I471" i="8"/>
  <c r="J471" i="8" s="1"/>
  <c r="L471" i="8" s="1"/>
  <c r="I472" i="8"/>
  <c r="J472" i="8" s="1"/>
  <c r="L472" i="8" s="1"/>
  <c r="I473" i="8"/>
  <c r="J473" i="8" s="1"/>
  <c r="I474" i="8"/>
  <c r="J474" i="8" s="1"/>
  <c r="I475" i="8"/>
  <c r="J475" i="8" s="1"/>
  <c r="L475" i="8" s="1"/>
  <c r="I476" i="8"/>
  <c r="J476" i="8" s="1"/>
  <c r="L476" i="8" s="1"/>
  <c r="I477" i="8"/>
  <c r="J477" i="8" s="1"/>
  <c r="I478" i="8"/>
  <c r="J478" i="8" s="1"/>
  <c r="L478" i="8" s="1"/>
  <c r="I479" i="8"/>
  <c r="J479" i="8" s="1"/>
  <c r="L479" i="8" s="1"/>
  <c r="I480" i="8"/>
  <c r="J480" i="8" s="1"/>
  <c r="L480" i="8" s="1"/>
  <c r="I481" i="8"/>
  <c r="J481" i="8" s="1"/>
  <c r="I482" i="8"/>
  <c r="J482" i="8" s="1"/>
  <c r="I483" i="8"/>
  <c r="J483" i="8" s="1"/>
  <c r="L483" i="8" s="1"/>
  <c r="I484" i="8"/>
  <c r="J484" i="8" s="1"/>
  <c r="L484" i="8" s="1"/>
  <c r="I485" i="8"/>
  <c r="J485" i="8" s="1"/>
  <c r="I486" i="8"/>
  <c r="J486" i="8" s="1"/>
  <c r="L486" i="8" s="1"/>
  <c r="I694" i="8"/>
  <c r="J694" i="8" s="1"/>
  <c r="I695" i="8"/>
  <c r="J695" i="8" s="1"/>
  <c r="L695" i="8" s="1"/>
  <c r="I696" i="8"/>
  <c r="J696" i="8" s="1"/>
  <c r="I697" i="8"/>
  <c r="J697" i="8" s="1"/>
  <c r="I698" i="8"/>
  <c r="J698" i="8" s="1"/>
  <c r="L698" i="8" s="1"/>
  <c r="I699" i="8"/>
  <c r="J699" i="8" s="1"/>
  <c r="L699" i="8" s="1"/>
  <c r="I700" i="8"/>
  <c r="J700" i="8" s="1"/>
  <c r="I701" i="8"/>
  <c r="J701" i="8" s="1"/>
  <c r="L701" i="8" s="1"/>
  <c r="I702" i="8"/>
  <c r="J702" i="8" s="1"/>
  <c r="L702" i="8" s="1"/>
  <c r="I703" i="8"/>
  <c r="J703" i="8" s="1"/>
  <c r="L703" i="8" s="1"/>
  <c r="I704" i="8"/>
  <c r="J704" i="8" s="1"/>
  <c r="I705" i="8"/>
  <c r="J705" i="8" s="1"/>
  <c r="I706" i="8"/>
  <c r="J706" i="8" s="1"/>
  <c r="L706" i="8" s="1"/>
  <c r="I707" i="8"/>
  <c r="J707" i="8" s="1"/>
  <c r="L707" i="8" s="1"/>
  <c r="I708" i="8"/>
  <c r="J708" i="8" s="1"/>
  <c r="I709" i="8"/>
  <c r="J709" i="8" s="1"/>
  <c r="L709" i="8" s="1"/>
  <c r="I710" i="8"/>
  <c r="J710" i="8" s="1"/>
  <c r="L710" i="8" s="1"/>
  <c r="I711" i="8"/>
  <c r="J711" i="8" s="1"/>
  <c r="L711" i="8" s="1"/>
  <c r="I712" i="8"/>
  <c r="J712" i="8" s="1"/>
  <c r="I713" i="8"/>
  <c r="J713" i="8" s="1"/>
  <c r="I714" i="8"/>
  <c r="J714" i="8" s="1"/>
  <c r="I715" i="8"/>
  <c r="J715" i="8" s="1"/>
  <c r="L715" i="8" s="1"/>
  <c r="I716" i="8"/>
  <c r="J716" i="8" s="1"/>
  <c r="I717" i="8"/>
  <c r="J717" i="8" s="1"/>
  <c r="L717" i="8" s="1"/>
  <c r="I718" i="8"/>
  <c r="J718" i="8" s="1"/>
  <c r="L718" i="8" s="1"/>
  <c r="I719" i="8"/>
  <c r="J719" i="8" s="1"/>
  <c r="L719" i="8" s="1"/>
  <c r="I720" i="8"/>
  <c r="J720" i="8" s="1"/>
  <c r="I721" i="8"/>
  <c r="J721" i="8" s="1"/>
  <c r="I722" i="8"/>
  <c r="J722" i="8" s="1"/>
  <c r="L722" i="8" s="1"/>
  <c r="I723" i="8"/>
  <c r="J723" i="8" s="1"/>
  <c r="L723" i="8" s="1"/>
  <c r="I724" i="8"/>
  <c r="J724" i="8" s="1"/>
  <c r="I725" i="8"/>
  <c r="J725" i="8" s="1"/>
  <c r="L725" i="8" s="1"/>
  <c r="I726" i="8"/>
  <c r="J726" i="8" s="1"/>
  <c r="L726" i="8" s="1"/>
  <c r="I727" i="8"/>
  <c r="J727" i="8" s="1"/>
  <c r="L727" i="8" s="1"/>
  <c r="I728" i="8"/>
  <c r="J728" i="8" s="1"/>
  <c r="I729" i="8"/>
  <c r="J729" i="8" s="1"/>
  <c r="L729" i="8" s="1"/>
  <c r="I730" i="8"/>
  <c r="J730" i="8" s="1"/>
  <c r="L730" i="8" s="1"/>
  <c r="I731" i="8"/>
  <c r="J731" i="8" s="1"/>
  <c r="L731" i="8" s="1"/>
  <c r="I732" i="8"/>
  <c r="J732" i="8" s="1"/>
  <c r="I733" i="8"/>
  <c r="J733" i="8" s="1"/>
  <c r="L733" i="8" s="1"/>
  <c r="I734" i="8"/>
  <c r="J734" i="8" s="1"/>
  <c r="L734" i="8" s="1"/>
  <c r="I735" i="8"/>
  <c r="J735" i="8" s="1"/>
  <c r="L735" i="8" s="1"/>
  <c r="I736" i="8"/>
  <c r="J736" i="8" s="1"/>
  <c r="I737" i="8"/>
  <c r="J737" i="8" s="1"/>
  <c r="L737" i="8" s="1"/>
  <c r="I738" i="8"/>
  <c r="J738" i="8" s="1"/>
  <c r="L738" i="8" s="1"/>
  <c r="I739" i="8"/>
  <c r="J739" i="8" s="1"/>
  <c r="L739" i="8" s="1"/>
  <c r="I740" i="8"/>
  <c r="J740" i="8" s="1"/>
  <c r="I741" i="8"/>
  <c r="J741" i="8" s="1"/>
  <c r="L741" i="8" s="1"/>
  <c r="I742" i="8"/>
  <c r="J742" i="8" s="1"/>
  <c r="L742" i="8" s="1"/>
  <c r="I743" i="8"/>
  <c r="J743" i="8" s="1"/>
  <c r="L743" i="8" s="1"/>
  <c r="I240" i="8"/>
  <c r="J240" i="8" s="1"/>
  <c r="I241" i="8"/>
  <c r="J241" i="8" s="1"/>
  <c r="L241" i="8" s="1"/>
  <c r="I242" i="8"/>
  <c r="J242" i="8" s="1"/>
  <c r="L242" i="8" s="1"/>
  <c r="I243" i="8"/>
  <c r="J243" i="8" s="1"/>
  <c r="L243" i="8" s="1"/>
  <c r="I244" i="8"/>
  <c r="J244" i="8" s="1"/>
  <c r="I245" i="8"/>
  <c r="J245" i="8" s="1"/>
  <c r="L245" i="8" s="1"/>
  <c r="I246" i="8"/>
  <c r="J246" i="8" s="1"/>
  <c r="L246" i="8" s="1"/>
  <c r="I247" i="8"/>
  <c r="J247" i="8" s="1"/>
  <c r="L247" i="8" s="1"/>
  <c r="I248" i="8"/>
  <c r="J248" i="8" s="1"/>
  <c r="I249" i="8"/>
  <c r="J249" i="8" s="1"/>
  <c r="L249" i="8" s="1"/>
  <c r="I250" i="8"/>
  <c r="J250" i="8" s="1"/>
  <c r="L250" i="8" s="1"/>
  <c r="I251" i="8"/>
  <c r="J251" i="8" s="1"/>
  <c r="L251" i="8" s="1"/>
  <c r="I252" i="8"/>
  <c r="J252" i="8" s="1"/>
  <c r="I253" i="8"/>
  <c r="J253" i="8" s="1"/>
  <c r="L253" i="8" s="1"/>
  <c r="I254" i="8"/>
  <c r="J254" i="8" s="1"/>
  <c r="L254" i="8" s="1"/>
  <c r="I255" i="8"/>
  <c r="J255" i="8" s="1"/>
  <c r="L255" i="8" s="1"/>
  <c r="I256" i="8"/>
  <c r="J256" i="8" s="1"/>
  <c r="I257" i="8"/>
  <c r="J257" i="8" s="1"/>
  <c r="L257" i="8" s="1"/>
  <c r="I258" i="8"/>
  <c r="J258" i="8" s="1"/>
  <c r="L258" i="8" s="1"/>
  <c r="I259" i="8"/>
  <c r="J259" i="8" s="1"/>
  <c r="L259" i="8" s="1"/>
  <c r="I260" i="8"/>
  <c r="J260" i="8" s="1"/>
  <c r="I261" i="8"/>
  <c r="J261" i="8" s="1"/>
  <c r="L261" i="8" s="1"/>
  <c r="I262" i="8"/>
  <c r="J262" i="8" s="1"/>
  <c r="L262" i="8" s="1"/>
  <c r="I263" i="8"/>
  <c r="J263" i="8" s="1"/>
  <c r="L263" i="8" s="1"/>
  <c r="I264" i="8"/>
  <c r="J264" i="8" s="1"/>
  <c r="I265" i="8"/>
  <c r="J265" i="8" s="1"/>
  <c r="L265" i="8" s="1"/>
  <c r="I266" i="8"/>
  <c r="J266" i="8" s="1"/>
  <c r="L266" i="8" s="1"/>
  <c r="I267" i="8"/>
  <c r="J267" i="8" s="1"/>
  <c r="L267" i="8" s="1"/>
  <c r="I268" i="8"/>
  <c r="J268" i="8" s="1"/>
  <c r="I269" i="8"/>
  <c r="J269" i="8" s="1"/>
  <c r="L269" i="8" s="1"/>
  <c r="I270" i="8"/>
  <c r="J270" i="8" s="1"/>
  <c r="L270" i="8" s="1"/>
  <c r="I271" i="8"/>
  <c r="J271" i="8" s="1"/>
  <c r="L271" i="8" s="1"/>
  <c r="I272" i="8"/>
  <c r="J272" i="8" s="1"/>
  <c r="I273" i="8"/>
  <c r="J273" i="8" s="1"/>
  <c r="L273" i="8" s="1"/>
  <c r="I274" i="8"/>
  <c r="J274" i="8" s="1"/>
  <c r="L274" i="8" s="1"/>
  <c r="I275" i="8"/>
  <c r="J275" i="8" s="1"/>
  <c r="L275" i="8" s="1"/>
  <c r="I276" i="8"/>
  <c r="J276" i="8" s="1"/>
  <c r="I277" i="8"/>
  <c r="J277" i="8" s="1"/>
  <c r="L277" i="8" s="1"/>
  <c r="I278" i="8"/>
  <c r="J278" i="8" s="1"/>
  <c r="L278" i="8" s="1"/>
  <c r="I279" i="8"/>
  <c r="J279" i="8" s="1"/>
  <c r="L279" i="8" s="1"/>
  <c r="I280" i="8"/>
  <c r="J280" i="8" s="1"/>
  <c r="I281" i="8"/>
  <c r="J281" i="8" s="1"/>
  <c r="L281" i="8" s="1"/>
  <c r="I282" i="8"/>
  <c r="J282" i="8" s="1"/>
  <c r="L282" i="8" s="1"/>
  <c r="I283" i="8"/>
  <c r="J283" i="8" s="1"/>
  <c r="L283" i="8" s="1"/>
  <c r="I284" i="8"/>
  <c r="J284" i="8" s="1"/>
  <c r="I285" i="8"/>
  <c r="J285" i="8" s="1"/>
  <c r="L285" i="8" s="1"/>
  <c r="I286" i="8"/>
  <c r="J286" i="8" s="1"/>
  <c r="L286" i="8" s="1"/>
  <c r="I287" i="8"/>
  <c r="J287" i="8" s="1"/>
  <c r="L287" i="8" s="1"/>
  <c r="I288" i="8"/>
  <c r="J288" i="8" s="1"/>
  <c r="I289" i="8"/>
  <c r="J289" i="8" s="1"/>
  <c r="L289" i="8" s="1"/>
  <c r="I290" i="8"/>
  <c r="J290" i="8" s="1"/>
  <c r="L290" i="8" s="1"/>
  <c r="I291" i="8"/>
  <c r="J291" i="8" s="1"/>
  <c r="L291" i="8" s="1"/>
  <c r="I292" i="8"/>
  <c r="J292" i="8" s="1"/>
  <c r="I293" i="8"/>
  <c r="J293" i="8" s="1"/>
  <c r="L293" i="8" s="1"/>
  <c r="I294" i="8"/>
  <c r="J294" i="8" s="1"/>
  <c r="L294" i="8" s="1"/>
  <c r="I295" i="8"/>
  <c r="J295" i="8" s="1"/>
  <c r="L295" i="8" s="1"/>
  <c r="I296" i="8"/>
  <c r="J296" i="8" s="1"/>
  <c r="I297" i="8"/>
  <c r="J297" i="8" s="1"/>
  <c r="L297" i="8" s="1"/>
  <c r="I298" i="8"/>
  <c r="J298" i="8" s="1"/>
  <c r="L298" i="8" s="1"/>
  <c r="I299" i="8"/>
  <c r="J299" i="8" s="1"/>
  <c r="L299" i="8" s="1"/>
  <c r="I300" i="8"/>
  <c r="J300" i="8" s="1"/>
  <c r="I301" i="8"/>
  <c r="J301" i="8" s="1"/>
  <c r="L301" i="8" s="1"/>
  <c r="I302" i="8"/>
  <c r="J302" i="8" s="1"/>
  <c r="L302" i="8" s="1"/>
  <c r="I303" i="8"/>
  <c r="J303" i="8" s="1"/>
  <c r="L303" i="8" s="1"/>
  <c r="I304" i="8"/>
  <c r="J304" i="8" s="1"/>
  <c r="I305" i="8"/>
  <c r="J305" i="8" s="1"/>
  <c r="L305" i="8" s="1"/>
  <c r="I306" i="8"/>
  <c r="J306" i="8" s="1"/>
  <c r="L306" i="8" s="1"/>
  <c r="I307" i="8"/>
  <c r="J307" i="8" s="1"/>
  <c r="L307" i="8" s="1"/>
  <c r="I308" i="8"/>
  <c r="J308" i="8" s="1"/>
  <c r="I309" i="8"/>
  <c r="J309" i="8" s="1"/>
  <c r="L309" i="8" s="1"/>
  <c r="I310" i="8"/>
  <c r="J310" i="8" s="1"/>
  <c r="L310" i="8" s="1"/>
  <c r="I311" i="8"/>
  <c r="J311" i="8" s="1"/>
  <c r="L311" i="8" s="1"/>
  <c r="I312" i="8"/>
  <c r="J312" i="8" s="1"/>
  <c r="I313" i="8"/>
  <c r="J313" i="8" s="1"/>
  <c r="L313" i="8" s="1"/>
  <c r="I314" i="8"/>
  <c r="J314" i="8" s="1"/>
  <c r="L314" i="8" s="1"/>
  <c r="I315" i="8"/>
  <c r="J315" i="8" s="1"/>
  <c r="L315" i="8" s="1"/>
  <c r="I316" i="8"/>
  <c r="J316" i="8" s="1"/>
  <c r="I317" i="8"/>
  <c r="J317" i="8" s="1"/>
  <c r="L317" i="8" s="1"/>
  <c r="I318" i="8"/>
  <c r="J318" i="8" s="1"/>
  <c r="L318" i="8" s="1"/>
  <c r="I319" i="8"/>
  <c r="J319" i="8" s="1"/>
  <c r="L319" i="8" s="1"/>
  <c r="I320" i="8"/>
  <c r="J320" i="8" s="1"/>
  <c r="I321" i="8"/>
  <c r="J321" i="8" s="1"/>
  <c r="L321" i="8" s="1"/>
  <c r="I322" i="8"/>
  <c r="J322" i="8" s="1"/>
  <c r="L322" i="8" s="1"/>
  <c r="I323" i="8"/>
  <c r="J323" i="8" s="1"/>
  <c r="L323" i="8" s="1"/>
  <c r="I324" i="8"/>
  <c r="J324" i="8" s="1"/>
  <c r="I325" i="8"/>
  <c r="J325" i="8" s="1"/>
  <c r="L325" i="8" s="1"/>
  <c r="I326" i="8"/>
  <c r="J326" i="8" s="1"/>
  <c r="L326" i="8" s="1"/>
  <c r="I327" i="8"/>
  <c r="J327" i="8" s="1"/>
  <c r="L327" i="8" s="1"/>
  <c r="I328" i="8"/>
  <c r="J328" i="8" s="1"/>
  <c r="I329" i="8"/>
  <c r="J329" i="8" s="1"/>
  <c r="L329" i="8" s="1"/>
  <c r="I330" i="8"/>
  <c r="J330" i="8" s="1"/>
  <c r="L330" i="8" s="1"/>
  <c r="I331" i="8"/>
  <c r="J331" i="8" s="1"/>
  <c r="L331" i="8" s="1"/>
  <c r="I332" i="8"/>
  <c r="J332" i="8" s="1"/>
  <c r="I333" i="8"/>
  <c r="J333" i="8" s="1"/>
  <c r="L333" i="8" s="1"/>
  <c r="I334" i="8"/>
  <c r="J334" i="8" s="1"/>
  <c r="L334" i="8" s="1"/>
  <c r="I335" i="8"/>
  <c r="J335" i="8" s="1"/>
  <c r="L335" i="8" s="1"/>
  <c r="I336" i="8"/>
  <c r="J336" i="8" s="1"/>
  <c r="I337" i="8"/>
  <c r="J337" i="8" s="1"/>
  <c r="L337" i="8" s="1"/>
  <c r="I338" i="8"/>
  <c r="J338" i="8" s="1"/>
  <c r="L338" i="8" s="1"/>
  <c r="I339" i="8"/>
  <c r="J339" i="8" s="1"/>
  <c r="L339" i="8" s="1"/>
  <c r="I340" i="8"/>
  <c r="J340" i="8" s="1"/>
  <c r="I341" i="8"/>
  <c r="J341" i="8" s="1"/>
  <c r="L341" i="8" s="1"/>
  <c r="I342" i="8"/>
  <c r="J342" i="8" s="1"/>
  <c r="L342" i="8" s="1"/>
  <c r="I343" i="8"/>
  <c r="J343" i="8" s="1"/>
  <c r="L343" i="8" s="1"/>
  <c r="I344" i="8"/>
  <c r="J344" i="8" s="1"/>
  <c r="I345" i="8"/>
  <c r="J345" i="8" s="1"/>
  <c r="L345" i="8" s="1"/>
  <c r="I346" i="8"/>
  <c r="J346" i="8" s="1"/>
  <c r="L346" i="8" s="1"/>
  <c r="I347" i="8"/>
  <c r="J347" i="8" s="1"/>
  <c r="L347" i="8" s="1"/>
  <c r="I348" i="8"/>
  <c r="J348" i="8" s="1"/>
  <c r="I349" i="8"/>
  <c r="J349" i="8" s="1"/>
  <c r="L349" i="8" s="1"/>
  <c r="I350" i="8"/>
  <c r="J350" i="8" s="1"/>
  <c r="L350" i="8" s="1"/>
  <c r="I351" i="8"/>
  <c r="J351" i="8" s="1"/>
  <c r="L351" i="8" s="1"/>
  <c r="I352" i="8"/>
  <c r="J352" i="8" s="1"/>
  <c r="I353" i="8"/>
  <c r="J353" i="8" s="1"/>
  <c r="L353" i="8" s="1"/>
  <c r="I354" i="8"/>
  <c r="J354" i="8" s="1"/>
  <c r="L354" i="8" s="1"/>
  <c r="I355" i="8"/>
  <c r="J355" i="8" s="1"/>
  <c r="L355" i="8" s="1"/>
  <c r="I356" i="8"/>
  <c r="J356" i="8" s="1"/>
  <c r="I357" i="8"/>
  <c r="J357" i="8" s="1"/>
  <c r="I358" i="8"/>
  <c r="J358" i="8" s="1"/>
  <c r="L358" i="8" s="1"/>
  <c r="I359" i="8"/>
  <c r="J359" i="8" s="1"/>
  <c r="L359" i="8" s="1"/>
  <c r="I360" i="8"/>
  <c r="J360" i="8" s="1"/>
  <c r="I361" i="8"/>
  <c r="J361" i="8" s="1"/>
  <c r="L361" i="8" s="1"/>
  <c r="I362" i="8"/>
  <c r="J362" i="8" s="1"/>
  <c r="L362" i="8" s="1"/>
  <c r="I363" i="8"/>
  <c r="J363" i="8" s="1"/>
  <c r="L363" i="8" s="1"/>
  <c r="I364" i="8"/>
  <c r="J364" i="8" s="1"/>
  <c r="I365" i="8"/>
  <c r="J365" i="8" s="1"/>
  <c r="L365" i="8" s="1"/>
  <c r="I366" i="8"/>
  <c r="J366" i="8" s="1"/>
  <c r="L366" i="8" s="1"/>
  <c r="I367" i="8"/>
  <c r="J367" i="8" s="1"/>
  <c r="L367" i="8" s="1"/>
  <c r="I368" i="8"/>
  <c r="J368" i="8" s="1"/>
  <c r="I369" i="8"/>
  <c r="J369" i="8" s="1"/>
  <c r="L369" i="8" s="1"/>
  <c r="I370" i="8"/>
  <c r="J370" i="8" s="1"/>
  <c r="L370" i="8" s="1"/>
  <c r="I371" i="8"/>
  <c r="J371" i="8" s="1"/>
  <c r="L371" i="8" s="1"/>
  <c r="I372" i="8"/>
  <c r="J372" i="8" s="1"/>
  <c r="I373" i="8"/>
  <c r="J373" i="8" s="1"/>
  <c r="L373" i="8" s="1"/>
  <c r="I374" i="8"/>
  <c r="J374" i="8" s="1"/>
  <c r="L374" i="8" s="1"/>
  <c r="I375" i="8"/>
  <c r="J375" i="8" s="1"/>
  <c r="L375" i="8" s="1"/>
  <c r="I376" i="8"/>
  <c r="J376" i="8" s="1"/>
  <c r="I377" i="8"/>
  <c r="J377" i="8" s="1"/>
  <c r="L377" i="8" s="1"/>
  <c r="I378" i="8"/>
  <c r="J378" i="8" s="1"/>
  <c r="L378" i="8" s="1"/>
  <c r="I379" i="8"/>
  <c r="J379" i="8" s="1"/>
  <c r="L379" i="8" s="1"/>
  <c r="I380" i="8"/>
  <c r="J380" i="8" s="1"/>
  <c r="I381" i="8"/>
  <c r="J381" i="8" s="1"/>
  <c r="L381" i="8" s="1"/>
  <c r="I382" i="8"/>
  <c r="J382" i="8" s="1"/>
  <c r="L382" i="8" s="1"/>
  <c r="I383" i="8"/>
  <c r="J383" i="8" s="1"/>
  <c r="L383" i="8" s="1"/>
  <c r="I384" i="8"/>
  <c r="J384" i="8" s="1"/>
  <c r="I385" i="8"/>
  <c r="J385" i="8" s="1"/>
  <c r="L385" i="8" s="1"/>
  <c r="I386" i="8"/>
  <c r="J386" i="8" s="1"/>
  <c r="L386" i="8" s="1"/>
  <c r="I387" i="8"/>
  <c r="J387" i="8" s="1"/>
  <c r="L387" i="8" s="1"/>
  <c r="I388" i="8"/>
  <c r="J388" i="8" s="1"/>
  <c r="I389" i="8"/>
  <c r="J389" i="8" s="1"/>
  <c r="L389" i="8" s="1"/>
  <c r="I390" i="8"/>
  <c r="J390" i="8" s="1"/>
  <c r="L390" i="8" s="1"/>
  <c r="I391" i="8"/>
  <c r="J391" i="8" s="1"/>
  <c r="L391" i="8" s="1"/>
  <c r="I979" i="8"/>
  <c r="J979" i="8" s="1"/>
  <c r="I980" i="8"/>
  <c r="J980" i="8" s="1"/>
  <c r="L980" i="8" s="1"/>
  <c r="I981" i="8"/>
  <c r="J981" i="8" s="1"/>
  <c r="L981" i="8" s="1"/>
  <c r="I982" i="8"/>
  <c r="J982" i="8" s="1"/>
  <c r="L982" i="8" s="1"/>
  <c r="I983" i="8"/>
  <c r="J983" i="8" s="1"/>
  <c r="I984" i="8"/>
  <c r="J984" i="8" s="1"/>
  <c r="L984" i="8" s="1"/>
  <c r="I985" i="8"/>
  <c r="J985" i="8" s="1"/>
  <c r="L985" i="8" s="1"/>
  <c r="I986" i="8"/>
  <c r="J986" i="8" s="1"/>
  <c r="L986" i="8" s="1"/>
  <c r="I987" i="8"/>
  <c r="J987" i="8" s="1"/>
  <c r="I988" i="8"/>
  <c r="J988" i="8" s="1"/>
  <c r="L988" i="8" s="1"/>
  <c r="I989" i="8"/>
  <c r="J989" i="8" s="1"/>
  <c r="I990" i="8"/>
  <c r="J990" i="8" s="1"/>
  <c r="L990" i="8" s="1"/>
  <c r="I991" i="8"/>
  <c r="J991" i="8" s="1"/>
  <c r="I992" i="8"/>
  <c r="J992" i="8" s="1"/>
  <c r="L992" i="8" s="1"/>
  <c r="I993" i="8"/>
  <c r="J993" i="8" s="1"/>
  <c r="L993" i="8" s="1"/>
  <c r="I994" i="8"/>
  <c r="J994" i="8" s="1"/>
  <c r="L994" i="8" s="1"/>
  <c r="I995" i="8"/>
  <c r="J995" i="8" s="1"/>
  <c r="I808" i="8"/>
  <c r="J808" i="8" s="1"/>
  <c r="I809" i="8"/>
  <c r="J809" i="8" s="1"/>
  <c r="L809" i="8" s="1"/>
  <c r="I810" i="8"/>
  <c r="J810" i="8" s="1"/>
  <c r="L810" i="8" s="1"/>
  <c r="I811" i="8"/>
  <c r="J811" i="8" s="1"/>
  <c r="I812" i="8"/>
  <c r="J812" i="8" s="1"/>
  <c r="L812" i="8" s="1"/>
  <c r="I813" i="8"/>
  <c r="J813" i="8" s="1"/>
  <c r="L813" i="8" s="1"/>
  <c r="I814" i="8"/>
  <c r="J814" i="8" s="1"/>
  <c r="L814" i="8" s="1"/>
  <c r="I815" i="8"/>
  <c r="J815" i="8" s="1"/>
  <c r="I816" i="8"/>
  <c r="J816" i="8" s="1"/>
  <c r="L816" i="8" s="1"/>
  <c r="I817" i="8"/>
  <c r="J817" i="8" s="1"/>
  <c r="L817" i="8" s="1"/>
  <c r="I818" i="8"/>
  <c r="J818" i="8" s="1"/>
  <c r="L818" i="8" s="1"/>
  <c r="I819" i="8"/>
  <c r="J819" i="8" s="1"/>
  <c r="I820" i="8"/>
  <c r="J820" i="8" s="1"/>
  <c r="L820" i="8" s="1"/>
  <c r="I821" i="8"/>
  <c r="J821" i="8" s="1"/>
  <c r="L821" i="8" s="1"/>
  <c r="I822" i="8"/>
  <c r="J822" i="8" s="1"/>
  <c r="L822" i="8" s="1"/>
  <c r="I823" i="8"/>
  <c r="J823" i="8" s="1"/>
  <c r="I824" i="8"/>
  <c r="J824" i="8" s="1"/>
  <c r="L824" i="8" s="1"/>
  <c r="I825" i="8"/>
  <c r="J825" i="8" s="1"/>
  <c r="L825" i="8" s="1"/>
  <c r="I826" i="8"/>
  <c r="J826" i="8" s="1"/>
  <c r="L826" i="8" s="1"/>
  <c r="I827" i="8"/>
  <c r="J827" i="8" s="1"/>
  <c r="I828" i="8"/>
  <c r="J828" i="8" s="1"/>
  <c r="L828" i="8" s="1"/>
  <c r="I829" i="8"/>
  <c r="J829" i="8" s="1"/>
  <c r="L829" i="8" s="1"/>
  <c r="I830" i="8"/>
  <c r="J830" i="8" s="1"/>
  <c r="L830" i="8" s="1"/>
  <c r="I831" i="8"/>
  <c r="J831" i="8" s="1"/>
  <c r="I832" i="8"/>
  <c r="J832" i="8" s="1"/>
  <c r="L832" i="8" s="1"/>
  <c r="I833" i="8"/>
  <c r="J833" i="8" s="1"/>
  <c r="L833" i="8" s="1"/>
  <c r="I834" i="8"/>
  <c r="J834" i="8" s="1"/>
  <c r="L834" i="8" s="1"/>
  <c r="I835" i="8"/>
  <c r="J835" i="8" s="1"/>
  <c r="I836" i="8"/>
  <c r="J836" i="8" s="1"/>
  <c r="L836" i="8" s="1"/>
  <c r="I837" i="8"/>
  <c r="J837" i="8" s="1"/>
  <c r="L837" i="8" s="1"/>
  <c r="I838" i="8"/>
  <c r="J838" i="8" s="1"/>
  <c r="L838" i="8" s="1"/>
  <c r="I839" i="8"/>
  <c r="J839" i="8" s="1"/>
  <c r="I840" i="8"/>
  <c r="J840" i="8" s="1"/>
  <c r="L840" i="8" s="1"/>
  <c r="I841" i="8"/>
  <c r="J841" i="8" s="1"/>
  <c r="L841" i="8" s="1"/>
  <c r="I842" i="8"/>
  <c r="J842" i="8" s="1"/>
  <c r="L842" i="8" s="1"/>
  <c r="I843" i="8"/>
  <c r="J843" i="8" s="1"/>
  <c r="I844" i="8"/>
  <c r="J844" i="8" s="1"/>
  <c r="L844" i="8" s="1"/>
  <c r="I845" i="8"/>
  <c r="J845" i="8" s="1"/>
  <c r="L845" i="8" s="1"/>
  <c r="I846" i="8"/>
  <c r="J846" i="8" s="1"/>
  <c r="L846" i="8" s="1"/>
  <c r="I847" i="8"/>
  <c r="J847" i="8" s="1"/>
  <c r="I848" i="8"/>
  <c r="J848" i="8" s="1"/>
  <c r="L848" i="8" s="1"/>
  <c r="I849" i="8"/>
  <c r="J849" i="8" s="1"/>
  <c r="L849" i="8" s="1"/>
  <c r="I850" i="8"/>
  <c r="J850" i="8" s="1"/>
  <c r="L850" i="8" s="1"/>
  <c r="I851" i="8"/>
  <c r="J851" i="8" s="1"/>
  <c r="I852" i="8"/>
  <c r="J852" i="8" s="1"/>
  <c r="L852" i="8" s="1"/>
  <c r="I853" i="8"/>
  <c r="J853" i="8" s="1"/>
  <c r="L853" i="8" s="1"/>
  <c r="I854" i="8"/>
  <c r="J854" i="8" s="1"/>
  <c r="L854" i="8" s="1"/>
  <c r="I855" i="8"/>
  <c r="J855" i="8" s="1"/>
  <c r="I856" i="8"/>
  <c r="J856" i="8" s="1"/>
  <c r="L856" i="8" s="1"/>
  <c r="I857" i="8"/>
  <c r="J857" i="8" s="1"/>
  <c r="L857" i="8" s="1"/>
  <c r="I858" i="8"/>
  <c r="J858" i="8" s="1"/>
  <c r="L858" i="8" s="1"/>
  <c r="I859" i="8"/>
  <c r="J859" i="8" s="1"/>
  <c r="I860" i="8"/>
  <c r="J860" i="8" s="1"/>
  <c r="L860" i="8" s="1"/>
  <c r="I861" i="8"/>
  <c r="J861" i="8" s="1"/>
  <c r="L861" i="8" s="1"/>
  <c r="I862" i="8"/>
  <c r="J862" i="8" s="1"/>
  <c r="L862" i="8" s="1"/>
  <c r="I863" i="8"/>
  <c r="J863" i="8" s="1"/>
  <c r="I864" i="8"/>
  <c r="J864" i="8" s="1"/>
  <c r="L864" i="8" s="1"/>
  <c r="I865" i="8"/>
  <c r="J865" i="8" s="1"/>
  <c r="L865" i="8" s="1"/>
  <c r="I866" i="8"/>
  <c r="J866" i="8" s="1"/>
  <c r="L866" i="8" s="1"/>
  <c r="I867" i="8"/>
  <c r="J867" i="8" s="1"/>
  <c r="L867" i="8" s="1"/>
  <c r="I868" i="8"/>
  <c r="J868" i="8" s="1"/>
  <c r="L868" i="8" s="1"/>
  <c r="I869" i="8"/>
  <c r="J869" i="8" s="1"/>
  <c r="L869" i="8" s="1"/>
  <c r="I870" i="8"/>
  <c r="J870" i="8" s="1"/>
  <c r="L870" i="8" s="1"/>
  <c r="I871" i="8"/>
  <c r="J871" i="8" s="1"/>
  <c r="I872" i="8"/>
  <c r="J872" i="8" s="1"/>
  <c r="L872" i="8" s="1"/>
  <c r="I873" i="8"/>
  <c r="J873" i="8" s="1"/>
  <c r="L873" i="8" s="1"/>
  <c r="I874" i="8"/>
  <c r="J874" i="8" s="1"/>
  <c r="L874" i="8" s="1"/>
  <c r="I875" i="8"/>
  <c r="J875" i="8" s="1"/>
  <c r="L875" i="8" s="1"/>
  <c r="I876" i="8"/>
  <c r="J876" i="8" s="1"/>
  <c r="L876" i="8" s="1"/>
  <c r="I877" i="8"/>
  <c r="J877" i="8" s="1"/>
  <c r="L877" i="8" s="1"/>
  <c r="I878" i="8"/>
  <c r="J878" i="8" s="1"/>
  <c r="L878" i="8" s="1"/>
  <c r="I879" i="8"/>
  <c r="J879" i="8" s="1"/>
  <c r="I880" i="8"/>
  <c r="J880" i="8" s="1"/>
  <c r="L880" i="8" s="1"/>
  <c r="I881" i="8"/>
  <c r="J881" i="8" s="1"/>
  <c r="L881" i="8" s="1"/>
  <c r="I882" i="8"/>
  <c r="J882" i="8" s="1"/>
  <c r="L882" i="8" s="1"/>
  <c r="I883" i="8"/>
  <c r="J883" i="8" s="1"/>
  <c r="L883" i="8" s="1"/>
  <c r="I884" i="8"/>
  <c r="J884" i="8" s="1"/>
  <c r="L884" i="8" s="1"/>
  <c r="I885" i="8"/>
  <c r="J885" i="8" s="1"/>
  <c r="L885" i="8" s="1"/>
  <c r="I886" i="8"/>
  <c r="J886" i="8" s="1"/>
  <c r="L886" i="8" s="1"/>
  <c r="I887" i="8"/>
  <c r="J887" i="8" s="1"/>
  <c r="I888" i="8"/>
  <c r="J888" i="8" s="1"/>
  <c r="L888" i="8" s="1"/>
  <c r="I889" i="8"/>
  <c r="J889" i="8" s="1"/>
  <c r="L889" i="8" s="1"/>
  <c r="I890" i="8"/>
  <c r="J890" i="8" s="1"/>
  <c r="L890" i="8" s="1"/>
  <c r="I891" i="8"/>
  <c r="J891" i="8" s="1"/>
  <c r="L891" i="8" s="1"/>
  <c r="I892" i="8"/>
  <c r="J892" i="8" s="1"/>
  <c r="L892" i="8" s="1"/>
  <c r="I893" i="8"/>
  <c r="J893" i="8" s="1"/>
  <c r="L893" i="8" s="1"/>
  <c r="I894" i="8"/>
  <c r="J894" i="8" s="1"/>
  <c r="L894" i="8" s="1"/>
  <c r="I895" i="8"/>
  <c r="J895" i="8" s="1"/>
  <c r="I896" i="8"/>
  <c r="J896" i="8" s="1"/>
  <c r="L896" i="8" s="1"/>
  <c r="I897" i="8"/>
  <c r="J897" i="8" s="1"/>
  <c r="L897" i="8" s="1"/>
  <c r="I898" i="8"/>
  <c r="J898" i="8" s="1"/>
  <c r="L898" i="8" s="1"/>
  <c r="I899" i="8"/>
  <c r="J899" i="8" s="1"/>
  <c r="L899" i="8" s="1"/>
  <c r="I900" i="8"/>
  <c r="J900" i="8" s="1"/>
  <c r="L900" i="8" s="1"/>
  <c r="I901" i="8"/>
  <c r="J901" i="8" s="1"/>
  <c r="L901" i="8" s="1"/>
  <c r="I902" i="8"/>
  <c r="J902" i="8" s="1"/>
  <c r="L902" i="8" s="1"/>
  <c r="I903" i="8"/>
  <c r="J903" i="8" s="1"/>
  <c r="I904" i="8"/>
  <c r="J904" i="8" s="1"/>
  <c r="L904" i="8" s="1"/>
  <c r="I905" i="8"/>
  <c r="J905" i="8" s="1"/>
  <c r="L905" i="8" s="1"/>
  <c r="I906" i="8"/>
  <c r="J906" i="8" s="1"/>
  <c r="L906" i="8" s="1"/>
  <c r="I907" i="8"/>
  <c r="J907" i="8" s="1"/>
  <c r="L907" i="8" s="1"/>
  <c r="I908" i="8"/>
  <c r="J908" i="8" s="1"/>
  <c r="L908" i="8" s="1"/>
  <c r="I909" i="8"/>
  <c r="J909" i="8" s="1"/>
  <c r="L909" i="8" s="1"/>
  <c r="I910" i="8"/>
  <c r="J910" i="8" s="1"/>
  <c r="L910" i="8" s="1"/>
  <c r="I911" i="8"/>
  <c r="J911" i="8" s="1"/>
  <c r="I912" i="8"/>
  <c r="J912" i="8" s="1"/>
  <c r="L912" i="8" s="1"/>
  <c r="I913" i="8"/>
  <c r="J913" i="8" s="1"/>
  <c r="L913" i="8" s="1"/>
  <c r="I914" i="8"/>
  <c r="J914" i="8" s="1"/>
  <c r="L914" i="8" s="1"/>
  <c r="I915" i="8"/>
  <c r="J915" i="8" s="1"/>
  <c r="L915" i="8" s="1"/>
  <c r="I916" i="8"/>
  <c r="J916" i="8" s="1"/>
  <c r="L916" i="8" s="1"/>
  <c r="I917" i="8"/>
  <c r="J917" i="8" s="1"/>
  <c r="L917" i="8" s="1"/>
  <c r="I918" i="8"/>
  <c r="J918" i="8" s="1"/>
  <c r="L918" i="8" s="1"/>
  <c r="I919" i="8"/>
  <c r="J919" i="8" s="1"/>
  <c r="I920" i="8"/>
  <c r="J920" i="8" s="1"/>
  <c r="L920" i="8" s="1"/>
  <c r="I921" i="8"/>
  <c r="J921" i="8" s="1"/>
  <c r="L921" i="8" s="1"/>
  <c r="I922" i="8"/>
  <c r="J922" i="8" s="1"/>
  <c r="L922" i="8" s="1"/>
  <c r="I923" i="8"/>
  <c r="J923" i="8" s="1"/>
  <c r="L923" i="8" s="1"/>
  <c r="I924" i="8"/>
  <c r="J924" i="8" s="1"/>
  <c r="L924" i="8" s="1"/>
  <c r="I925" i="8"/>
  <c r="J925" i="8" s="1"/>
  <c r="L925" i="8" s="1"/>
  <c r="I926" i="8"/>
  <c r="J926" i="8" s="1"/>
  <c r="L926" i="8" s="1"/>
  <c r="K2" i="8"/>
  <c r="K3" i="8"/>
  <c r="K4" i="8"/>
  <c r="K5" i="8"/>
  <c r="K6" i="8"/>
  <c r="K7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8" i="8"/>
  <c r="K59" i="8"/>
  <c r="K60" i="8"/>
  <c r="K61" i="8"/>
  <c r="K62" i="8"/>
  <c r="K63" i="8"/>
  <c r="K64" i="8"/>
  <c r="K65" i="8"/>
  <c r="K66" i="8"/>
  <c r="K67" i="8"/>
  <c r="K68" i="8"/>
  <c r="K69" i="8"/>
  <c r="K70" i="8"/>
  <c r="K71" i="8"/>
  <c r="K72" i="8"/>
  <c r="K73" i="8"/>
  <c r="K74" i="8"/>
  <c r="K75" i="8"/>
  <c r="K76" i="8"/>
  <c r="K77" i="8"/>
  <c r="K78" i="8"/>
  <c r="K79" i="8"/>
  <c r="K80" i="8"/>
  <c r="K81" i="8"/>
  <c r="K82" i="8"/>
  <c r="K83" i="8"/>
  <c r="K84" i="8"/>
  <c r="K85" i="8"/>
  <c r="K86" i="8"/>
  <c r="K87" i="8"/>
  <c r="K88" i="8"/>
  <c r="K89" i="8"/>
  <c r="K90" i="8"/>
  <c r="K91" i="8"/>
  <c r="K92" i="8"/>
  <c r="K93" i="8"/>
  <c r="K94" i="8"/>
  <c r="K95" i="8"/>
  <c r="K96" i="8"/>
  <c r="K97" i="8"/>
  <c r="K98" i="8"/>
  <c r="K99" i="8"/>
  <c r="K100" i="8"/>
  <c r="K101" i="8"/>
  <c r="K102" i="8"/>
  <c r="K103" i="8"/>
  <c r="K104" i="8"/>
  <c r="K105" i="8"/>
  <c r="K106" i="8"/>
  <c r="K107" i="8"/>
  <c r="K108" i="8"/>
  <c r="K109" i="8"/>
  <c r="K110" i="8"/>
  <c r="K111" i="8"/>
  <c r="K112" i="8"/>
  <c r="K113" i="8"/>
  <c r="K114" i="8"/>
  <c r="K115" i="8"/>
  <c r="K116" i="8"/>
  <c r="K117" i="8"/>
  <c r="K118" i="8"/>
  <c r="K119" i="8"/>
  <c r="K120" i="8"/>
  <c r="K121" i="8"/>
  <c r="K122" i="8"/>
  <c r="K123" i="8"/>
  <c r="K124" i="8"/>
  <c r="K125" i="8"/>
  <c r="K126" i="8"/>
  <c r="K127" i="8"/>
  <c r="K128" i="8"/>
  <c r="K129" i="8"/>
  <c r="K130" i="8"/>
  <c r="K131" i="8"/>
  <c r="K132" i="8"/>
  <c r="I2" i="8"/>
  <c r="J2" i="8" s="1"/>
  <c r="I3" i="8"/>
  <c r="J3" i="8" s="1"/>
  <c r="I4" i="8"/>
  <c r="J4" i="8" s="1"/>
  <c r="I5" i="8"/>
  <c r="J5" i="8" s="1"/>
  <c r="I6" i="8"/>
  <c r="J6" i="8" s="1"/>
  <c r="I7" i="8"/>
  <c r="J7" i="8" s="1"/>
  <c r="L7" i="8" s="1"/>
  <c r="I8" i="8"/>
  <c r="J8" i="8" s="1"/>
  <c r="I9" i="8"/>
  <c r="J9" i="8" s="1"/>
  <c r="L9" i="8" s="1"/>
  <c r="I10" i="8"/>
  <c r="J10" i="8" s="1"/>
  <c r="I11" i="8"/>
  <c r="J11" i="8" s="1"/>
  <c r="I12" i="8"/>
  <c r="J12" i="8" s="1"/>
  <c r="I13" i="8"/>
  <c r="J13" i="8" s="1"/>
  <c r="I14" i="8"/>
  <c r="J14" i="8" s="1"/>
  <c r="I15" i="8"/>
  <c r="J15" i="8" s="1"/>
  <c r="L15" i="8" s="1"/>
  <c r="I16" i="8"/>
  <c r="J16" i="8" s="1"/>
  <c r="I17" i="8"/>
  <c r="J17" i="8" s="1"/>
  <c r="L17" i="8" s="1"/>
  <c r="I18" i="8"/>
  <c r="J18" i="8" s="1"/>
  <c r="I19" i="8"/>
  <c r="J19" i="8" s="1"/>
  <c r="I20" i="8"/>
  <c r="J20" i="8" s="1"/>
  <c r="I21" i="8"/>
  <c r="J21" i="8" s="1"/>
  <c r="I22" i="8"/>
  <c r="J22" i="8" s="1"/>
  <c r="I23" i="8"/>
  <c r="J23" i="8" s="1"/>
  <c r="L23" i="8" s="1"/>
  <c r="I24" i="8"/>
  <c r="J24" i="8" s="1"/>
  <c r="I25" i="8"/>
  <c r="J25" i="8" s="1"/>
  <c r="L25" i="8" s="1"/>
  <c r="I26" i="8"/>
  <c r="J26" i="8" s="1"/>
  <c r="I27" i="8"/>
  <c r="J27" i="8" s="1"/>
  <c r="I28" i="8"/>
  <c r="J28" i="8" s="1"/>
  <c r="I29" i="8"/>
  <c r="J29" i="8" s="1"/>
  <c r="I30" i="8"/>
  <c r="J30" i="8" s="1"/>
  <c r="I31" i="8"/>
  <c r="J31" i="8" s="1"/>
  <c r="L31" i="8" s="1"/>
  <c r="I32" i="8"/>
  <c r="J32" i="8" s="1"/>
  <c r="I33" i="8"/>
  <c r="J33" i="8" s="1"/>
  <c r="I34" i="8"/>
  <c r="J34" i="8" s="1"/>
  <c r="I35" i="8"/>
  <c r="J35" i="8" s="1"/>
  <c r="I36" i="8"/>
  <c r="J36" i="8" s="1"/>
  <c r="I37" i="8"/>
  <c r="J37" i="8" s="1"/>
  <c r="I38" i="8"/>
  <c r="J38" i="8" s="1"/>
  <c r="I39" i="8"/>
  <c r="J39" i="8" s="1"/>
  <c r="L39" i="8" s="1"/>
  <c r="I40" i="8"/>
  <c r="J40" i="8" s="1"/>
  <c r="I41" i="8"/>
  <c r="J41" i="8" s="1"/>
  <c r="L41" i="8" s="1"/>
  <c r="I42" i="8"/>
  <c r="J42" i="8" s="1"/>
  <c r="I43" i="8"/>
  <c r="J43" i="8" s="1"/>
  <c r="I44" i="8"/>
  <c r="J44" i="8" s="1"/>
  <c r="I45" i="8"/>
  <c r="J45" i="8" s="1"/>
  <c r="I46" i="8"/>
  <c r="J46" i="8" s="1"/>
  <c r="I47" i="8"/>
  <c r="J47" i="8" s="1"/>
  <c r="L47" i="8" s="1"/>
  <c r="I48" i="8"/>
  <c r="J48" i="8" s="1"/>
  <c r="I49" i="8"/>
  <c r="J49" i="8" s="1"/>
  <c r="L49" i="8" s="1"/>
  <c r="I50" i="8"/>
  <c r="J50" i="8" s="1"/>
  <c r="I51" i="8"/>
  <c r="J51" i="8" s="1"/>
  <c r="L51" i="8" s="1"/>
  <c r="I52" i="8"/>
  <c r="J52" i="8" s="1"/>
  <c r="I53" i="8"/>
  <c r="J53" i="8" s="1"/>
  <c r="I54" i="8"/>
  <c r="J54" i="8" s="1"/>
  <c r="I55" i="8"/>
  <c r="J55" i="8" s="1"/>
  <c r="L55" i="8" s="1"/>
  <c r="I56" i="8"/>
  <c r="J56" i="8" s="1"/>
  <c r="I57" i="8"/>
  <c r="J57" i="8" s="1"/>
  <c r="L57" i="8" s="1"/>
  <c r="I58" i="8"/>
  <c r="J58" i="8" s="1"/>
  <c r="I59" i="8"/>
  <c r="J59" i="8" s="1"/>
  <c r="I60" i="8"/>
  <c r="J60" i="8" s="1"/>
  <c r="I61" i="8"/>
  <c r="J61" i="8" s="1"/>
  <c r="I62" i="8"/>
  <c r="J62" i="8" s="1"/>
  <c r="I63" i="8"/>
  <c r="J63" i="8" s="1"/>
  <c r="L63" i="8" s="1"/>
  <c r="I64" i="8"/>
  <c r="J64" i="8" s="1"/>
  <c r="I65" i="8"/>
  <c r="J65" i="8" s="1"/>
  <c r="I66" i="8"/>
  <c r="J66" i="8" s="1"/>
  <c r="I67" i="8"/>
  <c r="J67" i="8" s="1"/>
  <c r="I68" i="8"/>
  <c r="J68" i="8" s="1"/>
  <c r="I69" i="8"/>
  <c r="J69" i="8" s="1"/>
  <c r="I70" i="8"/>
  <c r="J70" i="8" s="1"/>
  <c r="I71" i="8"/>
  <c r="J71" i="8" s="1"/>
  <c r="L71" i="8" s="1"/>
  <c r="I72" i="8"/>
  <c r="J72" i="8" s="1"/>
  <c r="I73" i="8"/>
  <c r="J73" i="8" s="1"/>
  <c r="L73" i="8" s="1"/>
  <c r="I74" i="8"/>
  <c r="J74" i="8" s="1"/>
  <c r="I75" i="8"/>
  <c r="J75" i="8" s="1"/>
  <c r="L75" i="8" s="1"/>
  <c r="I76" i="8"/>
  <c r="J76" i="8" s="1"/>
  <c r="I77" i="8"/>
  <c r="J77" i="8" s="1"/>
  <c r="I78" i="8"/>
  <c r="J78" i="8" s="1"/>
  <c r="I79" i="8"/>
  <c r="J79" i="8" s="1"/>
  <c r="L79" i="8" s="1"/>
  <c r="I80" i="8"/>
  <c r="J80" i="8" s="1"/>
  <c r="I81" i="8"/>
  <c r="J81" i="8" s="1"/>
  <c r="L81" i="8" s="1"/>
  <c r="I82" i="8"/>
  <c r="J82" i="8" s="1"/>
  <c r="I83" i="8"/>
  <c r="J83" i="8" s="1"/>
  <c r="I84" i="8"/>
  <c r="J84" i="8" s="1"/>
  <c r="I85" i="8"/>
  <c r="J85" i="8" s="1"/>
  <c r="I86" i="8"/>
  <c r="J86" i="8" s="1"/>
  <c r="I87" i="8"/>
  <c r="J87" i="8" s="1"/>
  <c r="L87" i="8" s="1"/>
  <c r="I88" i="8"/>
  <c r="J88" i="8" s="1"/>
  <c r="I89" i="8"/>
  <c r="J89" i="8" s="1"/>
  <c r="L89" i="8" s="1"/>
  <c r="I90" i="8"/>
  <c r="J90" i="8" s="1"/>
  <c r="I91" i="8"/>
  <c r="J91" i="8" s="1"/>
  <c r="I92" i="8"/>
  <c r="J92" i="8" s="1"/>
  <c r="I93" i="8"/>
  <c r="J93" i="8" s="1"/>
  <c r="I94" i="8"/>
  <c r="J94" i="8" s="1"/>
  <c r="I95" i="8"/>
  <c r="J95" i="8" s="1"/>
  <c r="L95" i="8" s="1"/>
  <c r="I96" i="8"/>
  <c r="J96" i="8" s="1"/>
  <c r="I97" i="8"/>
  <c r="J97" i="8" s="1"/>
  <c r="L97" i="8" s="1"/>
  <c r="I98" i="8"/>
  <c r="J98" i="8" s="1"/>
  <c r="I99" i="8"/>
  <c r="J99" i="8" s="1"/>
  <c r="I100" i="8"/>
  <c r="J100" i="8" s="1"/>
  <c r="I101" i="8"/>
  <c r="J101" i="8" s="1"/>
  <c r="I102" i="8"/>
  <c r="J102" i="8" s="1"/>
  <c r="I103" i="8"/>
  <c r="J103" i="8" s="1"/>
  <c r="L103" i="8" s="1"/>
  <c r="I104" i="8"/>
  <c r="J104" i="8" s="1"/>
  <c r="I105" i="8"/>
  <c r="J105" i="8" s="1"/>
  <c r="L105" i="8" s="1"/>
  <c r="I106" i="8"/>
  <c r="J106" i="8" s="1"/>
  <c r="I107" i="8"/>
  <c r="J107" i="8" s="1"/>
  <c r="I108" i="8"/>
  <c r="J108" i="8" s="1"/>
  <c r="I109" i="8"/>
  <c r="J109" i="8" s="1"/>
  <c r="I110" i="8"/>
  <c r="J110" i="8" s="1"/>
  <c r="I111" i="8"/>
  <c r="J111" i="8" s="1"/>
  <c r="L111" i="8" s="1"/>
  <c r="I112" i="8"/>
  <c r="J112" i="8" s="1"/>
  <c r="I113" i="8"/>
  <c r="J113" i="8" s="1"/>
  <c r="L113" i="8" s="1"/>
  <c r="I114" i="8"/>
  <c r="J114" i="8" s="1"/>
  <c r="I115" i="8"/>
  <c r="J115" i="8" s="1"/>
  <c r="I116" i="8"/>
  <c r="J116" i="8" s="1"/>
  <c r="I117" i="8"/>
  <c r="J117" i="8" s="1"/>
  <c r="I118" i="8"/>
  <c r="J118" i="8" s="1"/>
  <c r="I119" i="8"/>
  <c r="J119" i="8" s="1"/>
  <c r="L119" i="8" s="1"/>
  <c r="I120" i="8"/>
  <c r="J120" i="8" s="1"/>
  <c r="I121" i="8"/>
  <c r="J121" i="8" s="1"/>
  <c r="L121" i="8" s="1"/>
  <c r="I122" i="8"/>
  <c r="J122" i="8" s="1"/>
  <c r="I123" i="8"/>
  <c r="J123" i="8" s="1"/>
  <c r="I124" i="8"/>
  <c r="J124" i="8" s="1"/>
  <c r="I125" i="8"/>
  <c r="J125" i="8" s="1"/>
  <c r="I126" i="8"/>
  <c r="J126" i="8" s="1"/>
  <c r="I127" i="8"/>
  <c r="J127" i="8" s="1"/>
  <c r="L127" i="8" s="1"/>
  <c r="I128" i="8"/>
  <c r="J128" i="8" s="1"/>
  <c r="I129" i="8"/>
  <c r="J129" i="8" s="1"/>
  <c r="L129" i="8" s="1"/>
  <c r="I130" i="8"/>
  <c r="J130" i="8" s="1"/>
  <c r="I131" i="8"/>
  <c r="J131" i="8" s="1"/>
  <c r="I132" i="8"/>
  <c r="J132" i="8" s="1"/>
  <c r="L132" i="8" l="1"/>
  <c r="L124" i="8"/>
  <c r="L116" i="8"/>
  <c r="L108" i="8"/>
  <c r="L100" i="8"/>
  <c r="L92" i="8"/>
  <c r="L84" i="8"/>
  <c r="L76" i="8"/>
  <c r="L68" i="8"/>
  <c r="L60" i="8"/>
  <c r="L52" i="8"/>
  <c r="L44" i="8"/>
  <c r="L36" i="8"/>
  <c r="L28" i="8"/>
  <c r="L20" i="8"/>
  <c r="L12" i="8"/>
  <c r="L4" i="8"/>
  <c r="L164" i="8"/>
  <c r="L163" i="8"/>
  <c r="L808" i="8"/>
  <c r="L446" i="8"/>
  <c r="L694" i="8"/>
  <c r="L644" i="8"/>
  <c r="L623" i="8"/>
  <c r="L931" i="8"/>
  <c r="L436" i="8"/>
  <c r="L434" i="8"/>
  <c r="L428" i="8"/>
  <c r="L424" i="8"/>
  <c r="L420" i="8"/>
  <c r="L418" i="8"/>
  <c r="L407" i="8"/>
  <c r="L1035" i="8"/>
  <c r="L953" i="8"/>
  <c r="L948" i="8"/>
  <c r="L947" i="8"/>
  <c r="L944" i="8"/>
  <c r="L402" i="8"/>
  <c r="L398" i="8"/>
  <c r="L586" i="8"/>
  <c r="L582" i="8"/>
  <c r="L580" i="8"/>
  <c r="L571" i="8"/>
  <c r="L1051" i="8"/>
  <c r="L1045" i="8"/>
  <c r="L1034" i="8"/>
  <c r="L1030" i="8"/>
  <c r="L1029" i="8"/>
  <c r="L1025" i="8"/>
  <c r="L1021" i="8"/>
  <c r="L1017" i="8"/>
  <c r="L1013" i="8"/>
  <c r="L1009" i="8"/>
  <c r="L1005" i="8"/>
  <c r="L1001" i="8"/>
  <c r="L997" i="8"/>
  <c r="L1080" i="8"/>
  <c r="L1076" i="8"/>
  <c r="L620" i="8"/>
  <c r="L616" i="8"/>
  <c r="L612" i="8"/>
  <c r="L608" i="8"/>
  <c r="L604" i="8"/>
  <c r="L600" i="8"/>
  <c r="L596" i="8"/>
  <c r="L592" i="8"/>
  <c r="L588" i="8"/>
  <c r="L690" i="8"/>
  <c r="L688" i="8"/>
  <c r="L686" i="8"/>
  <c r="L684" i="8"/>
  <c r="L967" i="8"/>
  <c r="L957" i="8"/>
  <c r="L955" i="8"/>
  <c r="L949" i="8"/>
  <c r="L945" i="8"/>
  <c r="L936" i="8"/>
  <c r="L932" i="8"/>
  <c r="L930" i="8"/>
  <c r="L928" i="8"/>
  <c r="L414" i="8"/>
  <c r="L410" i="8"/>
  <c r="L401" i="8"/>
  <c r="L578" i="8"/>
  <c r="L557" i="8"/>
  <c r="L555" i="8"/>
  <c r="L553" i="8"/>
  <c r="L541" i="8"/>
  <c r="L537" i="8"/>
  <c r="L518" i="8"/>
  <c r="L99" i="8"/>
  <c r="L11" i="8"/>
  <c r="L128" i="8"/>
  <c r="L120" i="8"/>
  <c r="L112" i="8"/>
  <c r="L104" i="8"/>
  <c r="L96" i="8"/>
  <c r="L88" i="8"/>
  <c r="L80" i="8"/>
  <c r="L72" i="8"/>
  <c r="L64" i="8"/>
  <c r="L56" i="8"/>
  <c r="L48" i="8"/>
  <c r="L40" i="8"/>
  <c r="L32" i="8"/>
  <c r="L24" i="8"/>
  <c r="L1032" i="8"/>
  <c r="L1070" i="8"/>
  <c r="L1066" i="8"/>
  <c r="L963" i="8"/>
  <c r="L416" i="8"/>
  <c r="L412" i="8"/>
  <c r="L581" i="8"/>
  <c r="L574" i="8"/>
  <c r="L570" i="8"/>
  <c r="L566" i="8"/>
  <c r="L496" i="8"/>
  <c r="L492" i="8"/>
  <c r="L488" i="8"/>
  <c r="L859" i="8"/>
  <c r="L851" i="8"/>
  <c r="L843" i="8"/>
  <c r="L835" i="8"/>
  <c r="L827" i="8"/>
  <c r="L819" i="8"/>
  <c r="L811" i="8"/>
  <c r="L991" i="8"/>
  <c r="L983" i="8"/>
  <c r="L388" i="8"/>
  <c r="L380" i="8"/>
  <c r="L372" i="8"/>
  <c r="L364" i="8"/>
  <c r="L356" i="8"/>
  <c r="L348" i="8"/>
  <c r="L340" i="8"/>
  <c r="L332" i="8"/>
  <c r="L324" i="8"/>
  <c r="L316" i="8"/>
  <c r="L308" i="8"/>
  <c r="L300" i="8"/>
  <c r="L292" i="8"/>
  <c r="L284" i="8"/>
  <c r="L276" i="8"/>
  <c r="L268" i="8"/>
  <c r="L260" i="8"/>
  <c r="L252" i="8"/>
  <c r="L244" i="8"/>
  <c r="L740" i="8"/>
  <c r="L732" i="8"/>
  <c r="L724" i="8"/>
  <c r="L716" i="8"/>
  <c r="L708" i="8"/>
  <c r="L700" i="8"/>
  <c r="L485" i="8"/>
  <c r="L477" i="8"/>
  <c r="L469" i="8"/>
  <c r="L461" i="8"/>
  <c r="L453" i="8"/>
  <c r="L682" i="8"/>
  <c r="L674" i="8"/>
  <c r="L666" i="8"/>
  <c r="L658" i="8"/>
  <c r="L650" i="8"/>
  <c r="L238" i="8"/>
  <c r="L230" i="8"/>
  <c r="L222" i="8"/>
  <c r="L214" i="8"/>
  <c r="L206" i="8"/>
  <c r="L198" i="8"/>
  <c r="L190" i="8"/>
  <c r="L800" i="8"/>
  <c r="L792" i="8"/>
  <c r="L784" i="8"/>
  <c r="L776" i="8"/>
  <c r="L768" i="8"/>
  <c r="L760" i="8"/>
  <c r="L752" i="8"/>
  <c r="L744" i="8"/>
  <c r="L1031" i="8"/>
  <c r="L685" i="8"/>
  <c r="L934" i="8"/>
  <c r="L445" i="8"/>
  <c r="L423" i="8"/>
  <c r="L558" i="8"/>
  <c r="L554" i="8"/>
  <c r="L550" i="8"/>
  <c r="L234" i="8"/>
  <c r="L202" i="8"/>
  <c r="L764" i="8"/>
  <c r="L430" i="8"/>
  <c r="L426" i="8"/>
  <c r="L396" i="8"/>
  <c r="L392" i="8"/>
  <c r="L584" i="8"/>
  <c r="L530" i="8"/>
  <c r="L526" i="8"/>
  <c r="L522" i="8"/>
  <c r="L495" i="8"/>
  <c r="L491" i="8"/>
  <c r="L487" i="8"/>
  <c r="L721" i="8"/>
  <c r="L713" i="8"/>
  <c r="L705" i="8"/>
  <c r="L697" i="8"/>
  <c r="L482" i="8"/>
  <c r="L474" i="8"/>
  <c r="L466" i="8"/>
  <c r="L458" i="8"/>
  <c r="L450" i="8"/>
  <c r="L679" i="8"/>
  <c r="L671" i="8"/>
  <c r="L663" i="8"/>
  <c r="L655" i="8"/>
  <c r="L647" i="8"/>
  <c r="L235" i="8"/>
  <c r="L227" i="8"/>
  <c r="L219" i="8"/>
  <c r="L211" i="8"/>
  <c r="L203" i="8"/>
  <c r="L195" i="8"/>
  <c r="L805" i="8"/>
  <c r="L797" i="8"/>
  <c r="L789" i="8"/>
  <c r="L781" i="8"/>
  <c r="L773" i="8"/>
  <c r="L765" i="8"/>
  <c r="L757" i="8"/>
  <c r="L749" i="8"/>
  <c r="L788" i="8"/>
  <c r="L1068" i="8"/>
  <c r="L1060" i="8"/>
  <c r="L1056" i="8"/>
  <c r="L1026" i="8"/>
  <c r="L1022" i="8"/>
  <c r="L1018" i="8"/>
  <c r="L1014" i="8"/>
  <c r="L1010" i="8"/>
  <c r="L1006" i="8"/>
  <c r="L1002" i="8"/>
  <c r="L998" i="8"/>
  <c r="L1081" i="8"/>
  <c r="L1077" i="8"/>
  <c r="L621" i="8"/>
  <c r="L617" i="8"/>
  <c r="L613" i="8"/>
  <c r="L609" i="8"/>
  <c r="L605" i="8"/>
  <c r="L601" i="8"/>
  <c r="L597" i="8"/>
  <c r="L593" i="8"/>
  <c r="L589" i="8"/>
  <c r="L691" i="8"/>
  <c r="L929" i="8"/>
  <c r="L444" i="8"/>
  <c r="L587" i="8"/>
  <c r="L525" i="8"/>
  <c r="L521" i="8"/>
  <c r="L919" i="8"/>
  <c r="L911" i="8"/>
  <c r="L903" i="8"/>
  <c r="L895" i="8"/>
  <c r="L887" i="8"/>
  <c r="L879" i="8"/>
  <c r="L871" i="8"/>
  <c r="L863" i="8"/>
  <c r="L855" i="8"/>
  <c r="L847" i="8"/>
  <c r="L839" i="8"/>
  <c r="L831" i="8"/>
  <c r="L823" i="8"/>
  <c r="L815" i="8"/>
  <c r="L995" i="8"/>
  <c r="L987" i="8"/>
  <c r="L979" i="8"/>
  <c r="L384" i="8"/>
  <c r="L376" i="8"/>
  <c r="L368" i="8"/>
  <c r="L360" i="8"/>
  <c r="L352" i="8"/>
  <c r="L344" i="8"/>
  <c r="L336" i="8"/>
  <c r="L328" i="8"/>
  <c r="L320" i="8"/>
  <c r="L312" i="8"/>
  <c r="L304" i="8"/>
  <c r="L296" i="8"/>
  <c r="L288" i="8"/>
  <c r="L280" i="8"/>
  <c r="L272" i="8"/>
  <c r="L264" i="8"/>
  <c r="L256" i="8"/>
  <c r="L248" i="8"/>
  <c r="L240" i="8"/>
  <c r="L736" i="8"/>
  <c r="L728" i="8"/>
  <c r="L720" i="8"/>
  <c r="L712" i="8"/>
  <c r="L704" i="8"/>
  <c r="L696" i="8"/>
  <c r="L481" i="8"/>
  <c r="L473" i="8"/>
  <c r="L714" i="8"/>
  <c r="L1063" i="8"/>
  <c r="L1052" i="8"/>
  <c r="L1033" i="8"/>
  <c r="L961" i="8"/>
  <c r="L425" i="8"/>
  <c r="L421" i="8"/>
  <c r="L548" i="8"/>
  <c r="L509" i="8"/>
  <c r="L505" i="8"/>
  <c r="L432" i="8"/>
  <c r="L500" i="8"/>
  <c r="L123" i="8"/>
  <c r="L115" i="8"/>
  <c r="L83" i="8"/>
  <c r="L43" i="8"/>
  <c r="L19" i="8"/>
  <c r="L3" i="8"/>
  <c r="L130" i="8"/>
  <c r="L122" i="8"/>
  <c r="L114" i="8"/>
  <c r="L106" i="8"/>
  <c r="L98" i="8"/>
  <c r="L90" i="8"/>
  <c r="L82" i="8"/>
  <c r="L74" i="8"/>
  <c r="L66" i="8"/>
  <c r="L58" i="8"/>
  <c r="L50" i="8"/>
  <c r="L42" i="8"/>
  <c r="L34" i="8"/>
  <c r="L26" i="8"/>
  <c r="L18" i="8"/>
  <c r="L10" i="8"/>
  <c r="L2" i="8"/>
  <c r="L22" i="8"/>
  <c r="L126" i="8"/>
  <c r="L118" i="8"/>
  <c r="L110" i="8"/>
  <c r="L102" i="8"/>
  <c r="L94" i="8"/>
  <c r="L86" i="8"/>
  <c r="L78" i="8"/>
  <c r="L70" i="8"/>
  <c r="L62" i="8"/>
  <c r="L54" i="8"/>
  <c r="L46" i="8"/>
  <c r="L38" i="8"/>
  <c r="L30" i="8"/>
  <c r="L14" i="8"/>
  <c r="L6" i="8"/>
  <c r="L357" i="8"/>
  <c r="L989" i="8"/>
  <c r="L680" i="8"/>
  <c r="L212" i="8"/>
  <c r="L1074" i="8"/>
  <c r="L1062" i="8"/>
  <c r="L1059" i="8"/>
  <c r="L1055" i="8"/>
  <c r="L1048" i="8"/>
  <c r="L1041" i="8"/>
  <c r="L1037" i="8"/>
  <c r="L951" i="8"/>
  <c r="L440" i="8"/>
  <c r="L564" i="8"/>
  <c r="L964" i="8"/>
  <c r="L1061" i="8"/>
  <c r="L1057" i="8"/>
  <c r="L1050" i="8"/>
  <c r="L1043" i="8"/>
  <c r="L1039" i="8"/>
  <c r="L952" i="8"/>
  <c r="L408" i="8"/>
  <c r="L404" i="8"/>
  <c r="L1071" i="8"/>
  <c r="L1064" i="8"/>
  <c r="L1046" i="8"/>
  <c r="L1028" i="8"/>
  <c r="L1024" i="8"/>
  <c r="L1020" i="8"/>
  <c r="L1016" i="8"/>
  <c r="L1012" i="8"/>
  <c r="L943" i="8"/>
  <c r="L937" i="8"/>
  <c r="L546" i="8"/>
  <c r="L542" i="8"/>
  <c r="L538" i="8"/>
  <c r="L960" i="8"/>
  <c r="L954" i="8"/>
  <c r="L1072" i="8"/>
  <c r="L1065" i="8"/>
  <c r="L1058" i="8"/>
  <c r="L1054" i="8"/>
  <c r="L1044" i="8"/>
  <c r="L1040" i="8"/>
  <c r="L1036" i="8"/>
  <c r="L687" i="8"/>
  <c r="L683" i="8"/>
  <c r="L956" i="8"/>
  <c r="L940" i="8"/>
  <c r="L933" i="8"/>
  <c r="L927" i="8"/>
  <c r="L443" i="8"/>
  <c r="L433" i="8"/>
  <c r="L422" i="8"/>
  <c r="L393" i="8"/>
  <c r="L585" i="8"/>
  <c r="L560" i="8"/>
  <c r="L556" i="8"/>
  <c r="L552" i="8"/>
  <c r="L523" i="8"/>
  <c r="L501" i="8"/>
  <c r="L494" i="8"/>
  <c r="L490" i="8"/>
  <c r="L958" i="8"/>
  <c r="L942" i="8"/>
  <c r="L1008" i="8"/>
  <c r="L1004" i="8"/>
  <c r="L1000" i="8"/>
  <c r="L996" i="8"/>
  <c r="L1079" i="8"/>
  <c r="L1075" i="8"/>
  <c r="L619" i="8"/>
  <c r="L615" i="8"/>
  <c r="L611" i="8"/>
  <c r="L607" i="8"/>
  <c r="L603" i="8"/>
  <c r="L599" i="8"/>
  <c r="L595" i="8"/>
  <c r="L591" i="8"/>
  <c r="L693" i="8"/>
  <c r="L689" i="8"/>
  <c r="L962" i="8"/>
  <c r="L946" i="8"/>
  <c r="L939" i="8"/>
  <c r="L442" i="8"/>
  <c r="L438" i="8"/>
  <c r="L417" i="8"/>
  <c r="L406" i="8"/>
  <c r="L573" i="8"/>
  <c r="L569" i="8"/>
  <c r="L544" i="8"/>
  <c r="L540" i="8"/>
  <c r="L536" i="8"/>
  <c r="L507" i="8"/>
  <c r="L503" i="8"/>
  <c r="L1027" i="8"/>
  <c r="L1023" i="8"/>
  <c r="L1019" i="8"/>
  <c r="L1015" i="8"/>
  <c r="L1011" i="8"/>
  <c r="L1007" i="8"/>
  <c r="L1003" i="8"/>
  <c r="L999" i="8"/>
  <c r="L1082" i="8"/>
  <c r="L1078" i="8"/>
  <c r="L622" i="8"/>
  <c r="L618" i="8"/>
  <c r="L614" i="8"/>
  <c r="L610" i="8"/>
  <c r="L606" i="8"/>
  <c r="L602" i="8"/>
  <c r="L598" i="8"/>
  <c r="L594" i="8"/>
  <c r="L590" i="8"/>
  <c r="L692" i="8"/>
  <c r="L966" i="8"/>
  <c r="L950" i="8"/>
  <c r="L938" i="8"/>
  <c r="L935" i="8"/>
  <c r="L441" i="8"/>
  <c r="L409" i="8"/>
  <c r="L405" i="8"/>
  <c r="L394" i="8"/>
  <c r="L576" i="8"/>
  <c r="L572" i="8"/>
  <c r="L568" i="8"/>
  <c r="L539" i="8"/>
  <c r="L510" i="8"/>
  <c r="L506" i="8"/>
  <c r="L499" i="8"/>
  <c r="L437" i="8"/>
  <c r="L431" i="8"/>
  <c r="L415" i="8"/>
  <c r="L399" i="8"/>
  <c r="L579" i="8"/>
  <c r="L563" i="8"/>
  <c r="L547" i="8"/>
  <c r="L531" i="8"/>
  <c r="L515" i="8"/>
  <c r="L439" i="8"/>
  <c r="L427" i="8"/>
  <c r="L411" i="8"/>
  <c r="L395" i="8"/>
  <c r="L575" i="8"/>
  <c r="L559" i="8"/>
  <c r="L543" i="8"/>
  <c r="L527" i="8"/>
  <c r="L511" i="8"/>
  <c r="L565" i="8"/>
  <c r="L549" i="8"/>
  <c r="L533" i="8"/>
  <c r="L517" i="8"/>
  <c r="L429" i="8"/>
  <c r="L413" i="8"/>
  <c r="L397" i="8"/>
  <c r="L577" i="8"/>
  <c r="L561" i="8"/>
  <c r="L545" i="8"/>
  <c r="L529" i="8"/>
  <c r="L513" i="8"/>
  <c r="L435" i="8"/>
  <c r="L419" i="8"/>
  <c r="L403" i="8"/>
  <c r="L583" i="8"/>
  <c r="L567" i="8"/>
  <c r="L551" i="8"/>
  <c r="L535" i="8"/>
  <c r="L519" i="8"/>
  <c r="L131" i="8"/>
  <c r="L107" i="8"/>
  <c r="L91" i="8"/>
  <c r="L67" i="8"/>
  <c r="L59" i="8"/>
  <c r="L35" i="8"/>
  <c r="L27" i="8"/>
  <c r="L16" i="8"/>
  <c r="L8" i="8"/>
  <c r="L65" i="8"/>
  <c r="L33" i="8"/>
  <c r="L125" i="8"/>
  <c r="L117" i="8"/>
  <c r="L109" i="8"/>
  <c r="L101" i="8"/>
  <c r="L93" i="8"/>
  <c r="L85" i="8"/>
  <c r="L77" i="8"/>
  <c r="L69" i="8"/>
  <c r="L61" i="8"/>
  <c r="L53" i="8"/>
  <c r="L45" i="8"/>
  <c r="L37" i="8"/>
  <c r="L29" i="8"/>
  <c r="L21" i="8"/>
  <c r="L13" i="8"/>
  <c r="L5" i="8"/>
  <c r="M132" i="8" l="1"/>
  <c r="M131" i="8"/>
  <c r="M130" i="8"/>
  <c r="M129" i="8"/>
  <c r="M128" i="8"/>
  <c r="M127" i="8"/>
  <c r="M126" i="8"/>
  <c r="M125" i="8"/>
  <c r="M124" i="8"/>
  <c r="M123" i="8"/>
  <c r="M122" i="8"/>
  <c r="M121" i="8"/>
  <c r="M120" i="8"/>
  <c r="M119" i="8"/>
  <c r="M118" i="8"/>
  <c r="M117" i="8"/>
  <c r="M116" i="8"/>
  <c r="M115" i="8"/>
  <c r="M114" i="8"/>
  <c r="M113" i="8"/>
  <c r="M112" i="8"/>
  <c r="M111" i="8"/>
  <c r="M110" i="8"/>
  <c r="M109" i="8"/>
  <c r="M108" i="8"/>
  <c r="M107" i="8"/>
  <c r="M106" i="8"/>
  <c r="M105" i="8"/>
  <c r="M104" i="8"/>
  <c r="M103" i="8"/>
  <c r="M102" i="8"/>
  <c r="M967" i="8"/>
  <c r="M966" i="8"/>
  <c r="M965" i="8"/>
  <c r="M964" i="8"/>
  <c r="M963" i="8"/>
  <c r="M962" i="8"/>
  <c r="M961" i="8"/>
  <c r="M960" i="8"/>
  <c r="M959" i="8"/>
  <c r="M958" i="8"/>
  <c r="M957" i="8"/>
  <c r="M956" i="8"/>
  <c r="M955" i="8"/>
  <c r="M954" i="8"/>
  <c r="M953" i="8"/>
  <c r="M952" i="8"/>
  <c r="M951" i="8"/>
  <c r="M950" i="8"/>
  <c r="M949" i="8"/>
  <c r="M948" i="8"/>
  <c r="M947" i="8"/>
  <c r="M946" i="8"/>
  <c r="M945" i="8"/>
  <c r="M944" i="8"/>
  <c r="M943" i="8"/>
  <c r="M942" i="8"/>
  <c r="M941" i="8"/>
  <c r="M940" i="8"/>
  <c r="M939" i="8"/>
  <c r="M938" i="8"/>
  <c r="M937" i="8"/>
  <c r="M936" i="8"/>
  <c r="M935" i="8"/>
  <c r="M934" i="8"/>
  <c r="M933" i="8"/>
  <c r="M932" i="8"/>
  <c r="M931" i="8"/>
  <c r="M930" i="8"/>
  <c r="M929" i="8"/>
  <c r="M928" i="8"/>
  <c r="M927" i="8"/>
  <c r="M445" i="8"/>
  <c r="M444" i="8"/>
  <c r="M443" i="8"/>
  <c r="M442" i="8"/>
  <c r="M441" i="8"/>
  <c r="M440" i="8"/>
  <c r="M439" i="8"/>
  <c r="M438" i="8"/>
  <c r="M437" i="8"/>
  <c r="M436" i="8"/>
  <c r="M435" i="8"/>
  <c r="M434" i="8"/>
  <c r="M433" i="8"/>
  <c r="M432" i="8"/>
  <c r="M431" i="8"/>
  <c r="M430" i="8"/>
  <c r="M429" i="8"/>
  <c r="M428" i="8"/>
  <c r="M427" i="8"/>
  <c r="M426" i="8"/>
  <c r="M425" i="8"/>
  <c r="M424" i="8"/>
  <c r="M423" i="8"/>
  <c r="M422" i="8"/>
  <c r="M421" i="8"/>
  <c r="M420" i="8"/>
  <c r="M419" i="8"/>
  <c r="M418" i="8"/>
  <c r="M417" i="8"/>
  <c r="M416" i="8"/>
  <c r="M415" i="8"/>
  <c r="M414" i="8"/>
  <c r="M413" i="8"/>
  <c r="M412" i="8"/>
  <c r="M411" i="8"/>
  <c r="M410" i="8"/>
  <c r="M409" i="8"/>
  <c r="M408" i="8"/>
  <c r="M407" i="8"/>
  <c r="M406" i="8"/>
  <c r="M405" i="8"/>
  <c r="M404" i="8"/>
  <c r="M403" i="8"/>
  <c r="M402" i="8"/>
  <c r="M401" i="8"/>
  <c r="M400" i="8"/>
  <c r="M399" i="8"/>
  <c r="M398" i="8"/>
  <c r="M397" i="8"/>
  <c r="M396" i="8"/>
  <c r="M395" i="8"/>
  <c r="M394" i="8"/>
  <c r="M393" i="8"/>
  <c r="M392" i="8"/>
  <c r="M587" i="8"/>
  <c r="M586" i="8"/>
  <c r="M585" i="8"/>
  <c r="M584" i="8"/>
  <c r="M583" i="8"/>
  <c r="M582" i="8"/>
  <c r="M581" i="8"/>
  <c r="M580" i="8"/>
  <c r="M579" i="8"/>
  <c r="M578" i="8"/>
  <c r="M577" i="8"/>
  <c r="M576" i="8"/>
  <c r="M575" i="8"/>
  <c r="M574" i="8"/>
  <c r="M573" i="8"/>
  <c r="M572" i="8"/>
  <c r="M571" i="8"/>
  <c r="M570" i="8"/>
  <c r="M569" i="8"/>
  <c r="M568" i="8"/>
  <c r="M567" i="8"/>
  <c r="M566" i="8"/>
  <c r="M565" i="8"/>
  <c r="M564" i="8"/>
  <c r="M563" i="8"/>
  <c r="M562" i="8"/>
  <c r="M561" i="8"/>
  <c r="M560" i="8"/>
  <c r="M559" i="8"/>
  <c r="M558" i="8"/>
  <c r="M557" i="8"/>
  <c r="M556" i="8"/>
  <c r="M555" i="8"/>
  <c r="M554" i="8"/>
  <c r="M553" i="8"/>
  <c r="M552" i="8"/>
  <c r="M551" i="8"/>
  <c r="M550" i="8"/>
  <c r="M549" i="8"/>
  <c r="M548" i="8"/>
  <c r="M547" i="8"/>
  <c r="M546" i="8"/>
  <c r="M545" i="8"/>
  <c r="M544" i="8"/>
  <c r="M543" i="8"/>
  <c r="M542" i="8"/>
  <c r="M541" i="8"/>
  <c r="M540" i="8"/>
  <c r="M539" i="8"/>
  <c r="M538" i="8"/>
  <c r="M537" i="8"/>
  <c r="M536" i="8"/>
  <c r="M535" i="8"/>
  <c r="M534" i="8"/>
  <c r="M533" i="8"/>
  <c r="M532" i="8"/>
  <c r="M531" i="8"/>
  <c r="M530" i="8"/>
  <c r="M529" i="8"/>
  <c r="M528" i="8"/>
  <c r="M527" i="8"/>
  <c r="M526" i="8"/>
  <c r="M525" i="8"/>
  <c r="M524" i="8"/>
  <c r="M523" i="8"/>
  <c r="M522" i="8"/>
  <c r="M521" i="8"/>
  <c r="M520" i="8"/>
  <c r="M519" i="8"/>
  <c r="M518" i="8"/>
  <c r="M517" i="8"/>
  <c r="M516" i="8"/>
  <c r="M515" i="8"/>
  <c r="M514" i="8"/>
  <c r="M513" i="8"/>
  <c r="M512" i="8"/>
  <c r="M511" i="8"/>
  <c r="M510" i="8"/>
  <c r="M509" i="8"/>
  <c r="M508" i="8"/>
  <c r="M507" i="8"/>
  <c r="M506" i="8"/>
  <c r="M505" i="8"/>
  <c r="M504" i="8"/>
  <c r="M503" i="8"/>
  <c r="M502" i="8"/>
  <c r="M501" i="8"/>
  <c r="M500" i="8"/>
  <c r="M499" i="8"/>
  <c r="M498" i="8"/>
  <c r="M497" i="8"/>
  <c r="M496" i="8"/>
  <c r="M495" i="8"/>
  <c r="M494" i="8"/>
  <c r="M493" i="8"/>
  <c r="M492" i="8"/>
  <c r="M491" i="8"/>
  <c r="M490" i="8"/>
  <c r="M489" i="8"/>
  <c r="M488" i="8"/>
  <c r="M487" i="8"/>
  <c r="M1074" i="8"/>
  <c r="M1073" i="8"/>
  <c r="M1072" i="8"/>
  <c r="M1071" i="8"/>
  <c r="M1070" i="8"/>
  <c r="M1069" i="8"/>
  <c r="M1068" i="8"/>
  <c r="M1067" i="8"/>
  <c r="M1066" i="8"/>
  <c r="M1065" i="8"/>
  <c r="M1064" i="8"/>
  <c r="M1063" i="8"/>
  <c r="M1062" i="8"/>
  <c r="M1061" i="8"/>
  <c r="M1060" i="8"/>
  <c r="M1059" i="8"/>
  <c r="M1058" i="8"/>
  <c r="M1057" i="8"/>
  <c r="M1056" i="8"/>
  <c r="M1055" i="8"/>
  <c r="M1054" i="8"/>
  <c r="M1053" i="8"/>
  <c r="M1052" i="8"/>
  <c r="M1051" i="8"/>
  <c r="M1050" i="8"/>
  <c r="M1049" i="8"/>
  <c r="M1048" i="8"/>
  <c r="M1047" i="8"/>
  <c r="M1046" i="8"/>
  <c r="M1045" i="8"/>
  <c r="M1044" i="8"/>
  <c r="M1043" i="8"/>
  <c r="M1042" i="8"/>
  <c r="M1041" i="8"/>
  <c r="M1040" i="8"/>
  <c r="M1039" i="8"/>
  <c r="M1038" i="8"/>
  <c r="M1037" i="8"/>
  <c r="M1036" i="8"/>
  <c r="M1035" i="8"/>
  <c r="M1034" i="8"/>
  <c r="M1033" i="8"/>
  <c r="M1032" i="8"/>
  <c r="M1031" i="8"/>
  <c r="M1030" i="8"/>
  <c r="M1029" i="8"/>
  <c r="M1028" i="8"/>
  <c r="M1027" i="8"/>
  <c r="M1026" i="8"/>
  <c r="M1025" i="8"/>
  <c r="M1024" i="8"/>
  <c r="M1023" i="8"/>
  <c r="M1022" i="8"/>
  <c r="M1021" i="8"/>
  <c r="M1020" i="8"/>
  <c r="M1019" i="8"/>
  <c r="M1018" i="8"/>
  <c r="M1017" i="8"/>
  <c r="M1016" i="8"/>
  <c r="M1015" i="8"/>
  <c r="M1014" i="8"/>
  <c r="M1013" i="8"/>
  <c r="M1012" i="8"/>
  <c r="M1011" i="8"/>
  <c r="M1010" i="8"/>
  <c r="M1009" i="8"/>
  <c r="M1008" i="8"/>
  <c r="M1007" i="8"/>
  <c r="M1006" i="8"/>
  <c r="M1005" i="8"/>
  <c r="M1004" i="8"/>
  <c r="M1003" i="8"/>
  <c r="M1002" i="8"/>
  <c r="M1001" i="8"/>
  <c r="M1000" i="8"/>
  <c r="M999" i="8"/>
  <c r="M998" i="8"/>
  <c r="M997" i="8"/>
  <c r="M996" i="8"/>
  <c r="M1082" i="8"/>
  <c r="M1081" i="8"/>
  <c r="M1080" i="8"/>
  <c r="M1079" i="8"/>
  <c r="M1078" i="8"/>
  <c r="M1077" i="8"/>
  <c r="M1076" i="8"/>
  <c r="M1075" i="8"/>
  <c r="M622" i="8"/>
  <c r="M621" i="8"/>
  <c r="M620" i="8"/>
  <c r="M619" i="8"/>
  <c r="M618" i="8"/>
  <c r="M617" i="8"/>
  <c r="M616" i="8"/>
  <c r="M615" i="8"/>
  <c r="M614" i="8"/>
  <c r="M613" i="8"/>
  <c r="M612" i="8"/>
  <c r="M611" i="8"/>
  <c r="M610" i="8"/>
  <c r="M609" i="8"/>
  <c r="M608" i="8"/>
  <c r="M607" i="8"/>
  <c r="M606" i="8"/>
  <c r="M605" i="8"/>
  <c r="M604" i="8"/>
  <c r="M603" i="8"/>
  <c r="M602" i="8"/>
  <c r="M601" i="8"/>
  <c r="M600" i="8"/>
  <c r="M599" i="8"/>
  <c r="M598" i="8"/>
  <c r="M597" i="8"/>
  <c r="M596" i="8"/>
  <c r="M595" i="8"/>
  <c r="M594" i="8"/>
  <c r="M593" i="8"/>
  <c r="M592" i="8"/>
  <c r="M591" i="8"/>
  <c r="M590" i="8"/>
  <c r="M589" i="8"/>
  <c r="M588" i="8"/>
  <c r="M693" i="8"/>
  <c r="M692" i="8"/>
  <c r="M691" i="8"/>
  <c r="M690" i="8"/>
  <c r="M689" i="8"/>
  <c r="M688" i="8"/>
  <c r="M687" i="8"/>
  <c r="M686" i="8"/>
  <c r="M685" i="8"/>
  <c r="M684" i="8"/>
  <c r="M683" i="8"/>
  <c r="M101" i="8"/>
  <c r="M100" i="8"/>
  <c r="M99" i="8"/>
  <c r="M98" i="8"/>
  <c r="M97" i="8"/>
  <c r="M96" i="8"/>
  <c r="M95" i="8"/>
  <c r="M94" i="8"/>
  <c r="M93" i="8"/>
  <c r="M92" i="8"/>
  <c r="M91" i="8"/>
  <c r="M90" i="8"/>
  <c r="M89" i="8"/>
  <c r="M88" i="8"/>
  <c r="M87" i="8"/>
  <c r="M86" i="8"/>
  <c r="M85" i="8"/>
  <c r="M84" i="8"/>
  <c r="M83" i="8"/>
  <c r="M82" i="8"/>
  <c r="M81" i="8"/>
  <c r="M80" i="8"/>
  <c r="M79" i="8"/>
  <c r="M78" i="8"/>
  <c r="M77" i="8"/>
  <c r="M76" i="8"/>
  <c r="M75" i="8"/>
  <c r="M74" i="8"/>
  <c r="M73" i="8"/>
  <c r="M72" i="8"/>
  <c r="M71" i="8"/>
  <c r="M70" i="8"/>
  <c r="M69" i="8"/>
  <c r="M68" i="8"/>
  <c r="M67" i="8"/>
  <c r="M66" i="8"/>
  <c r="M65" i="8"/>
  <c r="M64" i="8"/>
  <c r="M63" i="8"/>
  <c r="M62" i="8"/>
  <c r="M61" i="8"/>
  <c r="M60" i="8"/>
  <c r="M59" i="8"/>
  <c r="M58" i="8"/>
  <c r="M57" i="8"/>
  <c r="M56" i="8"/>
  <c r="M55" i="8"/>
  <c r="M54" i="8"/>
  <c r="M53" i="8"/>
  <c r="M52" i="8"/>
  <c r="M51" i="8"/>
  <c r="M50" i="8"/>
  <c r="M49" i="8"/>
  <c r="M48" i="8"/>
  <c r="M47" i="8"/>
  <c r="M46" i="8"/>
  <c r="M45" i="8"/>
  <c r="M44" i="8"/>
  <c r="M43" i="8"/>
  <c r="M42" i="8"/>
  <c r="M41" i="8"/>
  <c r="M40" i="8"/>
  <c r="M39" i="8"/>
  <c r="M38" i="8"/>
  <c r="M37" i="8"/>
  <c r="M36" i="8"/>
  <c r="M35" i="8"/>
  <c r="M34" i="8"/>
  <c r="M33" i="8"/>
  <c r="M32" i="8"/>
  <c r="M31" i="8"/>
  <c r="M30" i="8"/>
  <c r="M29" i="8"/>
  <c r="M28" i="8"/>
  <c r="M27" i="8"/>
  <c r="M926" i="8"/>
  <c r="M925" i="8"/>
  <c r="M924" i="8"/>
  <c r="M923" i="8"/>
  <c r="M922" i="8"/>
  <c r="M921" i="8"/>
  <c r="M920" i="8"/>
  <c r="M919" i="8"/>
  <c r="M918" i="8"/>
  <c r="M917" i="8"/>
  <c r="M916" i="8"/>
  <c r="M915" i="8"/>
  <c r="M914" i="8"/>
  <c r="M913" i="8"/>
  <c r="M912" i="8"/>
  <c r="M911" i="8"/>
  <c r="M910" i="8"/>
  <c r="M909" i="8"/>
  <c r="M908" i="8"/>
  <c r="M907" i="8"/>
  <c r="M906" i="8"/>
  <c r="M905" i="8"/>
  <c r="M904" i="8"/>
  <c r="M903" i="8"/>
  <c r="M902" i="8"/>
  <c r="M901" i="8"/>
  <c r="M900" i="8"/>
  <c r="M899" i="8"/>
  <c r="M898" i="8"/>
  <c r="M897" i="8"/>
  <c r="M896" i="8"/>
  <c r="M895" i="8"/>
  <c r="M894" i="8"/>
  <c r="M893" i="8"/>
  <c r="M892" i="8"/>
  <c r="M891" i="8"/>
  <c r="M890" i="8"/>
  <c r="M889" i="8"/>
  <c r="M888" i="8"/>
  <c r="M887" i="8"/>
  <c r="M886" i="8"/>
  <c r="M885" i="8"/>
  <c r="M884" i="8"/>
  <c r="M883" i="8"/>
  <c r="M882" i="8"/>
  <c r="M881" i="8"/>
  <c r="M880" i="8"/>
  <c r="M879" i="8"/>
  <c r="M878" i="8"/>
  <c r="M877" i="8"/>
  <c r="M876" i="8"/>
  <c r="M875" i="8"/>
  <c r="M874" i="8"/>
  <c r="M873" i="8"/>
  <c r="M872" i="8"/>
  <c r="M871" i="8"/>
  <c r="M870" i="8"/>
  <c r="M869" i="8"/>
  <c r="M868" i="8"/>
  <c r="M867" i="8"/>
  <c r="M866" i="8"/>
  <c r="M865" i="8"/>
  <c r="M864" i="8"/>
  <c r="M863" i="8"/>
  <c r="M862" i="8"/>
  <c r="M861" i="8"/>
  <c r="M860" i="8"/>
  <c r="M859" i="8"/>
  <c r="M858" i="8"/>
  <c r="M857" i="8"/>
  <c r="M856" i="8"/>
  <c r="M855" i="8"/>
  <c r="M854" i="8"/>
  <c r="M853" i="8"/>
  <c r="M852" i="8"/>
  <c r="M851" i="8"/>
  <c r="M850" i="8"/>
  <c r="M849" i="8"/>
  <c r="M848" i="8"/>
  <c r="M847" i="8"/>
  <c r="M846" i="8"/>
  <c r="M845" i="8"/>
  <c r="M844" i="8"/>
  <c r="M843" i="8"/>
  <c r="M842" i="8"/>
  <c r="M841" i="8"/>
  <c r="M840" i="8"/>
  <c r="M839" i="8"/>
  <c r="M838" i="8"/>
  <c r="M837" i="8"/>
  <c r="M836" i="8"/>
  <c r="M835" i="8"/>
  <c r="M834" i="8"/>
  <c r="M833" i="8"/>
  <c r="M832" i="8"/>
  <c r="M831" i="8"/>
  <c r="M830" i="8"/>
  <c r="M829" i="8"/>
  <c r="M828" i="8"/>
  <c r="M827" i="8"/>
  <c r="M826" i="8"/>
  <c r="M825" i="8"/>
  <c r="M824" i="8"/>
  <c r="M823" i="8"/>
  <c r="M822" i="8"/>
  <c r="M821" i="8"/>
  <c r="M820" i="8"/>
  <c r="M819" i="8"/>
  <c r="M818" i="8"/>
  <c r="M817" i="8"/>
  <c r="M816" i="8"/>
  <c r="M815" i="8"/>
  <c r="M814" i="8"/>
  <c r="M813" i="8"/>
  <c r="M812" i="8"/>
  <c r="M811" i="8"/>
  <c r="M810" i="8"/>
  <c r="M809" i="8"/>
  <c r="M808" i="8"/>
  <c r="M995" i="8"/>
  <c r="M994" i="8"/>
  <c r="M993" i="8"/>
  <c r="M992" i="8"/>
  <c r="M991" i="8"/>
  <c r="M990" i="8"/>
  <c r="M989" i="8"/>
  <c r="M988" i="8"/>
  <c r="M987" i="8"/>
  <c r="M986" i="8"/>
  <c r="M985" i="8"/>
  <c r="M984" i="8"/>
  <c r="M983" i="8"/>
  <c r="M982" i="8"/>
  <c r="M981" i="8"/>
  <c r="M980" i="8"/>
  <c r="M979" i="8"/>
  <c r="M391" i="8"/>
  <c r="M390" i="8"/>
  <c r="M389" i="8"/>
  <c r="M388" i="8"/>
  <c r="M387" i="8"/>
  <c r="M386" i="8"/>
  <c r="M385" i="8"/>
  <c r="M384" i="8"/>
  <c r="M383" i="8"/>
  <c r="M382" i="8"/>
  <c r="M381" i="8"/>
  <c r="M380" i="8"/>
  <c r="M379" i="8"/>
  <c r="M378" i="8"/>
  <c r="M377" i="8"/>
  <c r="M376" i="8"/>
  <c r="M375" i="8"/>
  <c r="M374" i="8"/>
  <c r="M373" i="8"/>
  <c r="M372" i="8"/>
  <c r="M371" i="8"/>
  <c r="M370" i="8"/>
  <c r="M369" i="8"/>
  <c r="M368" i="8"/>
  <c r="M367" i="8"/>
  <c r="M366" i="8"/>
  <c r="M365" i="8"/>
  <c r="M364" i="8"/>
  <c r="M363" i="8"/>
  <c r="M362" i="8"/>
  <c r="M361" i="8"/>
  <c r="M360" i="8"/>
  <c r="M359" i="8"/>
  <c r="M358" i="8"/>
  <c r="M357" i="8"/>
  <c r="M356" i="8"/>
  <c r="M355" i="8"/>
  <c r="M354" i="8"/>
  <c r="M353" i="8"/>
  <c r="M352" i="8"/>
  <c r="M351" i="8"/>
  <c r="M350" i="8"/>
  <c r="M349" i="8"/>
  <c r="M348" i="8"/>
  <c r="M347" i="8"/>
  <c r="M346" i="8"/>
  <c r="M345" i="8"/>
  <c r="M344" i="8"/>
  <c r="M343" i="8"/>
  <c r="M342" i="8"/>
  <c r="M341" i="8"/>
  <c r="M340" i="8"/>
  <c r="M339" i="8"/>
  <c r="M338" i="8"/>
  <c r="M337" i="8"/>
  <c r="M336" i="8"/>
  <c r="M335" i="8"/>
  <c r="M334" i="8"/>
  <c r="M333" i="8"/>
  <c r="M332" i="8"/>
  <c r="M331" i="8"/>
  <c r="M330" i="8"/>
  <c r="M329" i="8"/>
  <c r="M328" i="8"/>
  <c r="M327" i="8"/>
  <c r="M326" i="8"/>
  <c r="M325" i="8"/>
  <c r="M324" i="8"/>
  <c r="M323" i="8"/>
  <c r="M322" i="8"/>
  <c r="M321" i="8"/>
  <c r="M320" i="8"/>
  <c r="M319" i="8"/>
  <c r="M318" i="8"/>
  <c r="M317" i="8"/>
  <c r="M316" i="8"/>
  <c r="M315" i="8"/>
  <c r="M314" i="8"/>
  <c r="M313" i="8"/>
  <c r="M312" i="8"/>
  <c r="M311" i="8"/>
  <c r="M310" i="8"/>
  <c r="M309" i="8"/>
  <c r="M308" i="8"/>
  <c r="M307" i="8"/>
  <c r="M306" i="8"/>
  <c r="M305" i="8"/>
  <c r="M304" i="8"/>
  <c r="M303" i="8"/>
  <c r="M302" i="8"/>
  <c r="M301" i="8"/>
  <c r="M300" i="8"/>
  <c r="M299" i="8"/>
  <c r="M298" i="8"/>
  <c r="M297" i="8"/>
  <c r="M296" i="8"/>
  <c r="M295" i="8"/>
  <c r="M294" i="8"/>
  <c r="M293" i="8"/>
  <c r="M292" i="8"/>
  <c r="M291" i="8"/>
  <c r="M290" i="8"/>
  <c r="M289" i="8"/>
  <c r="M288" i="8"/>
  <c r="M287" i="8"/>
  <c r="M286" i="8"/>
  <c r="M285" i="8"/>
  <c r="M284" i="8"/>
  <c r="M283" i="8"/>
  <c r="M282" i="8"/>
  <c r="M281" i="8"/>
  <c r="M280" i="8"/>
  <c r="M279" i="8"/>
  <c r="M278" i="8"/>
  <c r="M277" i="8"/>
  <c r="M276" i="8"/>
  <c r="M275" i="8"/>
  <c r="M274" i="8"/>
  <c r="M273" i="8"/>
  <c r="M272" i="8"/>
  <c r="M271" i="8"/>
  <c r="M270" i="8"/>
  <c r="M269" i="8"/>
  <c r="M268" i="8"/>
  <c r="M267" i="8"/>
  <c r="M266" i="8"/>
  <c r="M265" i="8"/>
  <c r="M264" i="8"/>
  <c r="M263" i="8"/>
  <c r="M262" i="8"/>
  <c r="M261" i="8"/>
  <c r="M260" i="8"/>
  <c r="M259" i="8"/>
  <c r="M258" i="8"/>
  <c r="M257" i="8"/>
  <c r="M256" i="8"/>
  <c r="M255" i="8"/>
  <c r="M254" i="8"/>
  <c r="M253" i="8"/>
  <c r="M252" i="8"/>
  <c r="M251" i="8"/>
  <c r="M250" i="8"/>
  <c r="M249" i="8"/>
  <c r="M248" i="8"/>
  <c r="M247" i="8"/>
  <c r="M246" i="8"/>
  <c r="M245" i="8"/>
  <c r="M244" i="8"/>
  <c r="M243" i="8"/>
  <c r="M242" i="8"/>
  <c r="M241" i="8"/>
  <c r="M240" i="8"/>
  <c r="M743" i="8"/>
  <c r="M742" i="8"/>
  <c r="M741" i="8"/>
  <c r="M740" i="8"/>
  <c r="M739" i="8"/>
  <c r="M738" i="8"/>
  <c r="M737" i="8"/>
  <c r="M736" i="8"/>
  <c r="M735" i="8"/>
  <c r="M734" i="8"/>
  <c r="M733" i="8"/>
  <c r="M732" i="8"/>
  <c r="M731" i="8"/>
  <c r="M730" i="8"/>
  <c r="M729" i="8"/>
  <c r="M728" i="8"/>
  <c r="M727" i="8"/>
  <c r="M726" i="8"/>
  <c r="M725" i="8"/>
  <c r="M724" i="8"/>
  <c r="M723" i="8"/>
  <c r="M722" i="8"/>
  <c r="M721" i="8"/>
  <c r="M720" i="8"/>
  <c r="M719" i="8"/>
  <c r="M718" i="8"/>
  <c r="M717" i="8"/>
  <c r="M716" i="8"/>
  <c r="M715" i="8"/>
  <c r="M714" i="8"/>
  <c r="M713" i="8"/>
  <c r="M712" i="8"/>
  <c r="M711" i="8"/>
  <c r="M710" i="8"/>
  <c r="M709" i="8"/>
  <c r="M708" i="8"/>
  <c r="M707" i="8"/>
  <c r="M706" i="8"/>
  <c r="M705" i="8"/>
  <c r="M704" i="8"/>
  <c r="M703" i="8"/>
  <c r="M702" i="8"/>
  <c r="M701" i="8"/>
  <c r="M700" i="8"/>
  <c r="M699" i="8"/>
  <c r="M698" i="8"/>
  <c r="M697" i="8"/>
  <c r="M696" i="8"/>
  <c r="M695" i="8"/>
  <c r="M694" i="8"/>
  <c r="M486" i="8"/>
  <c r="M485" i="8"/>
  <c r="M484" i="8"/>
  <c r="M483" i="8"/>
  <c r="M482" i="8"/>
  <c r="M481" i="8"/>
  <c r="M480" i="8"/>
  <c r="M479" i="8"/>
  <c r="M478" i="8"/>
  <c r="M477" i="8"/>
  <c r="M476" i="8"/>
  <c r="M475" i="8"/>
  <c r="M474" i="8"/>
  <c r="M473" i="8"/>
  <c r="M472" i="8"/>
  <c r="M471" i="8"/>
  <c r="M470" i="8"/>
  <c r="M469" i="8"/>
  <c r="M468" i="8"/>
  <c r="M467" i="8"/>
  <c r="M466" i="8"/>
  <c r="M465" i="8"/>
  <c r="M464" i="8"/>
  <c r="M463" i="8"/>
  <c r="M462" i="8"/>
  <c r="M461" i="8"/>
  <c r="M460" i="8"/>
  <c r="M459" i="8"/>
  <c r="M458" i="8"/>
  <c r="M457" i="8"/>
  <c r="M456" i="8"/>
  <c r="M455" i="8"/>
  <c r="M454" i="8"/>
  <c r="M453" i="8"/>
  <c r="M452" i="8"/>
  <c r="M451" i="8"/>
  <c r="M450" i="8"/>
  <c r="M449" i="8"/>
  <c r="M448" i="8"/>
  <c r="M447" i="8"/>
  <c r="M446" i="8"/>
  <c r="M682" i="8"/>
  <c r="M681" i="8"/>
  <c r="M680" i="8"/>
  <c r="M679" i="8"/>
  <c r="M678" i="8"/>
  <c r="M677" i="8"/>
  <c r="M676" i="8"/>
  <c r="M675" i="8"/>
  <c r="M674" i="8"/>
  <c r="M673" i="8"/>
  <c r="M672" i="8"/>
  <c r="M671" i="8"/>
  <c r="M670" i="8"/>
  <c r="M669" i="8"/>
  <c r="M668" i="8"/>
  <c r="M667" i="8"/>
  <c r="M666" i="8"/>
  <c r="M665" i="8"/>
  <c r="M664" i="8"/>
  <c r="M663" i="8"/>
  <c r="M662" i="8"/>
  <c r="M661" i="8"/>
  <c r="M660" i="8"/>
  <c r="M659" i="8"/>
  <c r="M658" i="8"/>
  <c r="M657" i="8"/>
  <c r="M656" i="8"/>
  <c r="M655" i="8"/>
  <c r="M654" i="8"/>
  <c r="M653" i="8"/>
  <c r="M652" i="8"/>
  <c r="M651" i="8"/>
  <c r="M650" i="8"/>
  <c r="M649" i="8"/>
  <c r="M648" i="8"/>
  <c r="M647" i="8"/>
  <c r="M646" i="8"/>
  <c r="M645" i="8"/>
  <c r="M644" i="8"/>
  <c r="M239" i="8"/>
  <c r="M238" i="8"/>
  <c r="M237" i="8"/>
  <c r="M236" i="8"/>
  <c r="M235" i="8"/>
  <c r="M234" i="8"/>
  <c r="M233" i="8"/>
  <c r="M232" i="8"/>
  <c r="M231" i="8"/>
  <c r="M230" i="8"/>
  <c r="M229" i="8"/>
  <c r="M228" i="8"/>
  <c r="M227" i="8"/>
  <c r="M226" i="8"/>
  <c r="M225" i="8"/>
  <c r="M224" i="8"/>
  <c r="M223" i="8"/>
  <c r="M222" i="8"/>
  <c r="M221" i="8"/>
  <c r="M220" i="8"/>
  <c r="M219" i="8"/>
  <c r="M218" i="8"/>
  <c r="M217" i="8"/>
  <c r="M216" i="8"/>
  <c r="M215" i="8"/>
  <c r="M214" i="8"/>
  <c r="M213" i="8"/>
  <c r="M212" i="8"/>
  <c r="M211" i="8"/>
  <c r="M210" i="8"/>
  <c r="M209" i="8"/>
  <c r="M208" i="8"/>
  <c r="M207" i="8"/>
  <c r="M206" i="8"/>
  <c r="M205" i="8"/>
  <c r="M204" i="8"/>
  <c r="M203" i="8"/>
  <c r="M202" i="8"/>
  <c r="M201" i="8"/>
  <c r="M200" i="8"/>
  <c r="M199" i="8"/>
  <c r="M198" i="8"/>
  <c r="M197" i="8"/>
  <c r="M196" i="8"/>
  <c r="M195" i="8"/>
  <c r="M194" i="8"/>
  <c r="M193" i="8"/>
  <c r="M192" i="8"/>
  <c r="M191" i="8"/>
  <c r="M190" i="8"/>
  <c r="M807" i="8"/>
  <c r="M806" i="8"/>
  <c r="M805" i="8"/>
  <c r="M804" i="8"/>
  <c r="M803" i="8"/>
  <c r="M802" i="8"/>
  <c r="M801" i="8"/>
  <c r="M800" i="8"/>
  <c r="M799" i="8"/>
  <c r="M798" i="8"/>
  <c r="M797" i="8"/>
  <c r="M796" i="8"/>
  <c r="M795" i="8"/>
  <c r="M794" i="8"/>
  <c r="M793" i="8"/>
  <c r="M792" i="8"/>
  <c r="M791" i="8"/>
  <c r="M790" i="8"/>
  <c r="M789" i="8"/>
  <c r="M788" i="8"/>
  <c r="M787" i="8"/>
  <c r="M786" i="8"/>
  <c r="M785" i="8"/>
  <c r="M784" i="8"/>
  <c r="M783" i="8"/>
  <c r="M782" i="8"/>
  <c r="M781" i="8"/>
  <c r="M780" i="8"/>
  <c r="M779" i="8"/>
  <c r="M778" i="8"/>
  <c r="M777" i="8"/>
  <c r="M776" i="8"/>
  <c r="M775" i="8"/>
  <c r="M774" i="8"/>
  <c r="M773" i="8"/>
  <c r="M772" i="8"/>
  <c r="M771" i="8"/>
  <c r="M770" i="8"/>
  <c r="M769" i="8"/>
  <c r="M768" i="8"/>
  <c r="M767" i="8"/>
  <c r="M766" i="8"/>
  <c r="M765" i="8"/>
  <c r="M764" i="8"/>
  <c r="M763" i="8"/>
  <c r="M762" i="8"/>
  <c r="M761" i="8"/>
  <c r="M760" i="8"/>
  <c r="M759" i="8"/>
  <c r="M758" i="8"/>
  <c r="M757" i="8"/>
  <c r="M756" i="8"/>
  <c r="M755" i="8"/>
  <c r="M754" i="8"/>
  <c r="M753" i="8"/>
  <c r="M752" i="8"/>
  <c r="M751" i="8"/>
  <c r="M750" i="8"/>
  <c r="M749" i="8"/>
  <c r="M748" i="8"/>
  <c r="M747" i="8"/>
  <c r="M746" i="8"/>
  <c r="M745" i="8"/>
  <c r="M744" i="8"/>
  <c r="M26" i="8"/>
  <c r="M25" i="8"/>
  <c r="M24" i="8"/>
  <c r="M23" i="8"/>
  <c r="M22" i="8"/>
  <c r="M21" i="8"/>
  <c r="M20" i="8"/>
  <c r="M19" i="8"/>
  <c r="M18" i="8"/>
  <c r="M17" i="8"/>
  <c r="M16" i="8"/>
  <c r="M15" i="8"/>
  <c r="M14" i="8"/>
  <c r="M13" i="8"/>
  <c r="M12" i="8"/>
  <c r="M11" i="8"/>
  <c r="M10" i="8"/>
  <c r="M9" i="8"/>
  <c r="M8" i="8"/>
  <c r="M7" i="8"/>
  <c r="M6" i="8"/>
  <c r="M5" i="8"/>
  <c r="M4" i="8"/>
  <c r="M3" i="8"/>
  <c r="M2" i="8"/>
  <c r="M643" i="8"/>
  <c r="M642" i="8"/>
  <c r="M641" i="8"/>
  <c r="M640" i="8"/>
  <c r="M639" i="8"/>
  <c r="M638" i="8"/>
  <c r="M637" i="8"/>
  <c r="M636" i="8"/>
  <c r="M635" i="8"/>
  <c r="M634" i="8"/>
  <c r="M633" i="8"/>
  <c r="M632" i="8"/>
  <c r="M631" i="8"/>
  <c r="M630" i="8"/>
  <c r="M629" i="8"/>
  <c r="M628" i="8"/>
  <c r="M627" i="8"/>
  <c r="M626" i="8"/>
  <c r="M625" i="8"/>
  <c r="M624" i="8"/>
  <c r="M623" i="8"/>
  <c r="M189" i="8"/>
  <c r="M188" i="8"/>
  <c r="M187" i="8"/>
  <c r="M186" i="8"/>
  <c r="M185" i="8"/>
  <c r="M184" i="8"/>
  <c r="M183" i="8"/>
  <c r="M182" i="8"/>
  <c r="M181" i="8"/>
  <c r="M180" i="8"/>
  <c r="M179" i="8"/>
  <c r="M178" i="8"/>
  <c r="M177" i="8"/>
  <c r="M176" i="8"/>
  <c r="M175" i="8"/>
  <c r="M174" i="8"/>
  <c r="M173" i="8"/>
  <c r="M172" i="8"/>
  <c r="M171" i="8"/>
  <c r="M170" i="8"/>
  <c r="M169" i="8"/>
  <c r="M168" i="8"/>
  <c r="M167" i="8"/>
  <c r="M166" i="8"/>
  <c r="M165" i="8"/>
  <c r="M164" i="8"/>
  <c r="M163" i="8"/>
  <c r="M162" i="8"/>
  <c r="M161" i="8"/>
  <c r="M160" i="8"/>
  <c r="M159" i="8"/>
  <c r="M158" i="8"/>
  <c r="M157" i="8"/>
  <c r="M156" i="8"/>
  <c r="M155" i="8"/>
  <c r="M154" i="8"/>
  <c r="M153" i="8"/>
  <c r="M152" i="8"/>
  <c r="M151" i="8"/>
  <c r="M150" i="8"/>
  <c r="M149" i="8"/>
  <c r="M148" i="8"/>
  <c r="M147" i="8"/>
  <c r="M146" i="8"/>
  <c r="M145" i="8"/>
  <c r="M144" i="8"/>
  <c r="M143" i="8"/>
  <c r="M142" i="8"/>
  <c r="M141" i="8"/>
  <c r="M140" i="8"/>
  <c r="M139" i="8"/>
  <c r="M138" i="8"/>
  <c r="M137" i="8"/>
  <c r="M136" i="8"/>
  <c r="M135" i="8"/>
  <c r="M134" i="8"/>
  <c r="M133" i="8"/>
  <c r="M978" i="8"/>
  <c r="M977" i="8"/>
  <c r="M976" i="8"/>
  <c r="M975" i="8"/>
  <c r="M974" i="8"/>
  <c r="M973" i="8"/>
  <c r="M972" i="8"/>
  <c r="M971" i="8"/>
  <c r="M970" i="8"/>
  <c r="M969" i="8"/>
  <c r="M968" i="8"/>
  <c r="K162" i="8" l="1"/>
  <c r="I162" i="8"/>
  <c r="J162" i="8" s="1"/>
  <c r="K161" i="8"/>
  <c r="I161" i="8"/>
  <c r="J161" i="8" s="1"/>
  <c r="K160" i="8"/>
  <c r="I160" i="8"/>
  <c r="J160" i="8" s="1"/>
  <c r="K159" i="8"/>
  <c r="I159" i="8"/>
  <c r="J159" i="8" s="1"/>
  <c r="K158" i="8"/>
  <c r="I158" i="8"/>
  <c r="J158" i="8" s="1"/>
  <c r="K157" i="8"/>
  <c r="I157" i="8"/>
  <c r="J157" i="8" s="1"/>
  <c r="K156" i="8"/>
  <c r="I156" i="8"/>
  <c r="J156" i="8" s="1"/>
  <c r="K155" i="8"/>
  <c r="I155" i="8"/>
  <c r="J155" i="8" s="1"/>
  <c r="K154" i="8"/>
  <c r="I154" i="8"/>
  <c r="J154" i="8" s="1"/>
  <c r="K153" i="8"/>
  <c r="I153" i="8"/>
  <c r="J153" i="8" s="1"/>
  <c r="K152" i="8"/>
  <c r="I152" i="8"/>
  <c r="J152" i="8" s="1"/>
  <c r="K151" i="8"/>
  <c r="I151" i="8"/>
  <c r="J151" i="8" s="1"/>
  <c r="K150" i="8"/>
  <c r="I150" i="8"/>
  <c r="J150" i="8" s="1"/>
  <c r="K149" i="8"/>
  <c r="I149" i="8"/>
  <c r="J149" i="8" s="1"/>
  <c r="K148" i="8"/>
  <c r="I148" i="8"/>
  <c r="J148" i="8" s="1"/>
  <c r="K147" i="8"/>
  <c r="I147" i="8"/>
  <c r="J147" i="8" s="1"/>
  <c r="K146" i="8"/>
  <c r="I146" i="8"/>
  <c r="J146" i="8" s="1"/>
  <c r="K145" i="8"/>
  <c r="I145" i="8"/>
  <c r="J145" i="8" s="1"/>
  <c r="K144" i="8"/>
  <c r="I144" i="8"/>
  <c r="J144" i="8" s="1"/>
  <c r="K143" i="8"/>
  <c r="I143" i="8"/>
  <c r="J143" i="8" s="1"/>
  <c r="K142" i="8"/>
  <c r="I142" i="8"/>
  <c r="J142" i="8" s="1"/>
  <c r="K141" i="8"/>
  <c r="I141" i="8"/>
  <c r="J141" i="8" s="1"/>
  <c r="K140" i="8"/>
  <c r="I140" i="8"/>
  <c r="J140" i="8" s="1"/>
  <c r="K139" i="8"/>
  <c r="I139" i="8"/>
  <c r="J139" i="8" s="1"/>
  <c r="K138" i="8"/>
  <c r="I138" i="8"/>
  <c r="J138" i="8" s="1"/>
  <c r="K137" i="8"/>
  <c r="I137" i="8"/>
  <c r="J137" i="8" s="1"/>
  <c r="K136" i="8"/>
  <c r="I136" i="8"/>
  <c r="J136" i="8" s="1"/>
  <c r="K135" i="8"/>
  <c r="I135" i="8"/>
  <c r="K134" i="8"/>
  <c r="I134" i="8"/>
  <c r="J134" i="8" s="1"/>
  <c r="K133" i="8"/>
  <c r="I133" i="8"/>
  <c r="K978" i="8"/>
  <c r="I978" i="8"/>
  <c r="J978" i="8" s="1"/>
  <c r="K977" i="8"/>
  <c r="I977" i="8"/>
  <c r="J977" i="8" s="1"/>
  <c r="K976" i="8"/>
  <c r="I976" i="8"/>
  <c r="K975" i="8"/>
  <c r="I975" i="8"/>
  <c r="K974" i="8"/>
  <c r="I974" i="8"/>
  <c r="J974" i="8" s="1"/>
  <c r="K973" i="8"/>
  <c r="I973" i="8"/>
  <c r="J973" i="8" s="1"/>
  <c r="K972" i="8"/>
  <c r="I972" i="8"/>
  <c r="K971" i="8"/>
  <c r="I971" i="8"/>
  <c r="J971" i="8" s="1"/>
  <c r="K970" i="8"/>
  <c r="I970" i="8"/>
  <c r="J970" i="8" s="1"/>
  <c r="K969" i="8"/>
  <c r="I969" i="8"/>
  <c r="J969" i="8" s="1"/>
  <c r="K968" i="8"/>
  <c r="I968" i="8"/>
  <c r="J135" i="8" l="1"/>
  <c r="J133" i="8"/>
  <c r="J972" i="8"/>
  <c r="L972" i="8" s="1"/>
  <c r="J968" i="8"/>
  <c r="L968" i="8" s="1"/>
  <c r="J975" i="8"/>
  <c r="L975" i="8" s="1"/>
  <c r="L151" i="8"/>
  <c r="L148" i="8"/>
  <c r="L160" i="8"/>
  <c r="L135" i="8"/>
  <c r="L145" i="8"/>
  <c r="L156" i="8"/>
  <c r="L152" i="8"/>
  <c r="L146" i="8"/>
  <c r="L157" i="8"/>
  <c r="L977" i="8"/>
  <c r="L141" i="8"/>
  <c r="L971" i="8"/>
  <c r="L974" i="8"/>
  <c r="L134" i="8"/>
  <c r="L153" i="8"/>
  <c r="L144" i="8"/>
  <c r="L136" i="8"/>
  <c r="L140" i="8"/>
  <c r="L143" i="8"/>
  <c r="L162" i="8"/>
  <c r="L147" i="8"/>
  <c r="L149" i="8"/>
  <c r="L150" i="8"/>
  <c r="L159" i="8"/>
  <c r="L137" i="8"/>
  <c r="L154" i="8"/>
  <c r="J976" i="8"/>
  <c r="L976" i="8" s="1"/>
  <c r="L969" i="8"/>
  <c r="L138" i="8"/>
  <c r="L158" i="8"/>
  <c r="L970" i="8"/>
  <c r="L973" i="8"/>
  <c r="L978" i="8"/>
  <c r="L139" i="8"/>
  <c r="L142" i="8"/>
  <c r="L155" i="8"/>
  <c r="L161" i="8"/>
  <c r="L133" i="8" l="1"/>
  <c r="AD1268" i="7" l="1"/>
  <c r="AB1268" i="7"/>
  <c r="AC1268" i="7" s="1"/>
  <c r="Z1268" i="7"/>
  <c r="X1268" i="7"/>
  <c r="Y1268" i="7" s="1"/>
  <c r="W1268" i="7"/>
  <c r="U1268" i="7"/>
  <c r="S1268" i="7"/>
  <c r="T1268" i="7" s="1"/>
  <c r="V1268" i="7" s="1"/>
  <c r="AD1267" i="7"/>
  <c r="AB1267" i="7"/>
  <c r="AC1267" i="7" s="1"/>
  <c r="Z1267" i="7"/>
  <c r="X1267" i="7"/>
  <c r="Y1267" i="7" s="1"/>
  <c r="W1267" i="7"/>
  <c r="U1267" i="7"/>
  <c r="S1267" i="7"/>
  <c r="T1267" i="7" s="1"/>
  <c r="V1267" i="7" s="1"/>
  <c r="AD1266" i="7"/>
  <c r="AB1266" i="7"/>
  <c r="AC1266" i="7" s="1"/>
  <c r="Z1266" i="7"/>
  <c r="X1266" i="7"/>
  <c r="Y1266" i="7" s="1"/>
  <c r="W1266" i="7"/>
  <c r="U1266" i="7"/>
  <c r="S1266" i="7"/>
  <c r="T1266" i="7" s="1"/>
  <c r="AD1265" i="7"/>
  <c r="AB1265" i="7"/>
  <c r="AC1265" i="7" s="1"/>
  <c r="Z1265" i="7"/>
  <c r="X1265" i="7"/>
  <c r="Y1265" i="7" s="1"/>
  <c r="W1265" i="7"/>
  <c r="U1265" i="7"/>
  <c r="S1265" i="7"/>
  <c r="T1265" i="7" s="1"/>
  <c r="AD1264" i="7"/>
  <c r="AB1264" i="7"/>
  <c r="AC1264" i="7" s="1"/>
  <c r="Z1264" i="7"/>
  <c r="X1264" i="7"/>
  <c r="Y1264" i="7" s="1"/>
  <c r="W1264" i="7"/>
  <c r="U1264" i="7"/>
  <c r="T1264" i="7"/>
  <c r="V1264" i="7" s="1"/>
  <c r="S1264" i="7"/>
  <c r="AD1263" i="7"/>
  <c r="AB1263" i="7"/>
  <c r="AC1263" i="7" s="1"/>
  <c r="Z1263" i="7"/>
  <c r="X1263" i="7"/>
  <c r="Y1263" i="7" s="1"/>
  <c r="W1263" i="7"/>
  <c r="U1263" i="7"/>
  <c r="S1263" i="7"/>
  <c r="T1263" i="7" s="1"/>
  <c r="AD1262" i="7"/>
  <c r="AB1262" i="7"/>
  <c r="AC1262" i="7" s="1"/>
  <c r="Z1262" i="7"/>
  <c r="X1262" i="7"/>
  <c r="Y1262" i="7" s="1"/>
  <c r="W1262" i="7"/>
  <c r="U1262" i="7"/>
  <c r="S1262" i="7"/>
  <c r="T1262" i="7" s="1"/>
  <c r="V1262" i="7" s="1"/>
  <c r="AD1261" i="7"/>
  <c r="AB1261" i="7"/>
  <c r="AC1261" i="7" s="1"/>
  <c r="Z1261" i="7"/>
  <c r="X1261" i="7"/>
  <c r="Y1261" i="7" s="1"/>
  <c r="W1261" i="7"/>
  <c r="U1261" i="7"/>
  <c r="S1261" i="7"/>
  <c r="T1261" i="7" s="1"/>
  <c r="AD1260" i="7"/>
  <c r="AB1260" i="7"/>
  <c r="AC1260" i="7" s="1"/>
  <c r="Z1260" i="7"/>
  <c r="X1260" i="7"/>
  <c r="Y1260" i="7" s="1"/>
  <c r="AA1260" i="7" s="1"/>
  <c r="W1260" i="7"/>
  <c r="U1260" i="7"/>
  <c r="S1260" i="7"/>
  <c r="T1260" i="7" s="1"/>
  <c r="AD1259" i="7"/>
  <c r="AB1259" i="7"/>
  <c r="AC1259" i="7" s="1"/>
  <c r="Z1259" i="7"/>
  <c r="X1259" i="7"/>
  <c r="Y1259" i="7" s="1"/>
  <c r="W1259" i="7"/>
  <c r="U1259" i="7"/>
  <c r="S1259" i="7"/>
  <c r="T1259" i="7" s="1"/>
  <c r="AD1258" i="7"/>
  <c r="AB1258" i="7"/>
  <c r="AC1258" i="7" s="1"/>
  <c r="Z1258" i="7"/>
  <c r="X1258" i="7"/>
  <c r="Y1258" i="7" s="1"/>
  <c r="W1258" i="7"/>
  <c r="U1258" i="7"/>
  <c r="S1258" i="7"/>
  <c r="T1258" i="7" s="1"/>
  <c r="AD1257" i="7"/>
  <c r="AB1257" i="7"/>
  <c r="AC1257" i="7" s="1"/>
  <c r="AE1257" i="7" s="1"/>
  <c r="Z1257" i="7"/>
  <c r="X1257" i="7"/>
  <c r="Y1257" i="7" s="1"/>
  <c r="AA1257" i="7" s="1"/>
  <c r="W1257" i="7"/>
  <c r="U1257" i="7"/>
  <c r="S1257" i="7"/>
  <c r="T1257" i="7" s="1"/>
  <c r="AD1256" i="7"/>
  <c r="AB1256" i="7"/>
  <c r="AC1256" i="7" s="1"/>
  <c r="Z1256" i="7"/>
  <c r="X1256" i="7"/>
  <c r="Y1256" i="7" s="1"/>
  <c r="W1256" i="7"/>
  <c r="U1256" i="7"/>
  <c r="S1256" i="7"/>
  <c r="T1256" i="7" s="1"/>
  <c r="AD1255" i="7"/>
  <c r="AB1255" i="7"/>
  <c r="AC1255" i="7" s="1"/>
  <c r="Z1255" i="7"/>
  <c r="X1255" i="7"/>
  <c r="Y1255" i="7" s="1"/>
  <c r="W1255" i="7"/>
  <c r="U1255" i="7"/>
  <c r="S1255" i="7"/>
  <c r="T1255" i="7" s="1"/>
  <c r="AD1254" i="7"/>
  <c r="AB1254" i="7"/>
  <c r="AC1254" i="7" s="1"/>
  <c r="Z1254" i="7"/>
  <c r="X1254" i="7"/>
  <c r="Y1254" i="7" s="1"/>
  <c r="W1254" i="7"/>
  <c r="U1254" i="7"/>
  <c r="S1254" i="7"/>
  <c r="T1254" i="7" s="1"/>
  <c r="AD1253" i="7"/>
  <c r="AB1253" i="7"/>
  <c r="AC1253" i="7" s="1"/>
  <c r="Z1253" i="7"/>
  <c r="X1253" i="7"/>
  <c r="Y1253" i="7" s="1"/>
  <c r="W1253" i="7"/>
  <c r="U1253" i="7"/>
  <c r="S1253" i="7"/>
  <c r="T1253" i="7" s="1"/>
  <c r="AD1252" i="7"/>
  <c r="AB1252" i="7"/>
  <c r="AC1252" i="7" s="1"/>
  <c r="Z1252" i="7"/>
  <c r="X1252" i="7"/>
  <c r="Y1252" i="7" s="1"/>
  <c r="AA1252" i="7" s="1"/>
  <c r="W1252" i="7"/>
  <c r="U1252" i="7"/>
  <c r="S1252" i="7"/>
  <c r="T1252" i="7" s="1"/>
  <c r="AD1251" i="7"/>
  <c r="AB1251" i="7"/>
  <c r="AC1251" i="7" s="1"/>
  <c r="AE1251" i="7" s="1"/>
  <c r="Z1251" i="7"/>
  <c r="X1251" i="7"/>
  <c r="Y1251" i="7" s="1"/>
  <c r="W1251" i="7"/>
  <c r="U1251" i="7"/>
  <c r="S1251" i="7"/>
  <c r="T1251" i="7" s="1"/>
  <c r="AD1250" i="7"/>
  <c r="AB1250" i="7"/>
  <c r="AC1250" i="7" s="1"/>
  <c r="Z1250" i="7"/>
  <c r="X1250" i="7"/>
  <c r="Y1250" i="7" s="1"/>
  <c r="W1250" i="7"/>
  <c r="U1250" i="7"/>
  <c r="S1250" i="7"/>
  <c r="T1250" i="7" s="1"/>
  <c r="AD1249" i="7"/>
  <c r="AB1249" i="7"/>
  <c r="AC1249" i="7" s="1"/>
  <c r="Z1249" i="7"/>
  <c r="X1249" i="7"/>
  <c r="Y1249" i="7" s="1"/>
  <c r="W1249" i="7"/>
  <c r="U1249" i="7"/>
  <c r="S1249" i="7"/>
  <c r="T1249" i="7" s="1"/>
  <c r="AD1248" i="7"/>
  <c r="AB1248" i="7"/>
  <c r="AC1248" i="7" s="1"/>
  <c r="Z1248" i="7"/>
  <c r="X1248" i="7"/>
  <c r="Y1248" i="7" s="1"/>
  <c r="W1248" i="7"/>
  <c r="U1248" i="7"/>
  <c r="S1248" i="7"/>
  <c r="T1248" i="7" s="1"/>
  <c r="AD1247" i="7"/>
  <c r="AB1247" i="7"/>
  <c r="AC1247" i="7" s="1"/>
  <c r="Z1247" i="7"/>
  <c r="X1247" i="7"/>
  <c r="Y1247" i="7" s="1"/>
  <c r="W1247" i="7"/>
  <c r="U1247" i="7"/>
  <c r="S1247" i="7"/>
  <c r="T1247" i="7" s="1"/>
  <c r="AD1246" i="7"/>
  <c r="AB1246" i="7"/>
  <c r="AC1246" i="7" s="1"/>
  <c r="Z1246" i="7"/>
  <c r="X1246" i="7"/>
  <c r="Y1246" i="7" s="1"/>
  <c r="W1246" i="7"/>
  <c r="U1246" i="7"/>
  <c r="S1246" i="7"/>
  <c r="T1246" i="7" s="1"/>
  <c r="V1246" i="7" s="1"/>
  <c r="AD1245" i="7"/>
  <c r="AB1245" i="7"/>
  <c r="AC1245" i="7" s="1"/>
  <c r="Z1245" i="7"/>
  <c r="X1245" i="7"/>
  <c r="Y1245" i="7" s="1"/>
  <c r="W1245" i="7"/>
  <c r="U1245" i="7"/>
  <c r="S1245" i="7"/>
  <c r="T1245" i="7" s="1"/>
  <c r="AD1244" i="7"/>
  <c r="AB1244" i="7"/>
  <c r="AC1244" i="7" s="1"/>
  <c r="Z1244" i="7"/>
  <c r="X1244" i="7"/>
  <c r="Y1244" i="7" s="1"/>
  <c r="W1244" i="7"/>
  <c r="U1244" i="7"/>
  <c r="S1244" i="7"/>
  <c r="T1244" i="7" s="1"/>
  <c r="AD1243" i="7"/>
  <c r="AB1243" i="7"/>
  <c r="AC1243" i="7" s="1"/>
  <c r="Z1243" i="7"/>
  <c r="X1243" i="7"/>
  <c r="Y1243" i="7" s="1"/>
  <c r="W1243" i="7"/>
  <c r="U1243" i="7"/>
  <c r="S1243" i="7"/>
  <c r="T1243" i="7" s="1"/>
  <c r="AD1242" i="7"/>
  <c r="AB1242" i="7"/>
  <c r="AC1242" i="7" s="1"/>
  <c r="Z1242" i="7"/>
  <c r="X1242" i="7"/>
  <c r="Y1242" i="7" s="1"/>
  <c r="W1242" i="7"/>
  <c r="U1242" i="7"/>
  <c r="S1242" i="7"/>
  <c r="T1242" i="7" s="1"/>
  <c r="AD1241" i="7"/>
  <c r="AB1241" i="7"/>
  <c r="AC1241" i="7" s="1"/>
  <c r="Z1241" i="7"/>
  <c r="X1241" i="7"/>
  <c r="Y1241" i="7" s="1"/>
  <c r="W1241" i="7"/>
  <c r="U1241" i="7"/>
  <c r="S1241" i="7"/>
  <c r="T1241" i="7" s="1"/>
  <c r="AD1240" i="7"/>
  <c r="AB1240" i="7"/>
  <c r="AC1240" i="7" s="1"/>
  <c r="Z1240" i="7"/>
  <c r="X1240" i="7"/>
  <c r="Y1240" i="7" s="1"/>
  <c r="W1240" i="7"/>
  <c r="U1240" i="7"/>
  <c r="S1240" i="7"/>
  <c r="T1240" i="7" s="1"/>
  <c r="AD1239" i="7"/>
  <c r="AB1239" i="7"/>
  <c r="AC1239" i="7" s="1"/>
  <c r="Z1239" i="7"/>
  <c r="X1239" i="7"/>
  <c r="Y1239" i="7" s="1"/>
  <c r="W1239" i="7"/>
  <c r="U1239" i="7"/>
  <c r="S1239" i="7"/>
  <c r="T1239" i="7" s="1"/>
  <c r="V1239" i="7" s="1"/>
  <c r="AD1238" i="7"/>
  <c r="AB1238" i="7"/>
  <c r="AC1238" i="7" s="1"/>
  <c r="Z1238" i="7"/>
  <c r="X1238" i="7"/>
  <c r="Y1238" i="7" s="1"/>
  <c r="W1238" i="7"/>
  <c r="U1238" i="7"/>
  <c r="S1238" i="7"/>
  <c r="T1238" i="7" s="1"/>
  <c r="AD1237" i="7"/>
  <c r="AB1237" i="7"/>
  <c r="AC1237" i="7" s="1"/>
  <c r="Z1237" i="7"/>
  <c r="X1237" i="7"/>
  <c r="Y1237" i="7" s="1"/>
  <c r="W1237" i="7"/>
  <c r="U1237" i="7"/>
  <c r="S1237" i="7"/>
  <c r="T1237" i="7" s="1"/>
  <c r="AD1236" i="7"/>
  <c r="AB1236" i="7"/>
  <c r="AC1236" i="7" s="1"/>
  <c r="Z1236" i="7"/>
  <c r="X1236" i="7"/>
  <c r="Y1236" i="7" s="1"/>
  <c r="AA1236" i="7" s="1"/>
  <c r="W1236" i="7"/>
  <c r="U1236" i="7"/>
  <c r="S1236" i="7"/>
  <c r="T1236" i="7" s="1"/>
  <c r="V1236" i="7" s="1"/>
  <c r="AD1235" i="7"/>
  <c r="AB1235" i="7"/>
  <c r="AC1235" i="7" s="1"/>
  <c r="Z1235" i="7"/>
  <c r="X1235" i="7"/>
  <c r="Y1235" i="7" s="1"/>
  <c r="AA1235" i="7" s="1"/>
  <c r="W1235" i="7"/>
  <c r="U1235" i="7"/>
  <c r="S1235" i="7"/>
  <c r="T1235" i="7" s="1"/>
  <c r="AD1234" i="7"/>
  <c r="AB1234" i="7"/>
  <c r="AC1234" i="7" s="1"/>
  <c r="Z1234" i="7"/>
  <c r="AA1234" i="7" s="1"/>
  <c r="X1234" i="7"/>
  <c r="Y1234" i="7" s="1"/>
  <c r="W1234" i="7"/>
  <c r="U1234" i="7"/>
  <c r="S1234" i="7"/>
  <c r="T1234" i="7" s="1"/>
  <c r="AD1233" i="7"/>
  <c r="AB1233" i="7"/>
  <c r="AC1233" i="7" s="1"/>
  <c r="Z1233" i="7"/>
  <c r="X1233" i="7"/>
  <c r="Y1233" i="7" s="1"/>
  <c r="W1233" i="7"/>
  <c r="U1233" i="7"/>
  <c r="S1233" i="7"/>
  <c r="T1233" i="7" s="1"/>
  <c r="AD1232" i="7"/>
  <c r="AB1232" i="7"/>
  <c r="AC1232" i="7" s="1"/>
  <c r="Z1232" i="7"/>
  <c r="X1232" i="7"/>
  <c r="Y1232" i="7" s="1"/>
  <c r="W1232" i="7"/>
  <c r="U1232" i="7"/>
  <c r="S1232" i="7"/>
  <c r="T1232" i="7" s="1"/>
  <c r="AD1231" i="7"/>
  <c r="AB1231" i="7"/>
  <c r="AC1231" i="7" s="1"/>
  <c r="Z1231" i="7"/>
  <c r="X1231" i="7"/>
  <c r="Y1231" i="7" s="1"/>
  <c r="W1231" i="7"/>
  <c r="U1231" i="7"/>
  <c r="S1231" i="7"/>
  <c r="T1231" i="7" s="1"/>
  <c r="AD1230" i="7"/>
  <c r="AB1230" i="7"/>
  <c r="AC1230" i="7" s="1"/>
  <c r="Z1230" i="7"/>
  <c r="X1230" i="7"/>
  <c r="Y1230" i="7" s="1"/>
  <c r="W1230" i="7"/>
  <c r="U1230" i="7"/>
  <c r="S1230" i="7"/>
  <c r="T1230" i="7" s="1"/>
  <c r="V1230" i="7" s="1"/>
  <c r="AD1229" i="7"/>
  <c r="AB1229" i="7"/>
  <c r="AC1229" i="7" s="1"/>
  <c r="Z1229" i="7"/>
  <c r="X1229" i="7"/>
  <c r="Y1229" i="7" s="1"/>
  <c r="W1229" i="7"/>
  <c r="U1229" i="7"/>
  <c r="T1229" i="7"/>
  <c r="S1229" i="7"/>
  <c r="AD1228" i="7"/>
  <c r="AB1228" i="7"/>
  <c r="AC1228" i="7" s="1"/>
  <c r="Z1228" i="7"/>
  <c r="X1228" i="7"/>
  <c r="Y1228" i="7" s="1"/>
  <c r="W1228" i="7"/>
  <c r="U1228" i="7"/>
  <c r="S1228" i="7"/>
  <c r="T1228" i="7" s="1"/>
  <c r="AD1227" i="7"/>
  <c r="AB1227" i="7"/>
  <c r="AC1227" i="7" s="1"/>
  <c r="Z1227" i="7"/>
  <c r="X1227" i="7"/>
  <c r="Y1227" i="7" s="1"/>
  <c r="W1227" i="7"/>
  <c r="U1227" i="7"/>
  <c r="S1227" i="7"/>
  <c r="T1227" i="7" s="1"/>
  <c r="AD1226" i="7"/>
  <c r="AB1226" i="7"/>
  <c r="AC1226" i="7" s="1"/>
  <c r="Z1226" i="7"/>
  <c r="X1226" i="7"/>
  <c r="Y1226" i="7" s="1"/>
  <c r="W1226" i="7"/>
  <c r="U1226" i="7"/>
  <c r="S1226" i="7"/>
  <c r="T1226" i="7" s="1"/>
  <c r="AD1225" i="7"/>
  <c r="AB1225" i="7"/>
  <c r="AC1225" i="7" s="1"/>
  <c r="Z1225" i="7"/>
  <c r="X1225" i="7"/>
  <c r="Y1225" i="7" s="1"/>
  <c r="AA1225" i="7" s="1"/>
  <c r="W1225" i="7"/>
  <c r="U1225" i="7"/>
  <c r="S1225" i="7"/>
  <c r="T1225" i="7" s="1"/>
  <c r="AD1224" i="7"/>
  <c r="AB1224" i="7"/>
  <c r="AC1224" i="7" s="1"/>
  <c r="Z1224" i="7"/>
  <c r="X1224" i="7"/>
  <c r="Y1224" i="7" s="1"/>
  <c r="W1224" i="7"/>
  <c r="U1224" i="7"/>
  <c r="S1224" i="7"/>
  <c r="T1224" i="7" s="1"/>
  <c r="AD1223" i="7"/>
  <c r="AB1223" i="7"/>
  <c r="AC1223" i="7" s="1"/>
  <c r="Z1223" i="7"/>
  <c r="X1223" i="7"/>
  <c r="Y1223" i="7" s="1"/>
  <c r="AA1223" i="7" s="1"/>
  <c r="W1223" i="7"/>
  <c r="U1223" i="7"/>
  <c r="S1223" i="7"/>
  <c r="T1223" i="7" s="1"/>
  <c r="AD1222" i="7"/>
  <c r="AB1222" i="7"/>
  <c r="AC1222" i="7" s="1"/>
  <c r="Z1222" i="7"/>
  <c r="X1222" i="7"/>
  <c r="Y1222" i="7" s="1"/>
  <c r="W1222" i="7"/>
  <c r="U1222" i="7"/>
  <c r="S1222" i="7"/>
  <c r="T1222" i="7" s="1"/>
  <c r="V1222" i="7" s="1"/>
  <c r="AD1221" i="7"/>
  <c r="AB1221" i="7"/>
  <c r="AC1221" i="7" s="1"/>
  <c r="Z1221" i="7"/>
  <c r="X1221" i="7"/>
  <c r="Y1221" i="7" s="1"/>
  <c r="W1221" i="7"/>
  <c r="U1221" i="7"/>
  <c r="S1221" i="7"/>
  <c r="T1221" i="7" s="1"/>
  <c r="AD1220" i="7"/>
  <c r="AB1220" i="7"/>
  <c r="AC1220" i="7" s="1"/>
  <c r="Z1220" i="7"/>
  <c r="X1220" i="7"/>
  <c r="Y1220" i="7" s="1"/>
  <c r="W1220" i="7"/>
  <c r="U1220" i="7"/>
  <c r="T1220" i="7"/>
  <c r="V1220" i="7" s="1"/>
  <c r="S1220" i="7"/>
  <c r="AD1219" i="7"/>
  <c r="AB1219" i="7"/>
  <c r="AC1219" i="7" s="1"/>
  <c r="Z1219" i="7"/>
  <c r="X1219" i="7"/>
  <c r="Y1219" i="7" s="1"/>
  <c r="W1219" i="7"/>
  <c r="U1219" i="7"/>
  <c r="S1219" i="7"/>
  <c r="T1219" i="7" s="1"/>
  <c r="AD1218" i="7"/>
  <c r="AB1218" i="7"/>
  <c r="AC1218" i="7" s="1"/>
  <c r="Z1218" i="7"/>
  <c r="X1218" i="7"/>
  <c r="Y1218" i="7" s="1"/>
  <c r="W1218" i="7"/>
  <c r="U1218" i="7"/>
  <c r="S1218" i="7"/>
  <c r="T1218" i="7" s="1"/>
  <c r="AD1217" i="7"/>
  <c r="AB1217" i="7"/>
  <c r="AC1217" i="7" s="1"/>
  <c r="Z1217" i="7"/>
  <c r="X1217" i="7"/>
  <c r="Y1217" i="7" s="1"/>
  <c r="W1217" i="7"/>
  <c r="U1217" i="7"/>
  <c r="S1217" i="7"/>
  <c r="T1217" i="7" s="1"/>
  <c r="AD1216" i="7"/>
  <c r="AB1216" i="7"/>
  <c r="AC1216" i="7" s="1"/>
  <c r="AE1216" i="7" s="1"/>
  <c r="Z1216" i="7"/>
  <c r="X1216" i="7"/>
  <c r="Y1216" i="7" s="1"/>
  <c r="W1216" i="7"/>
  <c r="U1216" i="7"/>
  <c r="S1216" i="7"/>
  <c r="T1216" i="7" s="1"/>
  <c r="AD1215" i="7"/>
  <c r="AB1215" i="7"/>
  <c r="AC1215" i="7" s="1"/>
  <c r="Z1215" i="7"/>
  <c r="X1215" i="7"/>
  <c r="Y1215" i="7" s="1"/>
  <c r="W1215" i="7"/>
  <c r="U1215" i="7"/>
  <c r="S1215" i="7"/>
  <c r="T1215" i="7" s="1"/>
  <c r="AD1214" i="7"/>
  <c r="AB1214" i="7"/>
  <c r="AC1214" i="7" s="1"/>
  <c r="Z1214" i="7"/>
  <c r="X1214" i="7"/>
  <c r="Y1214" i="7" s="1"/>
  <c r="W1214" i="7"/>
  <c r="U1214" i="7"/>
  <c r="S1214" i="7"/>
  <c r="T1214" i="7" s="1"/>
  <c r="AD1213" i="7"/>
  <c r="AB1213" i="7"/>
  <c r="AC1213" i="7" s="1"/>
  <c r="Z1213" i="7"/>
  <c r="X1213" i="7"/>
  <c r="Y1213" i="7" s="1"/>
  <c r="W1213" i="7"/>
  <c r="U1213" i="7"/>
  <c r="S1213" i="7"/>
  <c r="T1213" i="7" s="1"/>
  <c r="AD1212" i="7"/>
  <c r="AB1212" i="7"/>
  <c r="AC1212" i="7" s="1"/>
  <c r="Z1212" i="7"/>
  <c r="X1212" i="7"/>
  <c r="Y1212" i="7" s="1"/>
  <c r="W1212" i="7"/>
  <c r="U1212" i="7"/>
  <c r="S1212" i="7"/>
  <c r="T1212" i="7" s="1"/>
  <c r="AD1211" i="7"/>
  <c r="AB1211" i="7"/>
  <c r="AC1211" i="7" s="1"/>
  <c r="Z1211" i="7"/>
  <c r="X1211" i="7"/>
  <c r="Y1211" i="7" s="1"/>
  <c r="W1211" i="7"/>
  <c r="U1211" i="7"/>
  <c r="S1211" i="7"/>
  <c r="T1211" i="7" s="1"/>
  <c r="AD1210" i="7"/>
  <c r="AB1210" i="7"/>
  <c r="AC1210" i="7" s="1"/>
  <c r="Z1210" i="7"/>
  <c r="X1210" i="7"/>
  <c r="Y1210" i="7" s="1"/>
  <c r="W1210" i="7"/>
  <c r="U1210" i="7"/>
  <c r="S1210" i="7"/>
  <c r="T1210" i="7" s="1"/>
  <c r="AD1209" i="7"/>
  <c r="AB1209" i="7"/>
  <c r="AC1209" i="7" s="1"/>
  <c r="Z1209" i="7"/>
  <c r="X1209" i="7"/>
  <c r="Y1209" i="7" s="1"/>
  <c r="W1209" i="7"/>
  <c r="U1209" i="7"/>
  <c r="S1209" i="7"/>
  <c r="T1209" i="7" s="1"/>
  <c r="V1209" i="7" s="1"/>
  <c r="AD1208" i="7"/>
  <c r="AB1208" i="7"/>
  <c r="AC1208" i="7" s="1"/>
  <c r="Z1208" i="7"/>
  <c r="X1208" i="7"/>
  <c r="Y1208" i="7" s="1"/>
  <c r="W1208" i="7"/>
  <c r="U1208" i="7"/>
  <c r="S1208" i="7"/>
  <c r="T1208" i="7" s="1"/>
  <c r="AD1207" i="7"/>
  <c r="AB1207" i="7"/>
  <c r="AC1207" i="7" s="1"/>
  <c r="Z1207" i="7"/>
  <c r="X1207" i="7"/>
  <c r="Y1207" i="7" s="1"/>
  <c r="W1207" i="7"/>
  <c r="U1207" i="7"/>
  <c r="S1207" i="7"/>
  <c r="T1207" i="7" s="1"/>
  <c r="AD1206" i="7"/>
  <c r="AB1206" i="7"/>
  <c r="AC1206" i="7" s="1"/>
  <c r="Z1206" i="7"/>
  <c r="X1206" i="7"/>
  <c r="Y1206" i="7" s="1"/>
  <c r="W1206" i="7"/>
  <c r="U1206" i="7"/>
  <c r="S1206" i="7"/>
  <c r="T1206" i="7" s="1"/>
  <c r="AD1205" i="7"/>
  <c r="AB1205" i="7"/>
  <c r="AC1205" i="7" s="1"/>
  <c r="Z1205" i="7"/>
  <c r="X1205" i="7"/>
  <c r="Y1205" i="7" s="1"/>
  <c r="AA1205" i="7" s="1"/>
  <c r="W1205" i="7"/>
  <c r="U1205" i="7"/>
  <c r="S1205" i="7"/>
  <c r="T1205" i="7" s="1"/>
  <c r="AD1204" i="7"/>
  <c r="AB1204" i="7"/>
  <c r="AC1204" i="7" s="1"/>
  <c r="Z1204" i="7"/>
  <c r="X1204" i="7"/>
  <c r="Y1204" i="7" s="1"/>
  <c r="W1204" i="7"/>
  <c r="U1204" i="7"/>
  <c r="S1204" i="7"/>
  <c r="T1204" i="7" s="1"/>
  <c r="AD1203" i="7"/>
  <c r="AB1203" i="7"/>
  <c r="AC1203" i="7" s="1"/>
  <c r="AE1203" i="7" s="1"/>
  <c r="Z1203" i="7"/>
  <c r="X1203" i="7"/>
  <c r="Y1203" i="7" s="1"/>
  <c r="W1203" i="7"/>
  <c r="U1203" i="7"/>
  <c r="S1203" i="7"/>
  <c r="T1203" i="7" s="1"/>
  <c r="AD1202" i="7"/>
  <c r="AB1202" i="7"/>
  <c r="AC1202" i="7" s="1"/>
  <c r="Z1202" i="7"/>
  <c r="X1202" i="7"/>
  <c r="Y1202" i="7" s="1"/>
  <c r="W1202" i="7"/>
  <c r="U1202" i="7"/>
  <c r="S1202" i="7"/>
  <c r="T1202" i="7" s="1"/>
  <c r="AD1201" i="7"/>
  <c r="AB1201" i="7"/>
  <c r="AC1201" i="7" s="1"/>
  <c r="Z1201" i="7"/>
  <c r="X1201" i="7"/>
  <c r="Y1201" i="7" s="1"/>
  <c r="W1201" i="7"/>
  <c r="U1201" i="7"/>
  <c r="S1201" i="7"/>
  <c r="T1201" i="7" s="1"/>
  <c r="V1201" i="7" s="1"/>
  <c r="AD1200" i="7"/>
  <c r="AB1200" i="7"/>
  <c r="AC1200" i="7" s="1"/>
  <c r="Z1200" i="7"/>
  <c r="X1200" i="7"/>
  <c r="Y1200" i="7" s="1"/>
  <c r="W1200" i="7"/>
  <c r="U1200" i="7"/>
  <c r="S1200" i="7"/>
  <c r="T1200" i="7" s="1"/>
  <c r="AD1199" i="7"/>
  <c r="AB1199" i="7"/>
  <c r="AC1199" i="7" s="1"/>
  <c r="Z1199" i="7"/>
  <c r="X1199" i="7"/>
  <c r="Y1199" i="7" s="1"/>
  <c r="W1199" i="7"/>
  <c r="U1199" i="7"/>
  <c r="S1199" i="7"/>
  <c r="T1199" i="7" s="1"/>
  <c r="V1199" i="7" s="1"/>
  <c r="AD1198" i="7"/>
  <c r="AB1198" i="7"/>
  <c r="AC1198" i="7" s="1"/>
  <c r="Z1198" i="7"/>
  <c r="X1198" i="7"/>
  <c r="Y1198" i="7" s="1"/>
  <c r="W1198" i="7"/>
  <c r="U1198" i="7"/>
  <c r="S1198" i="7"/>
  <c r="T1198" i="7" s="1"/>
  <c r="AD1197" i="7"/>
  <c r="AE1197" i="7" s="1"/>
  <c r="AB1197" i="7"/>
  <c r="AC1197" i="7" s="1"/>
  <c r="Z1197" i="7"/>
  <c r="X1197" i="7"/>
  <c r="Y1197" i="7" s="1"/>
  <c r="W1197" i="7"/>
  <c r="U1197" i="7"/>
  <c r="S1197" i="7"/>
  <c r="T1197" i="7" s="1"/>
  <c r="AD1196" i="7"/>
  <c r="AB1196" i="7"/>
  <c r="AC1196" i="7" s="1"/>
  <c r="Z1196" i="7"/>
  <c r="X1196" i="7"/>
  <c r="Y1196" i="7" s="1"/>
  <c r="W1196" i="7"/>
  <c r="U1196" i="7"/>
  <c r="S1196" i="7"/>
  <c r="T1196" i="7" s="1"/>
  <c r="AD1195" i="7"/>
  <c r="AB1195" i="7"/>
  <c r="AC1195" i="7" s="1"/>
  <c r="Z1195" i="7"/>
  <c r="X1195" i="7"/>
  <c r="Y1195" i="7" s="1"/>
  <c r="W1195" i="7"/>
  <c r="U1195" i="7"/>
  <c r="S1195" i="7"/>
  <c r="T1195" i="7" s="1"/>
  <c r="AD1194" i="7"/>
  <c r="AB1194" i="7"/>
  <c r="AC1194" i="7" s="1"/>
  <c r="Z1194" i="7"/>
  <c r="X1194" i="7"/>
  <c r="Y1194" i="7" s="1"/>
  <c r="W1194" i="7"/>
  <c r="U1194" i="7"/>
  <c r="S1194" i="7"/>
  <c r="T1194" i="7" s="1"/>
  <c r="AD1193" i="7"/>
  <c r="AB1193" i="7"/>
  <c r="AC1193" i="7" s="1"/>
  <c r="Z1193" i="7"/>
  <c r="X1193" i="7"/>
  <c r="Y1193" i="7" s="1"/>
  <c r="W1193" i="7"/>
  <c r="U1193" i="7"/>
  <c r="S1193" i="7"/>
  <c r="T1193" i="7" s="1"/>
  <c r="AD1192" i="7"/>
  <c r="AB1192" i="7"/>
  <c r="AC1192" i="7" s="1"/>
  <c r="Z1192" i="7"/>
  <c r="X1192" i="7"/>
  <c r="Y1192" i="7" s="1"/>
  <c r="W1192" i="7"/>
  <c r="U1192" i="7"/>
  <c r="S1192" i="7"/>
  <c r="T1192" i="7" s="1"/>
  <c r="AD1191" i="7"/>
  <c r="AB1191" i="7"/>
  <c r="AC1191" i="7" s="1"/>
  <c r="Z1191" i="7"/>
  <c r="X1191" i="7"/>
  <c r="Y1191" i="7" s="1"/>
  <c r="W1191" i="7"/>
  <c r="U1191" i="7"/>
  <c r="S1191" i="7"/>
  <c r="T1191" i="7" s="1"/>
  <c r="V1191" i="7" s="1"/>
  <c r="AD1190" i="7"/>
  <c r="AB1190" i="7"/>
  <c r="AC1190" i="7" s="1"/>
  <c r="Z1190" i="7"/>
  <c r="X1190" i="7"/>
  <c r="Y1190" i="7" s="1"/>
  <c r="W1190" i="7"/>
  <c r="U1190" i="7"/>
  <c r="S1190" i="7"/>
  <c r="T1190" i="7" s="1"/>
  <c r="AD1189" i="7"/>
  <c r="AB1189" i="7"/>
  <c r="AC1189" i="7" s="1"/>
  <c r="Z1189" i="7"/>
  <c r="X1189" i="7"/>
  <c r="Y1189" i="7" s="1"/>
  <c r="W1189" i="7"/>
  <c r="U1189" i="7"/>
  <c r="S1189" i="7"/>
  <c r="T1189" i="7" s="1"/>
  <c r="AD1188" i="7"/>
  <c r="AB1188" i="7"/>
  <c r="AC1188" i="7" s="1"/>
  <c r="Z1188" i="7"/>
  <c r="X1188" i="7"/>
  <c r="Y1188" i="7" s="1"/>
  <c r="W1188" i="7"/>
  <c r="U1188" i="7"/>
  <c r="S1188" i="7"/>
  <c r="T1188" i="7" s="1"/>
  <c r="AD1187" i="7"/>
  <c r="AB1187" i="7"/>
  <c r="AC1187" i="7" s="1"/>
  <c r="Z1187" i="7"/>
  <c r="X1187" i="7"/>
  <c r="Y1187" i="7" s="1"/>
  <c r="W1187" i="7"/>
  <c r="U1187" i="7"/>
  <c r="S1187" i="7"/>
  <c r="T1187" i="7" s="1"/>
  <c r="AD1186" i="7"/>
  <c r="AB1186" i="7"/>
  <c r="AC1186" i="7" s="1"/>
  <c r="Z1186" i="7"/>
  <c r="X1186" i="7"/>
  <c r="Y1186" i="7" s="1"/>
  <c r="W1186" i="7"/>
  <c r="U1186" i="7"/>
  <c r="S1186" i="7"/>
  <c r="T1186" i="7" s="1"/>
  <c r="AD1185" i="7"/>
  <c r="AB1185" i="7"/>
  <c r="AC1185" i="7" s="1"/>
  <c r="Z1185" i="7"/>
  <c r="X1185" i="7"/>
  <c r="Y1185" i="7" s="1"/>
  <c r="W1185" i="7"/>
  <c r="U1185" i="7"/>
  <c r="S1185" i="7"/>
  <c r="T1185" i="7" s="1"/>
  <c r="AD1184" i="7"/>
  <c r="AB1184" i="7"/>
  <c r="AC1184" i="7" s="1"/>
  <c r="Z1184" i="7"/>
  <c r="X1184" i="7"/>
  <c r="Y1184" i="7" s="1"/>
  <c r="W1184" i="7"/>
  <c r="U1184" i="7"/>
  <c r="S1184" i="7"/>
  <c r="T1184" i="7" s="1"/>
  <c r="AD1183" i="7"/>
  <c r="AB1183" i="7"/>
  <c r="AC1183" i="7" s="1"/>
  <c r="Z1183" i="7"/>
  <c r="X1183" i="7"/>
  <c r="Y1183" i="7" s="1"/>
  <c r="W1183" i="7"/>
  <c r="U1183" i="7"/>
  <c r="S1183" i="7"/>
  <c r="T1183" i="7" s="1"/>
  <c r="AD1182" i="7"/>
  <c r="AB1182" i="7"/>
  <c r="AC1182" i="7" s="1"/>
  <c r="Z1182" i="7"/>
  <c r="X1182" i="7"/>
  <c r="Y1182" i="7" s="1"/>
  <c r="W1182" i="7"/>
  <c r="U1182" i="7"/>
  <c r="S1182" i="7"/>
  <c r="T1182" i="7" s="1"/>
  <c r="AD1181" i="7"/>
  <c r="AB1181" i="7"/>
  <c r="AC1181" i="7" s="1"/>
  <c r="Z1181" i="7"/>
  <c r="X1181" i="7"/>
  <c r="Y1181" i="7" s="1"/>
  <c r="W1181" i="7"/>
  <c r="U1181" i="7"/>
  <c r="S1181" i="7"/>
  <c r="T1181" i="7" s="1"/>
  <c r="AD1180" i="7"/>
  <c r="AB1180" i="7"/>
  <c r="AC1180" i="7" s="1"/>
  <c r="Z1180" i="7"/>
  <c r="X1180" i="7"/>
  <c r="Y1180" i="7" s="1"/>
  <c r="AA1180" i="7" s="1"/>
  <c r="W1180" i="7"/>
  <c r="U1180" i="7"/>
  <c r="S1180" i="7"/>
  <c r="T1180" i="7" s="1"/>
  <c r="AD1179" i="7"/>
  <c r="AB1179" i="7"/>
  <c r="AC1179" i="7" s="1"/>
  <c r="Z1179" i="7"/>
  <c r="X1179" i="7"/>
  <c r="Y1179" i="7" s="1"/>
  <c r="W1179" i="7"/>
  <c r="U1179" i="7"/>
  <c r="S1179" i="7"/>
  <c r="T1179" i="7" s="1"/>
  <c r="AD1178" i="7"/>
  <c r="AB1178" i="7"/>
  <c r="AC1178" i="7" s="1"/>
  <c r="Z1178" i="7"/>
  <c r="X1178" i="7"/>
  <c r="Y1178" i="7" s="1"/>
  <c r="AA1178" i="7" s="1"/>
  <c r="W1178" i="7"/>
  <c r="U1178" i="7"/>
  <c r="S1178" i="7"/>
  <c r="T1178" i="7" s="1"/>
  <c r="AD1177" i="7"/>
  <c r="AB1177" i="7"/>
  <c r="AC1177" i="7" s="1"/>
  <c r="AE1177" i="7" s="1"/>
  <c r="Z1177" i="7"/>
  <c r="X1177" i="7"/>
  <c r="Y1177" i="7" s="1"/>
  <c r="AA1177" i="7" s="1"/>
  <c r="W1177" i="7"/>
  <c r="U1177" i="7"/>
  <c r="S1177" i="7"/>
  <c r="T1177" i="7" s="1"/>
  <c r="AD1176" i="7"/>
  <c r="AB1176" i="7"/>
  <c r="AC1176" i="7" s="1"/>
  <c r="Z1176" i="7"/>
  <c r="X1176" i="7"/>
  <c r="Y1176" i="7" s="1"/>
  <c r="W1176" i="7"/>
  <c r="U1176" i="7"/>
  <c r="S1176" i="7"/>
  <c r="T1176" i="7" s="1"/>
  <c r="AD1175" i="7"/>
  <c r="AB1175" i="7"/>
  <c r="AC1175" i="7" s="1"/>
  <c r="Z1175" i="7"/>
  <c r="X1175" i="7"/>
  <c r="Y1175" i="7" s="1"/>
  <c r="W1175" i="7"/>
  <c r="U1175" i="7"/>
  <c r="S1175" i="7"/>
  <c r="T1175" i="7" s="1"/>
  <c r="V1175" i="7" s="1"/>
  <c r="AD1174" i="7"/>
  <c r="AB1174" i="7"/>
  <c r="AC1174" i="7" s="1"/>
  <c r="Z1174" i="7"/>
  <c r="X1174" i="7"/>
  <c r="Y1174" i="7" s="1"/>
  <c r="W1174" i="7"/>
  <c r="U1174" i="7"/>
  <c r="S1174" i="7"/>
  <c r="T1174" i="7" s="1"/>
  <c r="AD1173" i="7"/>
  <c r="AB1173" i="7"/>
  <c r="AC1173" i="7" s="1"/>
  <c r="Z1173" i="7"/>
  <c r="X1173" i="7"/>
  <c r="Y1173" i="7" s="1"/>
  <c r="W1173" i="7"/>
  <c r="U1173" i="7"/>
  <c r="S1173" i="7"/>
  <c r="T1173" i="7" s="1"/>
  <c r="AD1172" i="7"/>
  <c r="AB1172" i="7"/>
  <c r="AC1172" i="7" s="1"/>
  <c r="Z1172" i="7"/>
  <c r="X1172" i="7"/>
  <c r="Y1172" i="7" s="1"/>
  <c r="W1172" i="7"/>
  <c r="U1172" i="7"/>
  <c r="S1172" i="7"/>
  <c r="T1172" i="7" s="1"/>
  <c r="AD1171" i="7"/>
  <c r="AB1171" i="7"/>
  <c r="AC1171" i="7" s="1"/>
  <c r="Z1171" i="7"/>
  <c r="X1171" i="7"/>
  <c r="Y1171" i="7" s="1"/>
  <c r="AA1171" i="7" s="1"/>
  <c r="W1171" i="7"/>
  <c r="U1171" i="7"/>
  <c r="S1171" i="7"/>
  <c r="T1171" i="7" s="1"/>
  <c r="AD1170" i="7"/>
  <c r="AB1170" i="7"/>
  <c r="AC1170" i="7" s="1"/>
  <c r="Z1170" i="7"/>
  <c r="X1170" i="7"/>
  <c r="Y1170" i="7" s="1"/>
  <c r="W1170" i="7"/>
  <c r="U1170" i="7"/>
  <c r="S1170" i="7"/>
  <c r="T1170" i="7" s="1"/>
  <c r="AD1169" i="7"/>
  <c r="AB1169" i="7"/>
  <c r="AC1169" i="7" s="1"/>
  <c r="Z1169" i="7"/>
  <c r="X1169" i="7"/>
  <c r="Y1169" i="7" s="1"/>
  <c r="AA1169" i="7" s="1"/>
  <c r="W1169" i="7"/>
  <c r="U1169" i="7"/>
  <c r="S1169" i="7"/>
  <c r="T1169" i="7" s="1"/>
  <c r="AD1168" i="7"/>
  <c r="AB1168" i="7"/>
  <c r="AC1168" i="7" s="1"/>
  <c r="Z1168" i="7"/>
  <c r="X1168" i="7"/>
  <c r="Y1168" i="7" s="1"/>
  <c r="W1168" i="7"/>
  <c r="U1168" i="7"/>
  <c r="S1168" i="7"/>
  <c r="T1168" i="7" s="1"/>
  <c r="AD1167" i="7"/>
  <c r="AB1167" i="7"/>
  <c r="AC1167" i="7" s="1"/>
  <c r="Z1167" i="7"/>
  <c r="X1167" i="7"/>
  <c r="Y1167" i="7" s="1"/>
  <c r="W1167" i="7"/>
  <c r="U1167" i="7"/>
  <c r="S1167" i="7"/>
  <c r="T1167" i="7" s="1"/>
  <c r="AD1166" i="7"/>
  <c r="AB1166" i="7"/>
  <c r="AC1166" i="7" s="1"/>
  <c r="Z1166" i="7"/>
  <c r="X1166" i="7"/>
  <c r="Y1166" i="7" s="1"/>
  <c r="W1166" i="7"/>
  <c r="U1166" i="7"/>
  <c r="S1166" i="7"/>
  <c r="T1166" i="7" s="1"/>
  <c r="V1166" i="7" s="1"/>
  <c r="AD1165" i="7"/>
  <c r="AB1165" i="7"/>
  <c r="AC1165" i="7" s="1"/>
  <c r="AE1165" i="7" s="1"/>
  <c r="Z1165" i="7"/>
  <c r="X1165" i="7"/>
  <c r="Y1165" i="7" s="1"/>
  <c r="W1165" i="7"/>
  <c r="U1165" i="7"/>
  <c r="S1165" i="7"/>
  <c r="T1165" i="7" s="1"/>
  <c r="AD1164" i="7"/>
  <c r="AB1164" i="7"/>
  <c r="AC1164" i="7" s="1"/>
  <c r="Z1164" i="7"/>
  <c r="X1164" i="7"/>
  <c r="Y1164" i="7" s="1"/>
  <c r="W1164" i="7"/>
  <c r="U1164" i="7"/>
  <c r="S1164" i="7"/>
  <c r="T1164" i="7" s="1"/>
  <c r="V1164" i="7" s="1"/>
  <c r="AD1163" i="7"/>
  <c r="AB1163" i="7"/>
  <c r="AC1163" i="7" s="1"/>
  <c r="Z1163" i="7"/>
  <c r="X1163" i="7"/>
  <c r="Y1163" i="7" s="1"/>
  <c r="W1163" i="7"/>
  <c r="U1163" i="7"/>
  <c r="S1163" i="7"/>
  <c r="T1163" i="7" s="1"/>
  <c r="AD1162" i="7"/>
  <c r="AB1162" i="7"/>
  <c r="AC1162" i="7" s="1"/>
  <c r="AE1162" i="7" s="1"/>
  <c r="Z1162" i="7"/>
  <c r="X1162" i="7"/>
  <c r="Y1162" i="7" s="1"/>
  <c r="W1162" i="7"/>
  <c r="U1162" i="7"/>
  <c r="S1162" i="7"/>
  <c r="T1162" i="7" s="1"/>
  <c r="AD1161" i="7"/>
  <c r="AB1161" i="7"/>
  <c r="AC1161" i="7" s="1"/>
  <c r="Z1161" i="7"/>
  <c r="X1161" i="7"/>
  <c r="Y1161" i="7" s="1"/>
  <c r="W1161" i="7"/>
  <c r="U1161" i="7"/>
  <c r="S1161" i="7"/>
  <c r="T1161" i="7" s="1"/>
  <c r="AD1160" i="7"/>
  <c r="AB1160" i="7"/>
  <c r="AC1160" i="7" s="1"/>
  <c r="Z1160" i="7"/>
  <c r="X1160" i="7"/>
  <c r="Y1160" i="7" s="1"/>
  <c r="W1160" i="7"/>
  <c r="U1160" i="7"/>
  <c r="S1160" i="7"/>
  <c r="T1160" i="7" s="1"/>
  <c r="AD1159" i="7"/>
  <c r="AB1159" i="7"/>
  <c r="AC1159" i="7" s="1"/>
  <c r="Z1159" i="7"/>
  <c r="X1159" i="7"/>
  <c r="Y1159" i="7" s="1"/>
  <c r="W1159" i="7"/>
  <c r="U1159" i="7"/>
  <c r="S1159" i="7"/>
  <c r="T1159" i="7" s="1"/>
  <c r="AD1158" i="7"/>
  <c r="AB1158" i="7"/>
  <c r="AC1158" i="7" s="1"/>
  <c r="Z1158" i="7"/>
  <c r="X1158" i="7"/>
  <c r="Y1158" i="7" s="1"/>
  <c r="W1158" i="7"/>
  <c r="U1158" i="7"/>
  <c r="S1158" i="7"/>
  <c r="T1158" i="7" s="1"/>
  <c r="V1158" i="7" s="1"/>
  <c r="AD1157" i="7"/>
  <c r="AB1157" i="7"/>
  <c r="AC1157" i="7" s="1"/>
  <c r="Z1157" i="7"/>
  <c r="X1157" i="7"/>
  <c r="Y1157" i="7" s="1"/>
  <c r="AA1157" i="7" s="1"/>
  <c r="W1157" i="7"/>
  <c r="U1157" i="7"/>
  <c r="S1157" i="7"/>
  <c r="T1157" i="7" s="1"/>
  <c r="V1157" i="7" s="1"/>
  <c r="AD1156" i="7"/>
  <c r="AB1156" i="7"/>
  <c r="AC1156" i="7" s="1"/>
  <c r="Z1156" i="7"/>
  <c r="X1156" i="7"/>
  <c r="Y1156" i="7" s="1"/>
  <c r="W1156" i="7"/>
  <c r="U1156" i="7"/>
  <c r="S1156" i="7"/>
  <c r="T1156" i="7" s="1"/>
  <c r="AD1155" i="7"/>
  <c r="AB1155" i="7"/>
  <c r="AC1155" i="7" s="1"/>
  <c r="Z1155" i="7"/>
  <c r="X1155" i="7"/>
  <c r="Y1155" i="7" s="1"/>
  <c r="AA1155" i="7" s="1"/>
  <c r="W1155" i="7"/>
  <c r="U1155" i="7"/>
  <c r="S1155" i="7"/>
  <c r="T1155" i="7" s="1"/>
  <c r="AD1154" i="7"/>
  <c r="AB1154" i="7"/>
  <c r="AC1154" i="7" s="1"/>
  <c r="Z1154" i="7"/>
  <c r="X1154" i="7"/>
  <c r="Y1154" i="7" s="1"/>
  <c r="W1154" i="7"/>
  <c r="U1154" i="7"/>
  <c r="S1154" i="7"/>
  <c r="T1154" i="7" s="1"/>
  <c r="AD1153" i="7"/>
  <c r="AB1153" i="7"/>
  <c r="AC1153" i="7" s="1"/>
  <c r="Z1153" i="7"/>
  <c r="X1153" i="7"/>
  <c r="Y1153" i="7" s="1"/>
  <c r="W1153" i="7"/>
  <c r="U1153" i="7"/>
  <c r="S1153" i="7"/>
  <c r="T1153" i="7" s="1"/>
  <c r="AD1152" i="7"/>
  <c r="AB1152" i="7"/>
  <c r="AC1152" i="7" s="1"/>
  <c r="Z1152" i="7"/>
  <c r="X1152" i="7"/>
  <c r="Y1152" i="7" s="1"/>
  <c r="W1152" i="7"/>
  <c r="U1152" i="7"/>
  <c r="S1152" i="7"/>
  <c r="T1152" i="7" s="1"/>
  <c r="AD1151" i="7"/>
  <c r="AB1151" i="7"/>
  <c r="AC1151" i="7" s="1"/>
  <c r="Z1151" i="7"/>
  <c r="X1151" i="7"/>
  <c r="Y1151" i="7" s="1"/>
  <c r="W1151" i="7"/>
  <c r="U1151" i="7"/>
  <c r="S1151" i="7"/>
  <c r="T1151" i="7" s="1"/>
  <c r="AD1150" i="7"/>
  <c r="AB1150" i="7"/>
  <c r="AC1150" i="7" s="1"/>
  <c r="Z1150" i="7"/>
  <c r="X1150" i="7"/>
  <c r="Y1150" i="7" s="1"/>
  <c r="AA1150" i="7" s="1"/>
  <c r="W1150" i="7"/>
  <c r="U1150" i="7"/>
  <c r="S1150" i="7"/>
  <c r="T1150" i="7" s="1"/>
  <c r="AD1149" i="7"/>
  <c r="AB1149" i="7"/>
  <c r="AC1149" i="7" s="1"/>
  <c r="Z1149" i="7"/>
  <c r="X1149" i="7"/>
  <c r="Y1149" i="7" s="1"/>
  <c r="W1149" i="7"/>
  <c r="U1149" i="7"/>
  <c r="S1149" i="7"/>
  <c r="T1149" i="7" s="1"/>
  <c r="AD1148" i="7"/>
  <c r="AB1148" i="7"/>
  <c r="AC1148" i="7" s="1"/>
  <c r="Z1148" i="7"/>
  <c r="X1148" i="7"/>
  <c r="Y1148" i="7" s="1"/>
  <c r="W1148" i="7"/>
  <c r="U1148" i="7"/>
  <c r="S1148" i="7"/>
  <c r="T1148" i="7" s="1"/>
  <c r="AD1147" i="7"/>
  <c r="AC1147" i="7"/>
  <c r="AB1147" i="7"/>
  <c r="Z1147" i="7"/>
  <c r="X1147" i="7"/>
  <c r="Y1147" i="7" s="1"/>
  <c r="W1147" i="7"/>
  <c r="U1147" i="7"/>
  <c r="S1147" i="7"/>
  <c r="T1147" i="7" s="1"/>
  <c r="AD1146" i="7"/>
  <c r="AB1146" i="7"/>
  <c r="AC1146" i="7" s="1"/>
  <c r="Z1146" i="7"/>
  <c r="X1146" i="7"/>
  <c r="Y1146" i="7" s="1"/>
  <c r="W1146" i="7"/>
  <c r="U1146" i="7"/>
  <c r="S1146" i="7"/>
  <c r="T1146" i="7" s="1"/>
  <c r="AD1145" i="7"/>
  <c r="AC1145" i="7"/>
  <c r="AB1145" i="7"/>
  <c r="Z1145" i="7"/>
  <c r="X1145" i="7"/>
  <c r="Y1145" i="7" s="1"/>
  <c r="W1145" i="7"/>
  <c r="U1145" i="7"/>
  <c r="S1145" i="7"/>
  <c r="T1145" i="7" s="1"/>
  <c r="AD1144" i="7"/>
  <c r="AB1144" i="7"/>
  <c r="AC1144" i="7" s="1"/>
  <c r="Z1144" i="7"/>
  <c r="X1144" i="7"/>
  <c r="Y1144" i="7" s="1"/>
  <c r="W1144" i="7"/>
  <c r="U1144" i="7"/>
  <c r="S1144" i="7"/>
  <c r="T1144" i="7" s="1"/>
  <c r="V1144" i="7" s="1"/>
  <c r="AD1143" i="7"/>
  <c r="AC1143" i="7"/>
  <c r="AB1143" i="7"/>
  <c r="Z1143" i="7"/>
  <c r="Y1143" i="7"/>
  <c r="X1143" i="7"/>
  <c r="W1143" i="7"/>
  <c r="U1143" i="7"/>
  <c r="S1143" i="7"/>
  <c r="T1143" i="7" s="1"/>
  <c r="AD1142" i="7"/>
  <c r="AB1142" i="7"/>
  <c r="AC1142" i="7" s="1"/>
  <c r="Z1142" i="7"/>
  <c r="X1142" i="7"/>
  <c r="Y1142" i="7" s="1"/>
  <c r="W1142" i="7"/>
  <c r="U1142" i="7"/>
  <c r="S1142" i="7"/>
  <c r="T1142" i="7" s="1"/>
  <c r="AD1141" i="7"/>
  <c r="AB1141" i="7"/>
  <c r="AC1141" i="7" s="1"/>
  <c r="Z1141" i="7"/>
  <c r="X1141" i="7"/>
  <c r="Y1141" i="7" s="1"/>
  <c r="W1141" i="7"/>
  <c r="U1141" i="7"/>
  <c r="S1141" i="7"/>
  <c r="T1141" i="7" s="1"/>
  <c r="AD1140" i="7"/>
  <c r="AB1140" i="7"/>
  <c r="AC1140" i="7" s="1"/>
  <c r="Z1140" i="7"/>
  <c r="X1140" i="7"/>
  <c r="Y1140" i="7" s="1"/>
  <c r="W1140" i="7"/>
  <c r="U1140" i="7"/>
  <c r="S1140" i="7"/>
  <c r="T1140" i="7" s="1"/>
  <c r="AD1139" i="7"/>
  <c r="AB1139" i="7"/>
  <c r="AC1139" i="7" s="1"/>
  <c r="Z1139" i="7"/>
  <c r="X1139" i="7"/>
  <c r="Y1139" i="7" s="1"/>
  <c r="W1139" i="7"/>
  <c r="U1139" i="7"/>
  <c r="S1139" i="7"/>
  <c r="T1139" i="7" s="1"/>
  <c r="AD1138" i="7"/>
  <c r="AB1138" i="7"/>
  <c r="AC1138" i="7" s="1"/>
  <c r="Z1138" i="7"/>
  <c r="X1138" i="7"/>
  <c r="Y1138" i="7" s="1"/>
  <c r="W1138" i="7"/>
  <c r="U1138" i="7"/>
  <c r="S1138" i="7"/>
  <c r="T1138" i="7" s="1"/>
  <c r="AD1137" i="7"/>
  <c r="AB1137" i="7"/>
  <c r="AC1137" i="7" s="1"/>
  <c r="Z1137" i="7"/>
  <c r="X1137" i="7"/>
  <c r="Y1137" i="7" s="1"/>
  <c r="W1137" i="7"/>
  <c r="U1137" i="7"/>
  <c r="S1137" i="7"/>
  <c r="T1137" i="7" s="1"/>
  <c r="AD1136" i="7"/>
  <c r="AC1136" i="7"/>
  <c r="AB1136" i="7"/>
  <c r="Z1136" i="7"/>
  <c r="X1136" i="7"/>
  <c r="Y1136" i="7" s="1"/>
  <c r="W1136" i="7"/>
  <c r="U1136" i="7"/>
  <c r="S1136" i="7"/>
  <c r="T1136" i="7" s="1"/>
  <c r="AD1135" i="7"/>
  <c r="AB1135" i="7"/>
  <c r="AC1135" i="7" s="1"/>
  <c r="Z1135" i="7"/>
  <c r="X1135" i="7"/>
  <c r="Y1135" i="7" s="1"/>
  <c r="W1135" i="7"/>
  <c r="U1135" i="7"/>
  <c r="S1135" i="7"/>
  <c r="T1135" i="7" s="1"/>
  <c r="AD1134" i="7"/>
  <c r="AB1134" i="7"/>
  <c r="AC1134" i="7" s="1"/>
  <c r="Z1134" i="7"/>
  <c r="X1134" i="7"/>
  <c r="Y1134" i="7" s="1"/>
  <c r="W1134" i="7"/>
  <c r="U1134" i="7"/>
  <c r="S1134" i="7"/>
  <c r="T1134" i="7" s="1"/>
  <c r="AD1133" i="7"/>
  <c r="AB1133" i="7"/>
  <c r="AC1133" i="7" s="1"/>
  <c r="Z1133" i="7"/>
  <c r="Y1133" i="7"/>
  <c r="X1133" i="7"/>
  <c r="W1133" i="7"/>
  <c r="U1133" i="7"/>
  <c r="S1133" i="7"/>
  <c r="T1133" i="7" s="1"/>
  <c r="AD1132" i="7"/>
  <c r="AB1132" i="7"/>
  <c r="AC1132" i="7" s="1"/>
  <c r="Z1132" i="7"/>
  <c r="Y1132" i="7"/>
  <c r="X1132" i="7"/>
  <c r="W1132" i="7"/>
  <c r="U1132" i="7"/>
  <c r="S1132" i="7"/>
  <c r="T1132" i="7" s="1"/>
  <c r="AD1131" i="7"/>
  <c r="AB1131" i="7"/>
  <c r="AC1131" i="7" s="1"/>
  <c r="Z1131" i="7"/>
  <c r="X1131" i="7"/>
  <c r="Y1131" i="7" s="1"/>
  <c r="W1131" i="7"/>
  <c r="U1131" i="7"/>
  <c r="S1131" i="7"/>
  <c r="T1131" i="7" s="1"/>
  <c r="AD1130" i="7"/>
  <c r="AB1130" i="7"/>
  <c r="AC1130" i="7" s="1"/>
  <c r="Z1130" i="7"/>
  <c r="AA1130" i="7" s="1"/>
  <c r="X1130" i="7"/>
  <c r="Y1130" i="7" s="1"/>
  <c r="W1130" i="7"/>
  <c r="U1130" i="7"/>
  <c r="S1130" i="7"/>
  <c r="T1130" i="7" s="1"/>
  <c r="AD1129" i="7"/>
  <c r="AB1129" i="7"/>
  <c r="AC1129" i="7" s="1"/>
  <c r="Z1129" i="7"/>
  <c r="X1129" i="7"/>
  <c r="Y1129" i="7" s="1"/>
  <c r="AA1129" i="7" s="1"/>
  <c r="W1129" i="7"/>
  <c r="U1129" i="7"/>
  <c r="S1129" i="7"/>
  <c r="T1129" i="7" s="1"/>
  <c r="AD1128" i="7"/>
  <c r="AB1128" i="7"/>
  <c r="AC1128" i="7" s="1"/>
  <c r="Z1128" i="7"/>
  <c r="X1128" i="7"/>
  <c r="Y1128" i="7" s="1"/>
  <c r="W1128" i="7"/>
  <c r="U1128" i="7"/>
  <c r="S1128" i="7"/>
  <c r="T1128" i="7" s="1"/>
  <c r="AD1127" i="7"/>
  <c r="AB1127" i="7"/>
  <c r="AC1127" i="7" s="1"/>
  <c r="Z1127" i="7"/>
  <c r="X1127" i="7"/>
  <c r="Y1127" i="7" s="1"/>
  <c r="W1127" i="7"/>
  <c r="U1127" i="7"/>
  <c r="S1127" i="7"/>
  <c r="T1127" i="7" s="1"/>
  <c r="AD1126" i="7"/>
  <c r="AB1126" i="7"/>
  <c r="AC1126" i="7" s="1"/>
  <c r="Z1126" i="7"/>
  <c r="X1126" i="7"/>
  <c r="Y1126" i="7" s="1"/>
  <c r="W1126" i="7"/>
  <c r="U1126" i="7"/>
  <c r="S1126" i="7"/>
  <c r="T1126" i="7" s="1"/>
  <c r="AD1125" i="7"/>
  <c r="AB1125" i="7"/>
  <c r="AC1125" i="7" s="1"/>
  <c r="Z1125" i="7"/>
  <c r="X1125" i="7"/>
  <c r="Y1125" i="7" s="1"/>
  <c r="W1125" i="7"/>
  <c r="U1125" i="7"/>
  <c r="S1125" i="7"/>
  <c r="T1125" i="7" s="1"/>
  <c r="AD1124" i="7"/>
  <c r="AB1124" i="7"/>
  <c r="AC1124" i="7" s="1"/>
  <c r="Z1124" i="7"/>
  <c r="X1124" i="7"/>
  <c r="Y1124" i="7" s="1"/>
  <c r="W1124" i="7"/>
  <c r="U1124" i="7"/>
  <c r="S1124" i="7"/>
  <c r="T1124" i="7" s="1"/>
  <c r="AD1123" i="7"/>
  <c r="AB1123" i="7"/>
  <c r="AC1123" i="7" s="1"/>
  <c r="Z1123" i="7"/>
  <c r="X1123" i="7"/>
  <c r="Y1123" i="7" s="1"/>
  <c r="W1123" i="7"/>
  <c r="U1123" i="7"/>
  <c r="S1123" i="7"/>
  <c r="T1123" i="7" s="1"/>
  <c r="AD1122" i="7"/>
  <c r="AB1122" i="7"/>
  <c r="AC1122" i="7" s="1"/>
  <c r="Z1122" i="7"/>
  <c r="X1122" i="7"/>
  <c r="Y1122" i="7" s="1"/>
  <c r="W1122" i="7"/>
  <c r="U1122" i="7"/>
  <c r="S1122" i="7"/>
  <c r="T1122" i="7" s="1"/>
  <c r="AD1121" i="7"/>
  <c r="AC1121" i="7"/>
  <c r="AB1121" i="7"/>
  <c r="Z1121" i="7"/>
  <c r="X1121" i="7"/>
  <c r="Y1121" i="7" s="1"/>
  <c r="W1121" i="7"/>
  <c r="U1121" i="7"/>
  <c r="S1121" i="7"/>
  <c r="T1121" i="7" s="1"/>
  <c r="AD1120" i="7"/>
  <c r="AC1120" i="7"/>
  <c r="AB1120" i="7"/>
  <c r="Z1120" i="7"/>
  <c r="X1120" i="7"/>
  <c r="Y1120" i="7" s="1"/>
  <c r="W1120" i="7"/>
  <c r="U1120" i="7"/>
  <c r="S1120" i="7"/>
  <c r="T1120" i="7" s="1"/>
  <c r="AD1119" i="7"/>
  <c r="AB1119" i="7"/>
  <c r="AC1119" i="7" s="1"/>
  <c r="Z1119" i="7"/>
  <c r="Y1119" i="7"/>
  <c r="X1119" i="7"/>
  <c r="W1119" i="7"/>
  <c r="U1119" i="7"/>
  <c r="S1119" i="7"/>
  <c r="T1119" i="7" s="1"/>
  <c r="AD1118" i="7"/>
  <c r="AB1118" i="7"/>
  <c r="AC1118" i="7" s="1"/>
  <c r="Z1118" i="7"/>
  <c r="X1118" i="7"/>
  <c r="Y1118" i="7" s="1"/>
  <c r="W1118" i="7"/>
  <c r="U1118" i="7"/>
  <c r="S1118" i="7"/>
  <c r="T1118" i="7" s="1"/>
  <c r="AD1117" i="7"/>
  <c r="AB1117" i="7"/>
  <c r="AC1117" i="7" s="1"/>
  <c r="Z1117" i="7"/>
  <c r="Y1117" i="7"/>
  <c r="X1117" i="7"/>
  <c r="W1117" i="7"/>
  <c r="U1117" i="7"/>
  <c r="S1117" i="7"/>
  <c r="T1117" i="7" s="1"/>
  <c r="AD1116" i="7"/>
  <c r="AB1116" i="7"/>
  <c r="AC1116" i="7" s="1"/>
  <c r="Z1116" i="7"/>
  <c r="X1116" i="7"/>
  <c r="Y1116" i="7" s="1"/>
  <c r="W1116" i="7"/>
  <c r="U1116" i="7"/>
  <c r="S1116" i="7"/>
  <c r="T1116" i="7" s="1"/>
  <c r="AD1115" i="7"/>
  <c r="AC1115" i="7"/>
  <c r="AB1115" i="7"/>
  <c r="Z1115" i="7"/>
  <c r="X1115" i="7"/>
  <c r="Y1115" i="7" s="1"/>
  <c r="W1115" i="7"/>
  <c r="U1115" i="7"/>
  <c r="S1115" i="7"/>
  <c r="T1115" i="7" s="1"/>
  <c r="AD1114" i="7"/>
  <c r="AC1114" i="7"/>
  <c r="AB1114" i="7"/>
  <c r="Z1114" i="7"/>
  <c r="X1114" i="7"/>
  <c r="Y1114" i="7" s="1"/>
  <c r="W1114" i="7"/>
  <c r="U1114" i="7"/>
  <c r="S1114" i="7"/>
  <c r="T1114" i="7" s="1"/>
  <c r="AD1113" i="7"/>
  <c r="AC1113" i="7"/>
  <c r="AB1113" i="7"/>
  <c r="Z1113" i="7"/>
  <c r="X1113" i="7"/>
  <c r="Y1113" i="7" s="1"/>
  <c r="W1113" i="7"/>
  <c r="U1113" i="7"/>
  <c r="S1113" i="7"/>
  <c r="T1113" i="7" s="1"/>
  <c r="AD1112" i="7"/>
  <c r="AB1112" i="7"/>
  <c r="AC1112" i="7" s="1"/>
  <c r="Z1112" i="7"/>
  <c r="X1112" i="7"/>
  <c r="Y1112" i="7" s="1"/>
  <c r="W1112" i="7"/>
  <c r="U1112" i="7"/>
  <c r="S1112" i="7"/>
  <c r="T1112" i="7" s="1"/>
  <c r="AD1111" i="7"/>
  <c r="AB1111" i="7"/>
  <c r="AC1111" i="7" s="1"/>
  <c r="Z1111" i="7"/>
  <c r="X1111" i="7"/>
  <c r="Y1111" i="7" s="1"/>
  <c r="W1111" i="7"/>
  <c r="U1111" i="7"/>
  <c r="S1111" i="7"/>
  <c r="T1111" i="7" s="1"/>
  <c r="AD1110" i="7"/>
  <c r="AB1110" i="7"/>
  <c r="AC1110" i="7" s="1"/>
  <c r="Z1110" i="7"/>
  <c r="X1110" i="7"/>
  <c r="Y1110" i="7" s="1"/>
  <c r="W1110" i="7"/>
  <c r="U1110" i="7"/>
  <c r="S1110" i="7"/>
  <c r="T1110" i="7" s="1"/>
  <c r="AD1109" i="7"/>
  <c r="AB1109" i="7"/>
  <c r="AC1109" i="7" s="1"/>
  <c r="AE1109" i="7" s="1"/>
  <c r="Z1109" i="7"/>
  <c r="X1109" i="7"/>
  <c r="Y1109" i="7" s="1"/>
  <c r="W1109" i="7"/>
  <c r="U1109" i="7"/>
  <c r="S1109" i="7"/>
  <c r="T1109" i="7" s="1"/>
  <c r="AD1108" i="7"/>
  <c r="AB1108" i="7"/>
  <c r="AC1108" i="7" s="1"/>
  <c r="Z1108" i="7"/>
  <c r="X1108" i="7"/>
  <c r="Y1108" i="7" s="1"/>
  <c r="W1108" i="7"/>
  <c r="U1108" i="7"/>
  <c r="S1108" i="7"/>
  <c r="T1108" i="7" s="1"/>
  <c r="AD1107" i="7"/>
  <c r="AB1107" i="7"/>
  <c r="AC1107" i="7" s="1"/>
  <c r="Z1107" i="7"/>
  <c r="X1107" i="7"/>
  <c r="Y1107" i="7" s="1"/>
  <c r="W1107" i="7"/>
  <c r="U1107" i="7"/>
  <c r="S1107" i="7"/>
  <c r="T1107" i="7" s="1"/>
  <c r="AD1106" i="7"/>
  <c r="AB1106" i="7"/>
  <c r="AC1106" i="7" s="1"/>
  <c r="Z1106" i="7"/>
  <c r="X1106" i="7"/>
  <c r="Y1106" i="7" s="1"/>
  <c r="W1106" i="7"/>
  <c r="U1106" i="7"/>
  <c r="S1106" i="7"/>
  <c r="T1106" i="7" s="1"/>
  <c r="AD1105" i="7"/>
  <c r="AB1105" i="7"/>
  <c r="AC1105" i="7" s="1"/>
  <c r="Z1105" i="7"/>
  <c r="X1105" i="7"/>
  <c r="Y1105" i="7" s="1"/>
  <c r="W1105" i="7"/>
  <c r="U1105" i="7"/>
  <c r="S1105" i="7"/>
  <c r="T1105" i="7" s="1"/>
  <c r="AD1104" i="7"/>
  <c r="AB1104" i="7"/>
  <c r="AC1104" i="7" s="1"/>
  <c r="Z1104" i="7"/>
  <c r="X1104" i="7"/>
  <c r="Y1104" i="7" s="1"/>
  <c r="W1104" i="7"/>
  <c r="U1104" i="7"/>
  <c r="S1104" i="7"/>
  <c r="T1104" i="7" s="1"/>
  <c r="AD1103" i="7"/>
  <c r="AB1103" i="7"/>
  <c r="AC1103" i="7" s="1"/>
  <c r="Z1103" i="7"/>
  <c r="X1103" i="7"/>
  <c r="Y1103" i="7" s="1"/>
  <c r="W1103" i="7"/>
  <c r="U1103" i="7"/>
  <c r="S1103" i="7"/>
  <c r="T1103" i="7" s="1"/>
  <c r="AD1102" i="7"/>
  <c r="AB1102" i="7"/>
  <c r="AC1102" i="7" s="1"/>
  <c r="Z1102" i="7"/>
  <c r="X1102" i="7"/>
  <c r="Y1102" i="7" s="1"/>
  <c r="W1102" i="7"/>
  <c r="U1102" i="7"/>
  <c r="S1102" i="7"/>
  <c r="T1102" i="7" s="1"/>
  <c r="AD1101" i="7"/>
  <c r="AB1101" i="7"/>
  <c r="AC1101" i="7" s="1"/>
  <c r="Z1101" i="7"/>
  <c r="X1101" i="7"/>
  <c r="Y1101" i="7" s="1"/>
  <c r="W1101" i="7"/>
  <c r="U1101" i="7"/>
  <c r="S1101" i="7"/>
  <c r="T1101" i="7" s="1"/>
  <c r="AD1100" i="7"/>
  <c r="AB1100" i="7"/>
  <c r="AC1100" i="7" s="1"/>
  <c r="Z1100" i="7"/>
  <c r="X1100" i="7"/>
  <c r="Y1100" i="7" s="1"/>
  <c r="W1100" i="7"/>
  <c r="U1100" i="7"/>
  <c r="S1100" i="7"/>
  <c r="T1100" i="7" s="1"/>
  <c r="AD1099" i="7"/>
  <c r="AC1099" i="7"/>
  <c r="AB1099" i="7"/>
  <c r="Z1099" i="7"/>
  <c r="X1099" i="7"/>
  <c r="Y1099" i="7" s="1"/>
  <c r="W1099" i="7"/>
  <c r="U1099" i="7"/>
  <c r="S1099" i="7"/>
  <c r="T1099" i="7" s="1"/>
  <c r="AD1098" i="7"/>
  <c r="AC1098" i="7"/>
  <c r="AB1098" i="7"/>
  <c r="Z1098" i="7"/>
  <c r="X1098" i="7"/>
  <c r="Y1098" i="7" s="1"/>
  <c r="W1098" i="7"/>
  <c r="U1098" i="7"/>
  <c r="S1098" i="7"/>
  <c r="T1098" i="7" s="1"/>
  <c r="AD1097" i="7"/>
  <c r="AB1097" i="7"/>
  <c r="AC1097" i="7" s="1"/>
  <c r="Z1097" i="7"/>
  <c r="X1097" i="7"/>
  <c r="Y1097" i="7" s="1"/>
  <c r="W1097" i="7"/>
  <c r="U1097" i="7"/>
  <c r="S1097" i="7"/>
  <c r="T1097" i="7" s="1"/>
  <c r="AD1096" i="7"/>
  <c r="AB1096" i="7"/>
  <c r="AC1096" i="7" s="1"/>
  <c r="Z1096" i="7"/>
  <c r="X1096" i="7"/>
  <c r="Y1096" i="7" s="1"/>
  <c r="W1096" i="7"/>
  <c r="U1096" i="7"/>
  <c r="S1096" i="7"/>
  <c r="T1096" i="7" s="1"/>
  <c r="V1096" i="7" s="1"/>
  <c r="AD1095" i="7"/>
  <c r="AB1095" i="7"/>
  <c r="AC1095" i="7" s="1"/>
  <c r="Z1095" i="7"/>
  <c r="X1095" i="7"/>
  <c r="Y1095" i="7" s="1"/>
  <c r="W1095" i="7"/>
  <c r="U1095" i="7"/>
  <c r="S1095" i="7"/>
  <c r="T1095" i="7" s="1"/>
  <c r="V1095" i="7" s="1"/>
  <c r="AD1094" i="7"/>
  <c r="AB1094" i="7"/>
  <c r="AC1094" i="7" s="1"/>
  <c r="Z1094" i="7"/>
  <c r="X1094" i="7"/>
  <c r="Y1094" i="7" s="1"/>
  <c r="W1094" i="7"/>
  <c r="U1094" i="7"/>
  <c r="S1094" i="7"/>
  <c r="T1094" i="7" s="1"/>
  <c r="AD1093" i="7"/>
  <c r="AB1093" i="7"/>
  <c r="AC1093" i="7" s="1"/>
  <c r="Z1093" i="7"/>
  <c r="X1093" i="7"/>
  <c r="Y1093" i="7" s="1"/>
  <c r="W1093" i="7"/>
  <c r="U1093" i="7"/>
  <c r="S1093" i="7"/>
  <c r="T1093" i="7" s="1"/>
  <c r="AD1092" i="7"/>
  <c r="AB1092" i="7"/>
  <c r="AC1092" i="7" s="1"/>
  <c r="AE1092" i="7" s="1"/>
  <c r="Z1092" i="7"/>
  <c r="X1092" i="7"/>
  <c r="Y1092" i="7" s="1"/>
  <c r="W1092" i="7"/>
  <c r="U1092" i="7"/>
  <c r="S1092" i="7"/>
  <c r="T1092" i="7" s="1"/>
  <c r="AD1091" i="7"/>
  <c r="AB1091" i="7"/>
  <c r="AC1091" i="7" s="1"/>
  <c r="Z1091" i="7"/>
  <c r="X1091" i="7"/>
  <c r="Y1091" i="7" s="1"/>
  <c r="W1091" i="7"/>
  <c r="U1091" i="7"/>
  <c r="S1091" i="7"/>
  <c r="T1091" i="7" s="1"/>
  <c r="AD1090" i="7"/>
  <c r="AB1090" i="7"/>
  <c r="AC1090" i="7" s="1"/>
  <c r="Z1090" i="7"/>
  <c r="X1090" i="7"/>
  <c r="Y1090" i="7" s="1"/>
  <c r="W1090" i="7"/>
  <c r="U1090" i="7"/>
  <c r="S1090" i="7"/>
  <c r="T1090" i="7" s="1"/>
  <c r="AD1089" i="7"/>
  <c r="AB1089" i="7"/>
  <c r="AC1089" i="7" s="1"/>
  <c r="Z1089" i="7"/>
  <c r="X1089" i="7"/>
  <c r="Y1089" i="7" s="1"/>
  <c r="W1089" i="7"/>
  <c r="U1089" i="7"/>
  <c r="S1089" i="7"/>
  <c r="T1089" i="7" s="1"/>
  <c r="AD1088" i="7"/>
  <c r="AB1088" i="7"/>
  <c r="AC1088" i="7" s="1"/>
  <c r="Z1088" i="7"/>
  <c r="X1088" i="7"/>
  <c r="Y1088" i="7" s="1"/>
  <c r="W1088" i="7"/>
  <c r="U1088" i="7"/>
  <c r="S1088" i="7"/>
  <c r="T1088" i="7" s="1"/>
  <c r="V1088" i="7" s="1"/>
  <c r="AD1087" i="7"/>
  <c r="AB1087" i="7"/>
  <c r="AC1087" i="7" s="1"/>
  <c r="Z1087" i="7"/>
  <c r="X1087" i="7"/>
  <c r="Y1087" i="7" s="1"/>
  <c r="W1087" i="7"/>
  <c r="U1087" i="7"/>
  <c r="S1087" i="7"/>
  <c r="T1087" i="7" s="1"/>
  <c r="AD1086" i="7"/>
  <c r="AB1086" i="7"/>
  <c r="AC1086" i="7" s="1"/>
  <c r="Z1086" i="7"/>
  <c r="X1086" i="7"/>
  <c r="Y1086" i="7" s="1"/>
  <c r="W1086" i="7"/>
  <c r="U1086" i="7"/>
  <c r="S1086" i="7"/>
  <c r="T1086" i="7" s="1"/>
  <c r="AD1085" i="7"/>
  <c r="AC1085" i="7"/>
  <c r="AE1085" i="7" s="1"/>
  <c r="AB1085" i="7"/>
  <c r="Z1085" i="7"/>
  <c r="X1085" i="7"/>
  <c r="Y1085" i="7" s="1"/>
  <c r="W1085" i="7"/>
  <c r="U1085" i="7"/>
  <c r="S1085" i="7"/>
  <c r="T1085" i="7" s="1"/>
  <c r="AD1084" i="7"/>
  <c r="AB1084" i="7"/>
  <c r="AC1084" i="7" s="1"/>
  <c r="Z1084" i="7"/>
  <c r="X1084" i="7"/>
  <c r="Y1084" i="7" s="1"/>
  <c r="W1084" i="7"/>
  <c r="U1084" i="7"/>
  <c r="S1084" i="7"/>
  <c r="T1084" i="7" s="1"/>
  <c r="AD1083" i="7"/>
  <c r="AB1083" i="7"/>
  <c r="AC1083" i="7" s="1"/>
  <c r="Z1083" i="7"/>
  <c r="X1083" i="7"/>
  <c r="Y1083" i="7" s="1"/>
  <c r="W1083" i="7"/>
  <c r="U1083" i="7"/>
  <c r="S1083" i="7"/>
  <c r="T1083" i="7" s="1"/>
  <c r="AD1082" i="7"/>
  <c r="AB1082" i="7"/>
  <c r="AC1082" i="7" s="1"/>
  <c r="Z1082" i="7"/>
  <c r="X1082" i="7"/>
  <c r="Y1082" i="7" s="1"/>
  <c r="W1082" i="7"/>
  <c r="U1082" i="7"/>
  <c r="S1082" i="7"/>
  <c r="T1082" i="7" s="1"/>
  <c r="AD1081" i="7"/>
  <c r="AB1081" i="7"/>
  <c r="AC1081" i="7" s="1"/>
  <c r="Z1081" i="7"/>
  <c r="X1081" i="7"/>
  <c r="Y1081" i="7" s="1"/>
  <c r="W1081" i="7"/>
  <c r="U1081" i="7"/>
  <c r="S1081" i="7"/>
  <c r="T1081" i="7" s="1"/>
  <c r="AD1080" i="7"/>
  <c r="AB1080" i="7"/>
  <c r="AC1080" i="7" s="1"/>
  <c r="Z1080" i="7"/>
  <c r="X1080" i="7"/>
  <c r="Y1080" i="7" s="1"/>
  <c r="W1080" i="7"/>
  <c r="U1080" i="7"/>
  <c r="S1080" i="7"/>
  <c r="T1080" i="7" s="1"/>
  <c r="AD1079" i="7"/>
  <c r="AB1079" i="7"/>
  <c r="AC1079" i="7" s="1"/>
  <c r="Z1079" i="7"/>
  <c r="X1079" i="7"/>
  <c r="Y1079" i="7" s="1"/>
  <c r="W1079" i="7"/>
  <c r="U1079" i="7"/>
  <c r="S1079" i="7"/>
  <c r="T1079" i="7" s="1"/>
  <c r="AD1078" i="7"/>
  <c r="AB1078" i="7"/>
  <c r="AC1078" i="7" s="1"/>
  <c r="Z1078" i="7"/>
  <c r="X1078" i="7"/>
  <c r="Y1078" i="7" s="1"/>
  <c r="W1078" i="7"/>
  <c r="U1078" i="7"/>
  <c r="S1078" i="7"/>
  <c r="T1078" i="7" s="1"/>
  <c r="AD1077" i="7"/>
  <c r="AB1077" i="7"/>
  <c r="AC1077" i="7" s="1"/>
  <c r="Z1077" i="7"/>
  <c r="X1077" i="7"/>
  <c r="Y1077" i="7" s="1"/>
  <c r="W1077" i="7"/>
  <c r="U1077" i="7"/>
  <c r="S1077" i="7"/>
  <c r="T1077" i="7" s="1"/>
  <c r="AD1076" i="7"/>
  <c r="AB1076" i="7"/>
  <c r="AC1076" i="7" s="1"/>
  <c r="Z1076" i="7"/>
  <c r="X1076" i="7"/>
  <c r="Y1076" i="7" s="1"/>
  <c r="W1076" i="7"/>
  <c r="U1076" i="7"/>
  <c r="S1076" i="7"/>
  <c r="T1076" i="7" s="1"/>
  <c r="AD1075" i="7"/>
  <c r="AB1075" i="7"/>
  <c r="AC1075" i="7" s="1"/>
  <c r="Z1075" i="7"/>
  <c r="X1075" i="7"/>
  <c r="Y1075" i="7" s="1"/>
  <c r="W1075" i="7"/>
  <c r="U1075" i="7"/>
  <c r="S1075" i="7"/>
  <c r="T1075" i="7" s="1"/>
  <c r="AD1074" i="7"/>
  <c r="AB1074" i="7"/>
  <c r="AC1074" i="7" s="1"/>
  <c r="Z1074" i="7"/>
  <c r="X1074" i="7"/>
  <c r="Y1074" i="7" s="1"/>
  <c r="W1074" i="7"/>
  <c r="U1074" i="7"/>
  <c r="S1074" i="7"/>
  <c r="T1074" i="7" s="1"/>
  <c r="AD1073" i="7"/>
  <c r="AB1073" i="7"/>
  <c r="AC1073" i="7" s="1"/>
  <c r="Z1073" i="7"/>
  <c r="X1073" i="7"/>
  <c r="Y1073" i="7" s="1"/>
  <c r="W1073" i="7"/>
  <c r="U1073" i="7"/>
  <c r="S1073" i="7"/>
  <c r="T1073" i="7" s="1"/>
  <c r="AD1072" i="7"/>
  <c r="AB1072" i="7"/>
  <c r="AC1072" i="7" s="1"/>
  <c r="Z1072" i="7"/>
  <c r="X1072" i="7"/>
  <c r="Y1072" i="7" s="1"/>
  <c r="W1072" i="7"/>
  <c r="U1072" i="7"/>
  <c r="S1072" i="7"/>
  <c r="T1072" i="7" s="1"/>
  <c r="AD1071" i="7"/>
  <c r="AB1071" i="7"/>
  <c r="AC1071" i="7" s="1"/>
  <c r="Z1071" i="7"/>
  <c r="X1071" i="7"/>
  <c r="Y1071" i="7" s="1"/>
  <c r="W1071" i="7"/>
  <c r="U1071" i="7"/>
  <c r="S1071" i="7"/>
  <c r="T1071" i="7" s="1"/>
  <c r="AD1070" i="7"/>
  <c r="AB1070" i="7"/>
  <c r="AC1070" i="7" s="1"/>
  <c r="Z1070" i="7"/>
  <c r="X1070" i="7"/>
  <c r="Y1070" i="7" s="1"/>
  <c r="W1070" i="7"/>
  <c r="U1070" i="7"/>
  <c r="S1070" i="7"/>
  <c r="T1070" i="7" s="1"/>
  <c r="AD1069" i="7"/>
  <c r="AB1069" i="7"/>
  <c r="AC1069" i="7" s="1"/>
  <c r="Z1069" i="7"/>
  <c r="X1069" i="7"/>
  <c r="Y1069" i="7" s="1"/>
  <c r="W1069" i="7"/>
  <c r="U1069" i="7"/>
  <c r="S1069" i="7"/>
  <c r="T1069" i="7" s="1"/>
  <c r="AD1068" i="7"/>
  <c r="AB1068" i="7"/>
  <c r="AC1068" i="7" s="1"/>
  <c r="Z1068" i="7"/>
  <c r="X1068" i="7"/>
  <c r="Y1068" i="7" s="1"/>
  <c r="W1068" i="7"/>
  <c r="U1068" i="7"/>
  <c r="S1068" i="7"/>
  <c r="T1068" i="7" s="1"/>
  <c r="AD1067" i="7"/>
  <c r="AB1067" i="7"/>
  <c r="AC1067" i="7" s="1"/>
  <c r="Z1067" i="7"/>
  <c r="X1067" i="7"/>
  <c r="Y1067" i="7" s="1"/>
  <c r="AA1067" i="7" s="1"/>
  <c r="W1067" i="7"/>
  <c r="U1067" i="7"/>
  <c r="S1067" i="7"/>
  <c r="T1067" i="7" s="1"/>
  <c r="AD1066" i="7"/>
  <c r="AB1066" i="7"/>
  <c r="AC1066" i="7" s="1"/>
  <c r="Z1066" i="7"/>
  <c r="X1066" i="7"/>
  <c r="Y1066" i="7" s="1"/>
  <c r="W1066" i="7"/>
  <c r="U1066" i="7"/>
  <c r="S1066" i="7"/>
  <c r="T1066" i="7" s="1"/>
  <c r="AD1065" i="7"/>
  <c r="AB1065" i="7"/>
  <c r="AC1065" i="7" s="1"/>
  <c r="Z1065" i="7"/>
  <c r="X1065" i="7"/>
  <c r="Y1065" i="7" s="1"/>
  <c r="W1065" i="7"/>
  <c r="U1065" i="7"/>
  <c r="S1065" i="7"/>
  <c r="T1065" i="7" s="1"/>
  <c r="AD1064" i="7"/>
  <c r="AB1064" i="7"/>
  <c r="AC1064" i="7" s="1"/>
  <c r="Z1064" i="7"/>
  <c r="X1064" i="7"/>
  <c r="Y1064" i="7" s="1"/>
  <c r="W1064" i="7"/>
  <c r="U1064" i="7"/>
  <c r="S1064" i="7"/>
  <c r="T1064" i="7" s="1"/>
  <c r="AD1063" i="7"/>
  <c r="AB1063" i="7"/>
  <c r="AC1063" i="7" s="1"/>
  <c r="Z1063" i="7"/>
  <c r="X1063" i="7"/>
  <c r="Y1063" i="7" s="1"/>
  <c r="W1063" i="7"/>
  <c r="U1063" i="7"/>
  <c r="S1063" i="7"/>
  <c r="T1063" i="7" s="1"/>
  <c r="AD1062" i="7"/>
  <c r="AB1062" i="7"/>
  <c r="AC1062" i="7" s="1"/>
  <c r="Z1062" i="7"/>
  <c r="X1062" i="7"/>
  <c r="Y1062" i="7" s="1"/>
  <c r="W1062" i="7"/>
  <c r="U1062" i="7"/>
  <c r="S1062" i="7"/>
  <c r="T1062" i="7" s="1"/>
  <c r="AD1061" i="7"/>
  <c r="AB1061" i="7"/>
  <c r="AC1061" i="7" s="1"/>
  <c r="Z1061" i="7"/>
  <c r="X1061" i="7"/>
  <c r="Y1061" i="7" s="1"/>
  <c r="W1061" i="7"/>
  <c r="U1061" i="7"/>
  <c r="S1061" i="7"/>
  <c r="T1061" i="7" s="1"/>
  <c r="AD1060" i="7"/>
  <c r="AB1060" i="7"/>
  <c r="AC1060" i="7" s="1"/>
  <c r="Z1060" i="7"/>
  <c r="X1060" i="7"/>
  <c r="Y1060" i="7" s="1"/>
  <c r="W1060" i="7"/>
  <c r="U1060" i="7"/>
  <c r="S1060" i="7"/>
  <c r="T1060" i="7" s="1"/>
  <c r="AD1059" i="7"/>
  <c r="AB1059" i="7"/>
  <c r="AC1059" i="7" s="1"/>
  <c r="Z1059" i="7"/>
  <c r="AA1059" i="7" s="1"/>
  <c r="X1059" i="7"/>
  <c r="Y1059" i="7" s="1"/>
  <c r="W1059" i="7"/>
  <c r="U1059" i="7"/>
  <c r="S1059" i="7"/>
  <c r="T1059" i="7" s="1"/>
  <c r="AD1058" i="7"/>
  <c r="AB1058" i="7"/>
  <c r="AC1058" i="7" s="1"/>
  <c r="Z1058" i="7"/>
  <c r="X1058" i="7"/>
  <c r="Y1058" i="7" s="1"/>
  <c r="W1058" i="7"/>
  <c r="U1058" i="7"/>
  <c r="S1058" i="7"/>
  <c r="T1058" i="7" s="1"/>
  <c r="AD1057" i="7"/>
  <c r="AC1057" i="7"/>
  <c r="AB1057" i="7"/>
  <c r="Z1057" i="7"/>
  <c r="X1057" i="7"/>
  <c r="Y1057" i="7" s="1"/>
  <c r="W1057" i="7"/>
  <c r="U1057" i="7"/>
  <c r="S1057" i="7"/>
  <c r="T1057" i="7" s="1"/>
  <c r="V1057" i="7" s="1"/>
  <c r="AD1056" i="7"/>
  <c r="AB1056" i="7"/>
  <c r="AC1056" i="7" s="1"/>
  <c r="Z1056" i="7"/>
  <c r="X1056" i="7"/>
  <c r="Y1056" i="7" s="1"/>
  <c r="W1056" i="7"/>
  <c r="U1056" i="7"/>
  <c r="S1056" i="7"/>
  <c r="T1056" i="7" s="1"/>
  <c r="AD1055" i="7"/>
  <c r="AB1055" i="7"/>
  <c r="AC1055" i="7" s="1"/>
  <c r="Z1055" i="7"/>
  <c r="X1055" i="7"/>
  <c r="Y1055" i="7" s="1"/>
  <c r="W1055" i="7"/>
  <c r="U1055" i="7"/>
  <c r="S1055" i="7"/>
  <c r="T1055" i="7" s="1"/>
  <c r="AD1054" i="7"/>
  <c r="AB1054" i="7"/>
  <c r="AC1054" i="7" s="1"/>
  <c r="Z1054" i="7"/>
  <c r="X1054" i="7"/>
  <c r="Y1054" i="7" s="1"/>
  <c r="W1054" i="7"/>
  <c r="U1054" i="7"/>
  <c r="S1054" i="7"/>
  <c r="T1054" i="7" s="1"/>
  <c r="AD1053" i="7"/>
  <c r="AB1053" i="7"/>
  <c r="AC1053" i="7" s="1"/>
  <c r="AE1053" i="7" s="1"/>
  <c r="Z1053" i="7"/>
  <c r="X1053" i="7"/>
  <c r="Y1053" i="7" s="1"/>
  <c r="W1053" i="7"/>
  <c r="U1053" i="7"/>
  <c r="T1053" i="7"/>
  <c r="S1053" i="7"/>
  <c r="AD1052" i="7"/>
  <c r="AB1052" i="7"/>
  <c r="AC1052" i="7" s="1"/>
  <c r="Z1052" i="7"/>
  <c r="X1052" i="7"/>
  <c r="Y1052" i="7" s="1"/>
  <c r="W1052" i="7"/>
  <c r="U1052" i="7"/>
  <c r="S1052" i="7"/>
  <c r="T1052" i="7" s="1"/>
  <c r="AD1051" i="7"/>
  <c r="AB1051" i="7"/>
  <c r="AC1051" i="7" s="1"/>
  <c r="Z1051" i="7"/>
  <c r="X1051" i="7"/>
  <c r="Y1051" i="7" s="1"/>
  <c r="W1051" i="7"/>
  <c r="U1051" i="7"/>
  <c r="S1051" i="7"/>
  <c r="T1051" i="7" s="1"/>
  <c r="AD1050" i="7"/>
  <c r="AB1050" i="7"/>
  <c r="AC1050" i="7" s="1"/>
  <c r="Z1050" i="7"/>
  <c r="X1050" i="7"/>
  <c r="Y1050" i="7" s="1"/>
  <c r="W1050" i="7"/>
  <c r="U1050" i="7"/>
  <c r="T1050" i="7"/>
  <c r="S1050" i="7"/>
  <c r="AD1049" i="7"/>
  <c r="AB1049" i="7"/>
  <c r="AC1049" i="7" s="1"/>
  <c r="Z1049" i="7"/>
  <c r="X1049" i="7"/>
  <c r="Y1049" i="7" s="1"/>
  <c r="AA1049" i="7" s="1"/>
  <c r="W1049" i="7"/>
  <c r="U1049" i="7"/>
  <c r="S1049" i="7"/>
  <c r="T1049" i="7" s="1"/>
  <c r="AD1048" i="7"/>
  <c r="AB1048" i="7"/>
  <c r="AC1048" i="7" s="1"/>
  <c r="Z1048" i="7"/>
  <c r="X1048" i="7"/>
  <c r="Y1048" i="7" s="1"/>
  <c r="W1048" i="7"/>
  <c r="U1048" i="7"/>
  <c r="S1048" i="7"/>
  <c r="T1048" i="7" s="1"/>
  <c r="AD1047" i="7"/>
  <c r="AB1047" i="7"/>
  <c r="AC1047" i="7" s="1"/>
  <c r="Z1047" i="7"/>
  <c r="X1047" i="7"/>
  <c r="Y1047" i="7" s="1"/>
  <c r="W1047" i="7"/>
  <c r="U1047" i="7"/>
  <c r="S1047" i="7"/>
  <c r="T1047" i="7" s="1"/>
  <c r="AD1046" i="7"/>
  <c r="AB1046" i="7"/>
  <c r="AC1046" i="7" s="1"/>
  <c r="Z1046" i="7"/>
  <c r="X1046" i="7"/>
  <c r="Y1046" i="7" s="1"/>
  <c r="W1046" i="7"/>
  <c r="U1046" i="7"/>
  <c r="S1046" i="7"/>
  <c r="T1046" i="7" s="1"/>
  <c r="AD1045" i="7"/>
  <c r="AC1045" i="7"/>
  <c r="AB1045" i="7"/>
  <c r="Z1045" i="7"/>
  <c r="X1045" i="7"/>
  <c r="Y1045" i="7" s="1"/>
  <c r="W1045" i="7"/>
  <c r="U1045" i="7"/>
  <c r="S1045" i="7"/>
  <c r="T1045" i="7" s="1"/>
  <c r="V1045" i="7" s="1"/>
  <c r="AD1044" i="7"/>
  <c r="AB1044" i="7"/>
  <c r="AC1044" i="7" s="1"/>
  <c r="Z1044" i="7"/>
  <c r="X1044" i="7"/>
  <c r="Y1044" i="7" s="1"/>
  <c r="W1044" i="7"/>
  <c r="U1044" i="7"/>
  <c r="S1044" i="7"/>
  <c r="T1044" i="7" s="1"/>
  <c r="AD1043" i="7"/>
  <c r="AB1043" i="7"/>
  <c r="AC1043" i="7" s="1"/>
  <c r="Z1043" i="7"/>
  <c r="X1043" i="7"/>
  <c r="Y1043" i="7" s="1"/>
  <c r="W1043" i="7"/>
  <c r="U1043" i="7"/>
  <c r="S1043" i="7"/>
  <c r="T1043" i="7" s="1"/>
  <c r="AD1042" i="7"/>
  <c r="AB1042" i="7"/>
  <c r="AC1042" i="7" s="1"/>
  <c r="AE1042" i="7" s="1"/>
  <c r="Z1042" i="7"/>
  <c r="X1042" i="7"/>
  <c r="Y1042" i="7" s="1"/>
  <c r="W1042" i="7"/>
  <c r="U1042" i="7"/>
  <c r="S1042" i="7"/>
  <c r="T1042" i="7" s="1"/>
  <c r="AD1041" i="7"/>
  <c r="AB1041" i="7"/>
  <c r="AC1041" i="7" s="1"/>
  <c r="Z1041" i="7"/>
  <c r="X1041" i="7"/>
  <c r="Y1041" i="7" s="1"/>
  <c r="W1041" i="7"/>
  <c r="U1041" i="7"/>
  <c r="S1041" i="7"/>
  <c r="T1041" i="7" s="1"/>
  <c r="AD1040" i="7"/>
  <c r="AB1040" i="7"/>
  <c r="AC1040" i="7" s="1"/>
  <c r="Z1040" i="7"/>
  <c r="X1040" i="7"/>
  <c r="Y1040" i="7" s="1"/>
  <c r="W1040" i="7"/>
  <c r="U1040" i="7"/>
  <c r="V1040" i="7" s="1"/>
  <c r="S1040" i="7"/>
  <c r="T1040" i="7" s="1"/>
  <c r="AD1039" i="7"/>
  <c r="AB1039" i="7"/>
  <c r="AC1039" i="7" s="1"/>
  <c r="Z1039" i="7"/>
  <c r="X1039" i="7"/>
  <c r="Y1039" i="7" s="1"/>
  <c r="W1039" i="7"/>
  <c r="U1039" i="7"/>
  <c r="S1039" i="7"/>
  <c r="T1039" i="7" s="1"/>
  <c r="AD1038" i="7"/>
  <c r="AB1038" i="7"/>
  <c r="AC1038" i="7" s="1"/>
  <c r="Z1038" i="7"/>
  <c r="X1038" i="7"/>
  <c r="Y1038" i="7" s="1"/>
  <c r="W1038" i="7"/>
  <c r="U1038" i="7"/>
  <c r="S1038" i="7"/>
  <c r="T1038" i="7" s="1"/>
  <c r="AD1037" i="7"/>
  <c r="AB1037" i="7"/>
  <c r="AC1037" i="7" s="1"/>
  <c r="Z1037" i="7"/>
  <c r="Y1037" i="7"/>
  <c r="X1037" i="7"/>
  <c r="W1037" i="7"/>
  <c r="U1037" i="7"/>
  <c r="S1037" i="7"/>
  <c r="T1037" i="7" s="1"/>
  <c r="AD1036" i="7"/>
  <c r="AB1036" i="7"/>
  <c r="AC1036" i="7" s="1"/>
  <c r="Z1036" i="7"/>
  <c r="Y1036" i="7"/>
  <c r="X1036" i="7"/>
  <c r="W1036" i="7"/>
  <c r="U1036" i="7"/>
  <c r="S1036" i="7"/>
  <c r="T1036" i="7" s="1"/>
  <c r="AD1035" i="7"/>
  <c r="AB1035" i="7"/>
  <c r="AC1035" i="7" s="1"/>
  <c r="Z1035" i="7"/>
  <c r="X1035" i="7"/>
  <c r="Y1035" i="7" s="1"/>
  <c r="W1035" i="7"/>
  <c r="U1035" i="7"/>
  <c r="S1035" i="7"/>
  <c r="T1035" i="7" s="1"/>
  <c r="AD1034" i="7"/>
  <c r="AB1034" i="7"/>
  <c r="AC1034" i="7" s="1"/>
  <c r="Z1034" i="7"/>
  <c r="X1034" i="7"/>
  <c r="Y1034" i="7" s="1"/>
  <c r="W1034" i="7"/>
  <c r="U1034" i="7"/>
  <c r="S1034" i="7"/>
  <c r="T1034" i="7" s="1"/>
  <c r="AD1033" i="7"/>
  <c r="AB1033" i="7"/>
  <c r="AC1033" i="7" s="1"/>
  <c r="Z1033" i="7"/>
  <c r="X1033" i="7"/>
  <c r="Y1033" i="7" s="1"/>
  <c r="W1033" i="7"/>
  <c r="U1033" i="7"/>
  <c r="S1033" i="7"/>
  <c r="T1033" i="7" s="1"/>
  <c r="AD1032" i="7"/>
  <c r="AB1032" i="7"/>
  <c r="AC1032" i="7" s="1"/>
  <c r="Z1032" i="7"/>
  <c r="X1032" i="7"/>
  <c r="Y1032" i="7" s="1"/>
  <c r="W1032" i="7"/>
  <c r="U1032" i="7"/>
  <c r="S1032" i="7"/>
  <c r="T1032" i="7" s="1"/>
  <c r="AD1031" i="7"/>
  <c r="AB1031" i="7"/>
  <c r="AC1031" i="7" s="1"/>
  <c r="Z1031" i="7"/>
  <c r="X1031" i="7"/>
  <c r="Y1031" i="7" s="1"/>
  <c r="W1031" i="7"/>
  <c r="U1031" i="7"/>
  <c r="S1031" i="7"/>
  <c r="T1031" i="7" s="1"/>
  <c r="AD1030" i="7"/>
  <c r="AB1030" i="7"/>
  <c r="AC1030" i="7" s="1"/>
  <c r="Z1030" i="7"/>
  <c r="X1030" i="7"/>
  <c r="Y1030" i="7" s="1"/>
  <c r="W1030" i="7"/>
  <c r="U1030" i="7"/>
  <c r="S1030" i="7"/>
  <c r="T1030" i="7" s="1"/>
  <c r="AD1029" i="7"/>
  <c r="AB1029" i="7"/>
  <c r="AC1029" i="7" s="1"/>
  <c r="Z1029" i="7"/>
  <c r="X1029" i="7"/>
  <c r="Y1029" i="7" s="1"/>
  <c r="W1029" i="7"/>
  <c r="U1029" i="7"/>
  <c r="S1029" i="7"/>
  <c r="T1029" i="7" s="1"/>
  <c r="AD1028" i="7"/>
  <c r="AB1028" i="7"/>
  <c r="AC1028" i="7" s="1"/>
  <c r="Z1028" i="7"/>
  <c r="X1028" i="7"/>
  <c r="Y1028" i="7" s="1"/>
  <c r="W1028" i="7"/>
  <c r="U1028" i="7"/>
  <c r="S1028" i="7"/>
  <c r="T1028" i="7" s="1"/>
  <c r="AD1027" i="7"/>
  <c r="AB1027" i="7"/>
  <c r="AC1027" i="7" s="1"/>
  <c r="Z1027" i="7"/>
  <c r="X1027" i="7"/>
  <c r="Y1027" i="7" s="1"/>
  <c r="W1027" i="7"/>
  <c r="U1027" i="7"/>
  <c r="S1027" i="7"/>
  <c r="T1027" i="7" s="1"/>
  <c r="AD1026" i="7"/>
  <c r="AB1026" i="7"/>
  <c r="AC1026" i="7" s="1"/>
  <c r="Z1026" i="7"/>
  <c r="X1026" i="7"/>
  <c r="Y1026" i="7" s="1"/>
  <c r="W1026" i="7"/>
  <c r="U1026" i="7"/>
  <c r="S1026" i="7"/>
  <c r="T1026" i="7" s="1"/>
  <c r="AD1025" i="7"/>
  <c r="AB1025" i="7"/>
  <c r="AC1025" i="7" s="1"/>
  <c r="Z1025" i="7"/>
  <c r="X1025" i="7"/>
  <c r="Y1025" i="7" s="1"/>
  <c r="W1025" i="7"/>
  <c r="U1025" i="7"/>
  <c r="S1025" i="7"/>
  <c r="T1025" i="7" s="1"/>
  <c r="AD1024" i="7"/>
  <c r="AB1024" i="7"/>
  <c r="AC1024" i="7" s="1"/>
  <c r="Z1024" i="7"/>
  <c r="X1024" i="7"/>
  <c r="Y1024" i="7" s="1"/>
  <c r="W1024" i="7"/>
  <c r="U1024" i="7"/>
  <c r="S1024" i="7"/>
  <c r="T1024" i="7" s="1"/>
  <c r="V1024" i="7" s="1"/>
  <c r="AD1023" i="7"/>
  <c r="AB1023" i="7"/>
  <c r="AC1023" i="7" s="1"/>
  <c r="Z1023" i="7"/>
  <c r="X1023" i="7"/>
  <c r="Y1023" i="7" s="1"/>
  <c r="W1023" i="7"/>
  <c r="U1023" i="7"/>
  <c r="S1023" i="7"/>
  <c r="T1023" i="7" s="1"/>
  <c r="AD1022" i="7"/>
  <c r="AB1022" i="7"/>
  <c r="AC1022" i="7" s="1"/>
  <c r="Z1022" i="7"/>
  <c r="X1022" i="7"/>
  <c r="Y1022" i="7" s="1"/>
  <c r="W1022" i="7"/>
  <c r="U1022" i="7"/>
  <c r="S1022" i="7"/>
  <c r="T1022" i="7" s="1"/>
  <c r="AD1021" i="7"/>
  <c r="AB1021" i="7"/>
  <c r="AC1021" i="7" s="1"/>
  <c r="Z1021" i="7"/>
  <c r="X1021" i="7"/>
  <c r="Y1021" i="7" s="1"/>
  <c r="W1021" i="7"/>
  <c r="U1021" i="7"/>
  <c r="S1021" i="7"/>
  <c r="T1021" i="7" s="1"/>
  <c r="AD1020" i="7"/>
  <c r="AB1020" i="7"/>
  <c r="AC1020" i="7" s="1"/>
  <c r="Z1020" i="7"/>
  <c r="X1020" i="7"/>
  <c r="Y1020" i="7" s="1"/>
  <c r="W1020" i="7"/>
  <c r="U1020" i="7"/>
  <c r="S1020" i="7"/>
  <c r="T1020" i="7" s="1"/>
  <c r="AD1019" i="7"/>
  <c r="AB1019" i="7"/>
  <c r="AC1019" i="7" s="1"/>
  <c r="Z1019" i="7"/>
  <c r="X1019" i="7"/>
  <c r="Y1019" i="7" s="1"/>
  <c r="W1019" i="7"/>
  <c r="U1019" i="7"/>
  <c r="T1019" i="7"/>
  <c r="S1019" i="7"/>
  <c r="AD1018" i="7"/>
  <c r="AB1018" i="7"/>
  <c r="AC1018" i="7" s="1"/>
  <c r="Z1018" i="7"/>
  <c r="X1018" i="7"/>
  <c r="Y1018" i="7" s="1"/>
  <c r="W1018" i="7"/>
  <c r="U1018" i="7"/>
  <c r="S1018" i="7"/>
  <c r="T1018" i="7" s="1"/>
  <c r="AD1017" i="7"/>
  <c r="AB1017" i="7"/>
  <c r="AC1017" i="7" s="1"/>
  <c r="Z1017" i="7"/>
  <c r="X1017" i="7"/>
  <c r="Y1017" i="7" s="1"/>
  <c r="W1017" i="7"/>
  <c r="U1017" i="7"/>
  <c r="T1017" i="7"/>
  <c r="V1017" i="7" s="1"/>
  <c r="S1017" i="7"/>
  <c r="AD1016" i="7"/>
  <c r="AB1016" i="7"/>
  <c r="AC1016" i="7" s="1"/>
  <c r="Z1016" i="7"/>
  <c r="X1016" i="7"/>
  <c r="Y1016" i="7" s="1"/>
  <c r="W1016" i="7"/>
  <c r="U1016" i="7"/>
  <c r="S1016" i="7"/>
  <c r="T1016" i="7" s="1"/>
  <c r="AD1015" i="7"/>
  <c r="AB1015" i="7"/>
  <c r="AC1015" i="7" s="1"/>
  <c r="Z1015" i="7"/>
  <c r="X1015" i="7"/>
  <c r="Y1015" i="7" s="1"/>
  <c r="W1015" i="7"/>
  <c r="U1015" i="7"/>
  <c r="S1015" i="7"/>
  <c r="T1015" i="7" s="1"/>
  <c r="AD1014" i="7"/>
  <c r="AB1014" i="7"/>
  <c r="AC1014" i="7" s="1"/>
  <c r="Z1014" i="7"/>
  <c r="X1014" i="7"/>
  <c r="Y1014" i="7" s="1"/>
  <c r="W1014" i="7"/>
  <c r="U1014" i="7"/>
  <c r="S1014" i="7"/>
  <c r="T1014" i="7" s="1"/>
  <c r="AD1013" i="7"/>
  <c r="AB1013" i="7"/>
  <c r="AC1013" i="7" s="1"/>
  <c r="Z1013" i="7"/>
  <c r="X1013" i="7"/>
  <c r="Y1013" i="7" s="1"/>
  <c r="W1013" i="7"/>
  <c r="U1013" i="7"/>
  <c r="T1013" i="7"/>
  <c r="S1013" i="7"/>
  <c r="AD1012" i="7"/>
  <c r="AC1012" i="7"/>
  <c r="AB1012" i="7"/>
  <c r="Z1012" i="7"/>
  <c r="X1012" i="7"/>
  <c r="Y1012" i="7" s="1"/>
  <c r="W1012" i="7"/>
  <c r="U1012" i="7"/>
  <c r="S1012" i="7"/>
  <c r="T1012" i="7" s="1"/>
  <c r="AD1011" i="7"/>
  <c r="AB1011" i="7"/>
  <c r="AC1011" i="7" s="1"/>
  <c r="Z1011" i="7"/>
  <c r="X1011" i="7"/>
  <c r="Y1011" i="7" s="1"/>
  <c r="W1011" i="7"/>
  <c r="U1011" i="7"/>
  <c r="T1011" i="7"/>
  <c r="S1011" i="7"/>
  <c r="AD1010" i="7"/>
  <c r="AC1010" i="7"/>
  <c r="AB1010" i="7"/>
  <c r="Z1010" i="7"/>
  <c r="X1010" i="7"/>
  <c r="Y1010" i="7" s="1"/>
  <c r="W1010" i="7"/>
  <c r="U1010" i="7"/>
  <c r="S1010" i="7"/>
  <c r="T1010" i="7" s="1"/>
  <c r="AD1009" i="7"/>
  <c r="AB1009" i="7"/>
  <c r="AC1009" i="7" s="1"/>
  <c r="Z1009" i="7"/>
  <c r="X1009" i="7"/>
  <c r="Y1009" i="7" s="1"/>
  <c r="W1009" i="7"/>
  <c r="U1009" i="7"/>
  <c r="S1009" i="7"/>
  <c r="T1009" i="7" s="1"/>
  <c r="AD1008" i="7"/>
  <c r="AC1008" i="7"/>
  <c r="AB1008" i="7"/>
  <c r="Z1008" i="7"/>
  <c r="X1008" i="7"/>
  <c r="Y1008" i="7" s="1"/>
  <c r="W1008" i="7"/>
  <c r="U1008" i="7"/>
  <c r="S1008" i="7"/>
  <c r="T1008" i="7" s="1"/>
  <c r="AD1007" i="7"/>
  <c r="AB1007" i="7"/>
  <c r="AC1007" i="7" s="1"/>
  <c r="Z1007" i="7"/>
  <c r="X1007" i="7"/>
  <c r="Y1007" i="7" s="1"/>
  <c r="W1007" i="7"/>
  <c r="U1007" i="7"/>
  <c r="S1007" i="7"/>
  <c r="T1007" i="7" s="1"/>
  <c r="AD1006" i="7"/>
  <c r="AB1006" i="7"/>
  <c r="AC1006" i="7" s="1"/>
  <c r="Z1006" i="7"/>
  <c r="Y1006" i="7"/>
  <c r="X1006" i="7"/>
  <c r="W1006" i="7"/>
  <c r="U1006" i="7"/>
  <c r="S1006" i="7"/>
  <c r="T1006" i="7" s="1"/>
  <c r="AD1005" i="7"/>
  <c r="AB1005" i="7"/>
  <c r="AC1005" i="7" s="1"/>
  <c r="Z1005" i="7"/>
  <c r="X1005" i="7"/>
  <c r="Y1005" i="7" s="1"/>
  <c r="W1005" i="7"/>
  <c r="U1005" i="7"/>
  <c r="S1005" i="7"/>
  <c r="T1005" i="7" s="1"/>
  <c r="AD1004" i="7"/>
  <c r="AB1004" i="7"/>
  <c r="AC1004" i="7" s="1"/>
  <c r="Z1004" i="7"/>
  <c r="Y1004" i="7"/>
  <c r="AA1004" i="7" s="1"/>
  <c r="X1004" i="7"/>
  <c r="W1004" i="7"/>
  <c r="U1004" i="7"/>
  <c r="S1004" i="7"/>
  <c r="T1004" i="7" s="1"/>
  <c r="AD1003" i="7"/>
  <c r="AB1003" i="7"/>
  <c r="AC1003" i="7" s="1"/>
  <c r="Z1003" i="7"/>
  <c r="X1003" i="7"/>
  <c r="Y1003" i="7" s="1"/>
  <c r="AA1003" i="7" s="1"/>
  <c r="W1003" i="7"/>
  <c r="U1003" i="7"/>
  <c r="S1003" i="7"/>
  <c r="T1003" i="7" s="1"/>
  <c r="AD1002" i="7"/>
  <c r="AB1002" i="7"/>
  <c r="AC1002" i="7" s="1"/>
  <c r="Z1002" i="7"/>
  <c r="Y1002" i="7"/>
  <c r="X1002" i="7"/>
  <c r="W1002" i="7"/>
  <c r="U1002" i="7"/>
  <c r="S1002" i="7"/>
  <c r="T1002" i="7" s="1"/>
  <c r="AD1001" i="7"/>
  <c r="AB1001" i="7"/>
  <c r="AC1001" i="7" s="1"/>
  <c r="Z1001" i="7"/>
  <c r="X1001" i="7"/>
  <c r="Y1001" i="7" s="1"/>
  <c r="W1001" i="7"/>
  <c r="U1001" i="7"/>
  <c r="S1001" i="7"/>
  <c r="T1001" i="7" s="1"/>
  <c r="AD1000" i="7"/>
  <c r="AB1000" i="7"/>
  <c r="AC1000" i="7" s="1"/>
  <c r="Z1000" i="7"/>
  <c r="X1000" i="7"/>
  <c r="Y1000" i="7" s="1"/>
  <c r="W1000" i="7"/>
  <c r="U1000" i="7"/>
  <c r="S1000" i="7"/>
  <c r="T1000" i="7" s="1"/>
  <c r="AD999" i="7"/>
  <c r="AB999" i="7"/>
  <c r="AC999" i="7" s="1"/>
  <c r="Z999" i="7"/>
  <c r="X999" i="7"/>
  <c r="Y999" i="7" s="1"/>
  <c r="W999" i="7"/>
  <c r="U999" i="7"/>
  <c r="T999" i="7"/>
  <c r="S999" i="7"/>
  <c r="AD998" i="7"/>
  <c r="AB998" i="7"/>
  <c r="AC998" i="7" s="1"/>
  <c r="Z998" i="7"/>
  <c r="X998" i="7"/>
  <c r="Y998" i="7" s="1"/>
  <c r="W998" i="7"/>
  <c r="U998" i="7"/>
  <c r="S998" i="7"/>
  <c r="T998" i="7" s="1"/>
  <c r="AD997" i="7"/>
  <c r="AB997" i="7"/>
  <c r="AC997" i="7" s="1"/>
  <c r="Z997" i="7"/>
  <c r="X997" i="7"/>
  <c r="Y997" i="7" s="1"/>
  <c r="W997" i="7"/>
  <c r="U997" i="7"/>
  <c r="S997" i="7"/>
  <c r="T997" i="7" s="1"/>
  <c r="V997" i="7" s="1"/>
  <c r="AD996" i="7"/>
  <c r="AB996" i="7"/>
  <c r="AC996" i="7" s="1"/>
  <c r="Z996" i="7"/>
  <c r="Y996" i="7"/>
  <c r="X996" i="7"/>
  <c r="W996" i="7"/>
  <c r="U996" i="7"/>
  <c r="S996" i="7"/>
  <c r="T996" i="7" s="1"/>
  <c r="AD995" i="7"/>
  <c r="AB995" i="7"/>
  <c r="AC995" i="7" s="1"/>
  <c r="Z995" i="7"/>
  <c r="X995" i="7"/>
  <c r="Y995" i="7" s="1"/>
  <c r="W995" i="7"/>
  <c r="U995" i="7"/>
  <c r="S995" i="7"/>
  <c r="T995" i="7" s="1"/>
  <c r="AD994" i="7"/>
  <c r="AB994" i="7"/>
  <c r="AC994" i="7" s="1"/>
  <c r="Z994" i="7"/>
  <c r="X994" i="7"/>
  <c r="Y994" i="7" s="1"/>
  <c r="W994" i="7"/>
  <c r="U994" i="7"/>
  <c r="S994" i="7"/>
  <c r="T994" i="7" s="1"/>
  <c r="AD993" i="7"/>
  <c r="AB993" i="7"/>
  <c r="AC993" i="7" s="1"/>
  <c r="Z993" i="7"/>
  <c r="X993" i="7"/>
  <c r="Y993" i="7" s="1"/>
  <c r="W993" i="7"/>
  <c r="U993" i="7"/>
  <c r="S993" i="7"/>
  <c r="T993" i="7" s="1"/>
  <c r="AD992" i="7"/>
  <c r="AB992" i="7"/>
  <c r="AC992" i="7" s="1"/>
  <c r="Z992" i="7"/>
  <c r="X992" i="7"/>
  <c r="Y992" i="7" s="1"/>
  <c r="W992" i="7"/>
  <c r="U992" i="7"/>
  <c r="S992" i="7"/>
  <c r="T992" i="7" s="1"/>
  <c r="AD991" i="7"/>
  <c r="AB991" i="7"/>
  <c r="AC991" i="7" s="1"/>
  <c r="Z991" i="7"/>
  <c r="X991" i="7"/>
  <c r="Y991" i="7" s="1"/>
  <c r="W991" i="7"/>
  <c r="U991" i="7"/>
  <c r="S991" i="7"/>
  <c r="T991" i="7" s="1"/>
  <c r="AD990" i="7"/>
  <c r="AB990" i="7"/>
  <c r="AC990" i="7" s="1"/>
  <c r="Z990" i="7"/>
  <c r="X990" i="7"/>
  <c r="Y990" i="7" s="1"/>
  <c r="W990" i="7"/>
  <c r="U990" i="7"/>
  <c r="S990" i="7"/>
  <c r="T990" i="7" s="1"/>
  <c r="AD989" i="7"/>
  <c r="AB989" i="7"/>
  <c r="AC989" i="7" s="1"/>
  <c r="Z989" i="7"/>
  <c r="X989" i="7"/>
  <c r="Y989" i="7" s="1"/>
  <c r="AA989" i="7" s="1"/>
  <c r="W989" i="7"/>
  <c r="U989" i="7"/>
  <c r="S989" i="7"/>
  <c r="T989" i="7" s="1"/>
  <c r="AD988" i="7"/>
  <c r="AB988" i="7"/>
  <c r="AC988" i="7" s="1"/>
  <c r="Z988" i="7"/>
  <c r="X988" i="7"/>
  <c r="Y988" i="7" s="1"/>
  <c r="W988" i="7"/>
  <c r="U988" i="7"/>
  <c r="S988" i="7"/>
  <c r="T988" i="7" s="1"/>
  <c r="AD987" i="7"/>
  <c r="AB987" i="7"/>
  <c r="AC987" i="7" s="1"/>
  <c r="Z987" i="7"/>
  <c r="X987" i="7"/>
  <c r="Y987" i="7" s="1"/>
  <c r="W987" i="7"/>
  <c r="U987" i="7"/>
  <c r="S987" i="7"/>
  <c r="T987" i="7" s="1"/>
  <c r="AD986" i="7"/>
  <c r="AC986" i="7"/>
  <c r="AB986" i="7"/>
  <c r="Z986" i="7"/>
  <c r="X986" i="7"/>
  <c r="Y986" i="7" s="1"/>
  <c r="W986" i="7"/>
  <c r="U986" i="7"/>
  <c r="S986" i="7"/>
  <c r="T986" i="7" s="1"/>
  <c r="AD985" i="7"/>
  <c r="AC985" i="7"/>
  <c r="AB985" i="7"/>
  <c r="Z985" i="7"/>
  <c r="X985" i="7"/>
  <c r="Y985" i="7" s="1"/>
  <c r="W985" i="7"/>
  <c r="U985" i="7"/>
  <c r="S985" i="7"/>
  <c r="T985" i="7" s="1"/>
  <c r="AD984" i="7"/>
  <c r="AB984" i="7"/>
  <c r="AC984" i="7" s="1"/>
  <c r="Z984" i="7"/>
  <c r="X984" i="7"/>
  <c r="Y984" i="7" s="1"/>
  <c r="W984" i="7"/>
  <c r="U984" i="7"/>
  <c r="S984" i="7"/>
  <c r="T984" i="7" s="1"/>
  <c r="AD983" i="7"/>
  <c r="AB983" i="7"/>
  <c r="AC983" i="7" s="1"/>
  <c r="Z983" i="7"/>
  <c r="X983" i="7"/>
  <c r="Y983" i="7" s="1"/>
  <c r="W983" i="7"/>
  <c r="U983" i="7"/>
  <c r="S983" i="7"/>
  <c r="T983" i="7" s="1"/>
  <c r="AD982" i="7"/>
  <c r="AB982" i="7"/>
  <c r="AC982" i="7" s="1"/>
  <c r="Z982" i="7"/>
  <c r="X982" i="7"/>
  <c r="Y982" i="7" s="1"/>
  <c r="W982" i="7"/>
  <c r="U982" i="7"/>
  <c r="S982" i="7"/>
  <c r="T982" i="7" s="1"/>
  <c r="AD981" i="7"/>
  <c r="AB981" i="7"/>
  <c r="AC981" i="7" s="1"/>
  <c r="Z981" i="7"/>
  <c r="X981" i="7"/>
  <c r="Y981" i="7" s="1"/>
  <c r="W981" i="7"/>
  <c r="U981" i="7"/>
  <c r="S981" i="7"/>
  <c r="T981" i="7" s="1"/>
  <c r="AD980" i="7"/>
  <c r="AB980" i="7"/>
  <c r="AC980" i="7" s="1"/>
  <c r="AE980" i="7" s="1"/>
  <c r="Z980" i="7"/>
  <c r="X980" i="7"/>
  <c r="Y980" i="7" s="1"/>
  <c r="W980" i="7"/>
  <c r="U980" i="7"/>
  <c r="S980" i="7"/>
  <c r="T980" i="7" s="1"/>
  <c r="AD979" i="7"/>
  <c r="AB979" i="7"/>
  <c r="AC979" i="7" s="1"/>
  <c r="Z979" i="7"/>
  <c r="X979" i="7"/>
  <c r="Y979" i="7" s="1"/>
  <c r="W979" i="7"/>
  <c r="U979" i="7"/>
  <c r="S979" i="7"/>
  <c r="T979" i="7" s="1"/>
  <c r="AD978" i="7"/>
  <c r="AB978" i="7"/>
  <c r="AC978" i="7" s="1"/>
  <c r="Z978" i="7"/>
  <c r="X978" i="7"/>
  <c r="Y978" i="7" s="1"/>
  <c r="W978" i="7"/>
  <c r="U978" i="7"/>
  <c r="S978" i="7"/>
  <c r="T978" i="7" s="1"/>
  <c r="AD977" i="7"/>
  <c r="AB977" i="7"/>
  <c r="AC977" i="7" s="1"/>
  <c r="Z977" i="7"/>
  <c r="X977" i="7"/>
  <c r="Y977" i="7" s="1"/>
  <c r="W977" i="7"/>
  <c r="U977" i="7"/>
  <c r="S977" i="7"/>
  <c r="T977" i="7" s="1"/>
  <c r="AD976" i="7"/>
  <c r="AB976" i="7"/>
  <c r="AC976" i="7" s="1"/>
  <c r="Z976" i="7"/>
  <c r="X976" i="7"/>
  <c r="Y976" i="7" s="1"/>
  <c r="W976" i="7"/>
  <c r="U976" i="7"/>
  <c r="S976" i="7"/>
  <c r="T976" i="7" s="1"/>
  <c r="AD975" i="7"/>
  <c r="AB975" i="7"/>
  <c r="AC975" i="7" s="1"/>
  <c r="Z975" i="7"/>
  <c r="X975" i="7"/>
  <c r="Y975" i="7" s="1"/>
  <c r="W975" i="7"/>
  <c r="U975" i="7"/>
  <c r="T975" i="7"/>
  <c r="S975" i="7"/>
  <c r="AD974" i="7"/>
  <c r="AB974" i="7"/>
  <c r="AC974" i="7" s="1"/>
  <c r="Z974" i="7"/>
  <c r="X974" i="7"/>
  <c r="Y974" i="7" s="1"/>
  <c r="W974" i="7"/>
  <c r="U974" i="7"/>
  <c r="S974" i="7"/>
  <c r="T974" i="7" s="1"/>
  <c r="AD973" i="7"/>
  <c r="AB973" i="7"/>
  <c r="AC973" i="7" s="1"/>
  <c r="Z973" i="7"/>
  <c r="X973" i="7"/>
  <c r="Y973" i="7" s="1"/>
  <c r="W973" i="7"/>
  <c r="U973" i="7"/>
  <c r="S973" i="7"/>
  <c r="T973" i="7" s="1"/>
  <c r="AD972" i="7"/>
  <c r="AB972" i="7"/>
  <c r="AC972" i="7" s="1"/>
  <c r="Z972" i="7"/>
  <c r="Y972" i="7"/>
  <c r="X972" i="7"/>
  <c r="W972" i="7"/>
  <c r="U972" i="7"/>
  <c r="S972" i="7"/>
  <c r="T972" i="7" s="1"/>
  <c r="AD971" i="7"/>
  <c r="AB971" i="7"/>
  <c r="AC971" i="7" s="1"/>
  <c r="Z971" i="7"/>
  <c r="X971" i="7"/>
  <c r="Y971" i="7" s="1"/>
  <c r="W971" i="7"/>
  <c r="U971" i="7"/>
  <c r="S971" i="7"/>
  <c r="T971" i="7" s="1"/>
  <c r="AD970" i="7"/>
  <c r="AB970" i="7"/>
  <c r="AC970" i="7" s="1"/>
  <c r="Z970" i="7"/>
  <c r="X970" i="7"/>
  <c r="Y970" i="7" s="1"/>
  <c r="AA970" i="7" s="1"/>
  <c r="W970" i="7"/>
  <c r="U970" i="7"/>
  <c r="S970" i="7"/>
  <c r="T970" i="7" s="1"/>
  <c r="AD969" i="7"/>
  <c r="AB969" i="7"/>
  <c r="AC969" i="7" s="1"/>
  <c r="Z969" i="7"/>
  <c r="X969" i="7"/>
  <c r="Y969" i="7" s="1"/>
  <c r="W969" i="7"/>
  <c r="U969" i="7"/>
  <c r="S969" i="7"/>
  <c r="T969" i="7" s="1"/>
  <c r="AD968" i="7"/>
  <c r="AB968" i="7"/>
  <c r="AC968" i="7" s="1"/>
  <c r="Z968" i="7"/>
  <c r="X968" i="7"/>
  <c r="Y968" i="7" s="1"/>
  <c r="W968" i="7"/>
  <c r="U968" i="7"/>
  <c r="S968" i="7"/>
  <c r="T968" i="7" s="1"/>
  <c r="AD967" i="7"/>
  <c r="AB967" i="7"/>
  <c r="AC967" i="7" s="1"/>
  <c r="Z967" i="7"/>
  <c r="X967" i="7"/>
  <c r="Y967" i="7" s="1"/>
  <c r="W967" i="7"/>
  <c r="U967" i="7"/>
  <c r="S967" i="7"/>
  <c r="T967" i="7" s="1"/>
  <c r="AD966" i="7"/>
  <c r="AB966" i="7"/>
  <c r="AC966" i="7" s="1"/>
  <c r="Z966" i="7"/>
  <c r="X966" i="7"/>
  <c r="Y966" i="7" s="1"/>
  <c r="W966" i="7"/>
  <c r="U966" i="7"/>
  <c r="S966" i="7"/>
  <c r="T966" i="7" s="1"/>
  <c r="AD965" i="7"/>
  <c r="AB965" i="7"/>
  <c r="AC965" i="7" s="1"/>
  <c r="Z965" i="7"/>
  <c r="X965" i="7"/>
  <c r="Y965" i="7" s="1"/>
  <c r="W965" i="7"/>
  <c r="U965" i="7"/>
  <c r="S965" i="7"/>
  <c r="T965" i="7" s="1"/>
  <c r="AD964" i="7"/>
  <c r="AB964" i="7"/>
  <c r="AC964" i="7" s="1"/>
  <c r="Z964" i="7"/>
  <c r="X964" i="7"/>
  <c r="Y964" i="7" s="1"/>
  <c r="AA964" i="7" s="1"/>
  <c r="W964" i="7"/>
  <c r="U964" i="7"/>
  <c r="S964" i="7"/>
  <c r="T964" i="7" s="1"/>
  <c r="AD963" i="7"/>
  <c r="AB963" i="7"/>
  <c r="AC963" i="7" s="1"/>
  <c r="Z963" i="7"/>
  <c r="X963" i="7"/>
  <c r="Y963" i="7" s="1"/>
  <c r="W963" i="7"/>
  <c r="U963" i="7"/>
  <c r="S963" i="7"/>
  <c r="T963" i="7" s="1"/>
  <c r="AD962" i="7"/>
  <c r="AB962" i="7"/>
  <c r="AC962" i="7" s="1"/>
  <c r="Z962" i="7"/>
  <c r="X962" i="7"/>
  <c r="Y962" i="7" s="1"/>
  <c r="W962" i="7"/>
  <c r="U962" i="7"/>
  <c r="S962" i="7"/>
  <c r="T962" i="7" s="1"/>
  <c r="AD961" i="7"/>
  <c r="AB961" i="7"/>
  <c r="AC961" i="7" s="1"/>
  <c r="AE961" i="7" s="1"/>
  <c r="Z961" i="7"/>
  <c r="Y961" i="7"/>
  <c r="X961" i="7"/>
  <c r="W961" i="7"/>
  <c r="V961" i="7"/>
  <c r="U961" i="7"/>
  <c r="S961" i="7"/>
  <c r="T961" i="7" s="1"/>
  <c r="AD960" i="7"/>
  <c r="AB960" i="7"/>
  <c r="AC960" i="7" s="1"/>
  <c r="Z960" i="7"/>
  <c r="X960" i="7"/>
  <c r="Y960" i="7" s="1"/>
  <c r="W960" i="7"/>
  <c r="U960" i="7"/>
  <c r="T960" i="7"/>
  <c r="S960" i="7"/>
  <c r="AD959" i="7"/>
  <c r="AB959" i="7"/>
  <c r="AC959" i="7" s="1"/>
  <c r="Z959" i="7"/>
  <c r="X959" i="7"/>
  <c r="Y959" i="7" s="1"/>
  <c r="W959" i="7"/>
  <c r="U959" i="7"/>
  <c r="S959" i="7"/>
  <c r="T959" i="7" s="1"/>
  <c r="AD958" i="7"/>
  <c r="AB958" i="7"/>
  <c r="AC958" i="7" s="1"/>
  <c r="Z958" i="7"/>
  <c r="X958" i="7"/>
  <c r="Y958" i="7" s="1"/>
  <c r="W958" i="7"/>
  <c r="U958" i="7"/>
  <c r="T958" i="7"/>
  <c r="S958" i="7"/>
  <c r="AD957" i="7"/>
  <c r="AB957" i="7"/>
  <c r="AC957" i="7" s="1"/>
  <c r="AE957" i="7" s="1"/>
  <c r="Z957" i="7"/>
  <c r="X957" i="7"/>
  <c r="Y957" i="7" s="1"/>
  <c r="W957" i="7"/>
  <c r="U957" i="7"/>
  <c r="T957" i="7"/>
  <c r="S957" i="7"/>
  <c r="AD956" i="7"/>
  <c r="AC956" i="7"/>
  <c r="AE956" i="7" s="1"/>
  <c r="AB956" i="7"/>
  <c r="Z956" i="7"/>
  <c r="X956" i="7"/>
  <c r="Y956" i="7" s="1"/>
  <c r="W956" i="7"/>
  <c r="U956" i="7"/>
  <c r="S956" i="7"/>
  <c r="T956" i="7" s="1"/>
  <c r="AD955" i="7"/>
  <c r="AB955" i="7"/>
  <c r="AC955" i="7" s="1"/>
  <c r="AE955" i="7" s="1"/>
  <c r="Z955" i="7"/>
  <c r="X955" i="7"/>
  <c r="Y955" i="7" s="1"/>
  <c r="W955" i="7"/>
  <c r="U955" i="7"/>
  <c r="T955" i="7"/>
  <c r="S955" i="7"/>
  <c r="AD954" i="7"/>
  <c r="AB954" i="7"/>
  <c r="AC954" i="7" s="1"/>
  <c r="AE954" i="7" s="1"/>
  <c r="Z954" i="7"/>
  <c r="Y954" i="7"/>
  <c r="X954" i="7"/>
  <c r="W954" i="7"/>
  <c r="U954" i="7"/>
  <c r="S954" i="7"/>
  <c r="T954" i="7" s="1"/>
  <c r="AD953" i="7"/>
  <c r="AC953" i="7"/>
  <c r="AE953" i="7" s="1"/>
  <c r="AB953" i="7"/>
  <c r="Z953" i="7"/>
  <c r="X953" i="7"/>
  <c r="Y953" i="7" s="1"/>
  <c r="W953" i="7"/>
  <c r="U953" i="7"/>
  <c r="S953" i="7"/>
  <c r="T953" i="7" s="1"/>
  <c r="AD952" i="7"/>
  <c r="AB952" i="7"/>
  <c r="AC952" i="7" s="1"/>
  <c r="Z952" i="7"/>
  <c r="X952" i="7"/>
  <c r="Y952" i="7" s="1"/>
  <c r="W952" i="7"/>
  <c r="U952" i="7"/>
  <c r="S952" i="7"/>
  <c r="T952" i="7" s="1"/>
  <c r="AD951" i="7"/>
  <c r="AB951" i="7"/>
  <c r="AC951" i="7" s="1"/>
  <c r="Z951" i="7"/>
  <c r="X951" i="7"/>
  <c r="Y951" i="7" s="1"/>
  <c r="W951" i="7"/>
  <c r="U951" i="7"/>
  <c r="S951" i="7"/>
  <c r="T951" i="7" s="1"/>
  <c r="AD950" i="7"/>
  <c r="AB950" i="7"/>
  <c r="AC950" i="7" s="1"/>
  <c r="Z950" i="7"/>
  <c r="X950" i="7"/>
  <c r="Y950" i="7" s="1"/>
  <c r="W950" i="7"/>
  <c r="U950" i="7"/>
  <c r="S950" i="7"/>
  <c r="T950" i="7" s="1"/>
  <c r="AD949" i="7"/>
  <c r="AB949" i="7"/>
  <c r="AC949" i="7" s="1"/>
  <c r="Z949" i="7"/>
  <c r="X949" i="7"/>
  <c r="Y949" i="7" s="1"/>
  <c r="AA949" i="7" s="1"/>
  <c r="W949" i="7"/>
  <c r="U949" i="7"/>
  <c r="S949" i="7"/>
  <c r="T949" i="7" s="1"/>
  <c r="AD948" i="7"/>
  <c r="AB948" i="7"/>
  <c r="AC948" i="7" s="1"/>
  <c r="Z948" i="7"/>
  <c r="X948" i="7"/>
  <c r="Y948" i="7" s="1"/>
  <c r="W948" i="7"/>
  <c r="U948" i="7"/>
  <c r="S948" i="7"/>
  <c r="T948" i="7" s="1"/>
  <c r="AD947" i="7"/>
  <c r="AB947" i="7"/>
  <c r="AC947" i="7" s="1"/>
  <c r="Z947" i="7"/>
  <c r="X947" i="7"/>
  <c r="Y947" i="7" s="1"/>
  <c r="W947" i="7"/>
  <c r="U947" i="7"/>
  <c r="S947" i="7"/>
  <c r="T947" i="7" s="1"/>
  <c r="AD946" i="7"/>
  <c r="AB946" i="7"/>
  <c r="AC946" i="7" s="1"/>
  <c r="Z946" i="7"/>
  <c r="X946" i="7"/>
  <c r="Y946" i="7" s="1"/>
  <c r="W946" i="7"/>
  <c r="U946" i="7"/>
  <c r="T946" i="7"/>
  <c r="S946" i="7"/>
  <c r="AD945" i="7"/>
  <c r="AB945" i="7"/>
  <c r="AC945" i="7" s="1"/>
  <c r="Z945" i="7"/>
  <c r="X945" i="7"/>
  <c r="Y945" i="7" s="1"/>
  <c r="W945" i="7"/>
  <c r="U945" i="7"/>
  <c r="S945" i="7"/>
  <c r="T945" i="7" s="1"/>
  <c r="V945" i="7" s="1"/>
  <c r="AD944" i="7"/>
  <c r="AB944" i="7"/>
  <c r="AC944" i="7" s="1"/>
  <c r="AE944" i="7" s="1"/>
  <c r="Z944" i="7"/>
  <c r="X944" i="7"/>
  <c r="Y944" i="7" s="1"/>
  <c r="W944" i="7"/>
  <c r="U944" i="7"/>
  <c r="S944" i="7"/>
  <c r="T944" i="7" s="1"/>
  <c r="AD943" i="7"/>
  <c r="AB943" i="7"/>
  <c r="AC943" i="7" s="1"/>
  <c r="Z943" i="7"/>
  <c r="X943" i="7"/>
  <c r="Y943" i="7" s="1"/>
  <c r="W943" i="7"/>
  <c r="U943" i="7"/>
  <c r="S943" i="7"/>
  <c r="T943" i="7" s="1"/>
  <c r="AD942" i="7"/>
  <c r="AC942" i="7"/>
  <c r="AB942" i="7"/>
  <c r="Z942" i="7"/>
  <c r="X942" i="7"/>
  <c r="Y942" i="7" s="1"/>
  <c r="W942" i="7"/>
  <c r="U942" i="7"/>
  <c r="S942" i="7"/>
  <c r="T942" i="7" s="1"/>
  <c r="AD941" i="7"/>
  <c r="AB941" i="7"/>
  <c r="AC941" i="7" s="1"/>
  <c r="Z941" i="7"/>
  <c r="X941" i="7"/>
  <c r="Y941" i="7" s="1"/>
  <c r="W941" i="7"/>
  <c r="U941" i="7"/>
  <c r="S941" i="7"/>
  <c r="T941" i="7" s="1"/>
  <c r="AD940" i="7"/>
  <c r="AB940" i="7"/>
  <c r="AC940" i="7" s="1"/>
  <c r="Z940" i="7"/>
  <c r="X940" i="7"/>
  <c r="Y940" i="7" s="1"/>
  <c r="W940" i="7"/>
  <c r="U940" i="7"/>
  <c r="S940" i="7"/>
  <c r="T940" i="7" s="1"/>
  <c r="AD939" i="7"/>
  <c r="AB939" i="7"/>
  <c r="AC939" i="7" s="1"/>
  <c r="Z939" i="7"/>
  <c r="X939" i="7"/>
  <c r="Y939" i="7" s="1"/>
  <c r="W939" i="7"/>
  <c r="U939" i="7"/>
  <c r="S939" i="7"/>
  <c r="T939" i="7" s="1"/>
  <c r="AD938" i="7"/>
  <c r="AB938" i="7"/>
  <c r="AC938" i="7" s="1"/>
  <c r="Z938" i="7"/>
  <c r="X938" i="7"/>
  <c r="Y938" i="7" s="1"/>
  <c r="W938" i="7"/>
  <c r="U938" i="7"/>
  <c r="S938" i="7"/>
  <c r="T938" i="7" s="1"/>
  <c r="AD937" i="7"/>
  <c r="AB937" i="7"/>
  <c r="AC937" i="7" s="1"/>
  <c r="Z937" i="7"/>
  <c r="X937" i="7"/>
  <c r="Y937" i="7" s="1"/>
  <c r="W937" i="7"/>
  <c r="U937" i="7"/>
  <c r="S937" i="7"/>
  <c r="T937" i="7" s="1"/>
  <c r="AD936" i="7"/>
  <c r="AB936" i="7"/>
  <c r="AC936" i="7" s="1"/>
  <c r="Z936" i="7"/>
  <c r="X936" i="7"/>
  <c r="Y936" i="7" s="1"/>
  <c r="W936" i="7"/>
  <c r="U936" i="7"/>
  <c r="S936" i="7"/>
  <c r="T936" i="7" s="1"/>
  <c r="AD935" i="7"/>
  <c r="AB935" i="7"/>
  <c r="AC935" i="7" s="1"/>
  <c r="Z935" i="7"/>
  <c r="X935" i="7"/>
  <c r="Y935" i="7" s="1"/>
  <c r="W935" i="7"/>
  <c r="U935" i="7"/>
  <c r="S935" i="7"/>
  <c r="T935" i="7" s="1"/>
  <c r="AD934" i="7"/>
  <c r="AB934" i="7"/>
  <c r="AC934" i="7" s="1"/>
  <c r="Z934" i="7"/>
  <c r="X934" i="7"/>
  <c r="Y934" i="7" s="1"/>
  <c r="W934" i="7"/>
  <c r="U934" i="7"/>
  <c r="S934" i="7"/>
  <c r="T934" i="7" s="1"/>
  <c r="AD933" i="7"/>
  <c r="AB933" i="7"/>
  <c r="AC933" i="7" s="1"/>
  <c r="Z933" i="7"/>
  <c r="X933" i="7"/>
  <c r="Y933" i="7" s="1"/>
  <c r="W933" i="7"/>
  <c r="U933" i="7"/>
  <c r="S933" i="7"/>
  <c r="T933" i="7" s="1"/>
  <c r="AD932" i="7"/>
  <c r="AB932" i="7"/>
  <c r="AC932" i="7" s="1"/>
  <c r="Z932" i="7"/>
  <c r="X932" i="7"/>
  <c r="Y932" i="7" s="1"/>
  <c r="W932" i="7"/>
  <c r="U932" i="7"/>
  <c r="S932" i="7"/>
  <c r="T932" i="7" s="1"/>
  <c r="AD931" i="7"/>
  <c r="AB931" i="7"/>
  <c r="AC931" i="7" s="1"/>
  <c r="Z931" i="7"/>
  <c r="X931" i="7"/>
  <c r="Y931" i="7" s="1"/>
  <c r="W931" i="7"/>
  <c r="U931" i="7"/>
  <c r="S931" i="7"/>
  <c r="T931" i="7" s="1"/>
  <c r="AD930" i="7"/>
  <c r="AB930" i="7"/>
  <c r="AC930" i="7" s="1"/>
  <c r="Z930" i="7"/>
  <c r="X930" i="7"/>
  <c r="Y930" i="7" s="1"/>
  <c r="W930" i="7"/>
  <c r="U930" i="7"/>
  <c r="S930" i="7"/>
  <c r="T930" i="7" s="1"/>
  <c r="AD929" i="7"/>
  <c r="AB929" i="7"/>
  <c r="AC929" i="7" s="1"/>
  <c r="Z929" i="7"/>
  <c r="X929" i="7"/>
  <c r="Y929" i="7" s="1"/>
  <c r="W929" i="7"/>
  <c r="U929" i="7"/>
  <c r="S929" i="7"/>
  <c r="T929" i="7" s="1"/>
  <c r="AD928" i="7"/>
  <c r="AB928" i="7"/>
  <c r="AC928" i="7" s="1"/>
  <c r="Z928" i="7"/>
  <c r="X928" i="7"/>
  <c r="Y928" i="7" s="1"/>
  <c r="W928" i="7"/>
  <c r="U928" i="7"/>
  <c r="S928" i="7"/>
  <c r="T928" i="7" s="1"/>
  <c r="AD927" i="7"/>
  <c r="AB927" i="7"/>
  <c r="AC927" i="7" s="1"/>
  <c r="Z927" i="7"/>
  <c r="X927" i="7"/>
  <c r="Y927" i="7" s="1"/>
  <c r="W927" i="7"/>
  <c r="U927" i="7"/>
  <c r="S927" i="7"/>
  <c r="T927" i="7" s="1"/>
  <c r="V927" i="7" s="1"/>
  <c r="AD926" i="7"/>
  <c r="AB926" i="7"/>
  <c r="AC926" i="7" s="1"/>
  <c r="AE926" i="7" s="1"/>
  <c r="Z926" i="7"/>
  <c r="X926" i="7"/>
  <c r="Y926" i="7" s="1"/>
  <c r="W926" i="7"/>
  <c r="U926" i="7"/>
  <c r="S926" i="7"/>
  <c r="T926" i="7" s="1"/>
  <c r="AD925" i="7"/>
  <c r="AB925" i="7"/>
  <c r="AC925" i="7" s="1"/>
  <c r="Z925" i="7"/>
  <c r="X925" i="7"/>
  <c r="Y925" i="7" s="1"/>
  <c r="W925" i="7"/>
  <c r="U925" i="7"/>
  <c r="S925" i="7"/>
  <c r="T925" i="7" s="1"/>
  <c r="AD924" i="7"/>
  <c r="AB924" i="7"/>
  <c r="AC924" i="7" s="1"/>
  <c r="Z924" i="7"/>
  <c r="X924" i="7"/>
  <c r="Y924" i="7" s="1"/>
  <c r="W924" i="7"/>
  <c r="U924" i="7"/>
  <c r="S924" i="7"/>
  <c r="T924" i="7" s="1"/>
  <c r="AD923" i="7"/>
  <c r="AB923" i="7"/>
  <c r="AC923" i="7" s="1"/>
  <c r="Z923" i="7"/>
  <c r="X923" i="7"/>
  <c r="Y923" i="7" s="1"/>
  <c r="W923" i="7"/>
  <c r="U923" i="7"/>
  <c r="S923" i="7"/>
  <c r="T923" i="7" s="1"/>
  <c r="AD922" i="7"/>
  <c r="AB922" i="7"/>
  <c r="AC922" i="7" s="1"/>
  <c r="Z922" i="7"/>
  <c r="X922" i="7"/>
  <c r="Y922" i="7" s="1"/>
  <c r="W922" i="7"/>
  <c r="U922" i="7"/>
  <c r="S922" i="7"/>
  <c r="T922" i="7" s="1"/>
  <c r="AD921" i="7"/>
  <c r="AB921" i="7"/>
  <c r="AC921" i="7" s="1"/>
  <c r="Z921" i="7"/>
  <c r="X921" i="7"/>
  <c r="Y921" i="7" s="1"/>
  <c r="W921" i="7"/>
  <c r="U921" i="7"/>
  <c r="S921" i="7"/>
  <c r="T921" i="7" s="1"/>
  <c r="AD920" i="7"/>
  <c r="AB920" i="7"/>
  <c r="AC920" i="7" s="1"/>
  <c r="Z920" i="7"/>
  <c r="X920" i="7"/>
  <c r="Y920" i="7" s="1"/>
  <c r="W920" i="7"/>
  <c r="U920" i="7"/>
  <c r="S920" i="7"/>
  <c r="T920" i="7" s="1"/>
  <c r="AD919" i="7"/>
  <c r="AB919" i="7"/>
  <c r="AC919" i="7" s="1"/>
  <c r="Z919" i="7"/>
  <c r="X919" i="7"/>
  <c r="Y919" i="7" s="1"/>
  <c r="W919" i="7"/>
  <c r="U919" i="7"/>
  <c r="S919" i="7"/>
  <c r="T919" i="7" s="1"/>
  <c r="AD918" i="7"/>
  <c r="AB918" i="7"/>
  <c r="AC918" i="7" s="1"/>
  <c r="Z918" i="7"/>
  <c r="X918" i="7"/>
  <c r="Y918" i="7" s="1"/>
  <c r="W918" i="7"/>
  <c r="U918" i="7"/>
  <c r="S918" i="7"/>
  <c r="T918" i="7" s="1"/>
  <c r="AD917" i="7"/>
  <c r="AC917" i="7"/>
  <c r="AB917" i="7"/>
  <c r="Z917" i="7"/>
  <c r="X917" i="7"/>
  <c r="Y917" i="7" s="1"/>
  <c r="W917" i="7"/>
  <c r="U917" i="7"/>
  <c r="S917" i="7"/>
  <c r="T917" i="7" s="1"/>
  <c r="V917" i="7" s="1"/>
  <c r="AD916" i="7"/>
  <c r="AB916" i="7"/>
  <c r="AC916" i="7" s="1"/>
  <c r="Z916" i="7"/>
  <c r="X916" i="7"/>
  <c r="Y916" i="7" s="1"/>
  <c r="W916" i="7"/>
  <c r="U916" i="7"/>
  <c r="S916" i="7"/>
  <c r="T916" i="7" s="1"/>
  <c r="V916" i="7" s="1"/>
  <c r="AD915" i="7"/>
  <c r="AB915" i="7"/>
  <c r="AC915" i="7" s="1"/>
  <c r="Z915" i="7"/>
  <c r="X915" i="7"/>
  <c r="Y915" i="7" s="1"/>
  <c r="W915" i="7"/>
  <c r="U915" i="7"/>
  <c r="S915" i="7"/>
  <c r="T915" i="7" s="1"/>
  <c r="AD914" i="7"/>
  <c r="AB914" i="7"/>
  <c r="AC914" i="7" s="1"/>
  <c r="Z914" i="7"/>
  <c r="X914" i="7"/>
  <c r="Y914" i="7" s="1"/>
  <c r="W914" i="7"/>
  <c r="U914" i="7"/>
  <c r="S914" i="7"/>
  <c r="T914" i="7" s="1"/>
  <c r="AD913" i="7"/>
  <c r="AC913" i="7"/>
  <c r="AB913" i="7"/>
  <c r="Z913" i="7"/>
  <c r="X913" i="7"/>
  <c r="Y913" i="7" s="1"/>
  <c r="W913" i="7"/>
  <c r="U913" i="7"/>
  <c r="S913" i="7"/>
  <c r="T913" i="7" s="1"/>
  <c r="AD912" i="7"/>
  <c r="AC912" i="7"/>
  <c r="AE912" i="7" s="1"/>
  <c r="AB912" i="7"/>
  <c r="Z912" i="7"/>
  <c r="X912" i="7"/>
  <c r="Y912" i="7" s="1"/>
  <c r="W912" i="7"/>
  <c r="U912" i="7"/>
  <c r="S912" i="7"/>
  <c r="T912" i="7" s="1"/>
  <c r="AD911" i="7"/>
  <c r="AC911" i="7"/>
  <c r="AE911" i="7" s="1"/>
  <c r="AB911" i="7"/>
  <c r="Z911" i="7"/>
  <c r="X911" i="7"/>
  <c r="Y911" i="7" s="1"/>
  <c r="W911" i="7"/>
  <c r="U911" i="7"/>
  <c r="S911" i="7"/>
  <c r="T911" i="7" s="1"/>
  <c r="AD910" i="7"/>
  <c r="AB910" i="7"/>
  <c r="AC910" i="7" s="1"/>
  <c r="AE910" i="7" s="1"/>
  <c r="Z910" i="7"/>
  <c r="X910" i="7"/>
  <c r="Y910" i="7" s="1"/>
  <c r="W910" i="7"/>
  <c r="U910" i="7"/>
  <c r="S910" i="7"/>
  <c r="T910" i="7" s="1"/>
  <c r="AD909" i="7"/>
  <c r="AB909" i="7"/>
  <c r="AC909" i="7" s="1"/>
  <c r="Z909" i="7"/>
  <c r="X909" i="7"/>
  <c r="Y909" i="7" s="1"/>
  <c r="W909" i="7"/>
  <c r="U909" i="7"/>
  <c r="S909" i="7"/>
  <c r="T909" i="7" s="1"/>
  <c r="AD908" i="7"/>
  <c r="AB908" i="7"/>
  <c r="AC908" i="7" s="1"/>
  <c r="Z908" i="7"/>
  <c r="Y908" i="7"/>
  <c r="X908" i="7"/>
  <c r="W908" i="7"/>
  <c r="U908" i="7"/>
  <c r="S908" i="7"/>
  <c r="T908" i="7" s="1"/>
  <c r="AD907" i="7"/>
  <c r="AB907" i="7"/>
  <c r="AC907" i="7" s="1"/>
  <c r="Z907" i="7"/>
  <c r="X907" i="7"/>
  <c r="Y907" i="7" s="1"/>
  <c r="AA907" i="7" s="1"/>
  <c r="W907" i="7"/>
  <c r="U907" i="7"/>
  <c r="S907" i="7"/>
  <c r="T907" i="7" s="1"/>
  <c r="AD906" i="7"/>
  <c r="AB906" i="7"/>
  <c r="AC906" i="7" s="1"/>
  <c r="Z906" i="7"/>
  <c r="X906" i="7"/>
  <c r="Y906" i="7" s="1"/>
  <c r="W906" i="7"/>
  <c r="U906" i="7"/>
  <c r="S906" i="7"/>
  <c r="T906" i="7" s="1"/>
  <c r="AD905" i="7"/>
  <c r="AB905" i="7"/>
  <c r="AC905" i="7" s="1"/>
  <c r="Z905" i="7"/>
  <c r="X905" i="7"/>
  <c r="Y905" i="7" s="1"/>
  <c r="W905" i="7"/>
  <c r="U905" i="7"/>
  <c r="S905" i="7"/>
  <c r="T905" i="7" s="1"/>
  <c r="AD904" i="7"/>
  <c r="AB904" i="7"/>
  <c r="AC904" i="7" s="1"/>
  <c r="Z904" i="7"/>
  <c r="X904" i="7"/>
  <c r="Y904" i="7" s="1"/>
  <c r="W904" i="7"/>
  <c r="U904" i="7"/>
  <c r="S904" i="7"/>
  <c r="T904" i="7" s="1"/>
  <c r="AD903" i="7"/>
  <c r="AB903" i="7"/>
  <c r="AC903" i="7" s="1"/>
  <c r="Z903" i="7"/>
  <c r="X903" i="7"/>
  <c r="Y903" i="7" s="1"/>
  <c r="W903" i="7"/>
  <c r="U903" i="7"/>
  <c r="S903" i="7"/>
  <c r="T903" i="7" s="1"/>
  <c r="V903" i="7" s="1"/>
  <c r="AD902" i="7"/>
  <c r="AC902" i="7"/>
  <c r="AB902" i="7"/>
  <c r="Z902" i="7"/>
  <c r="X902" i="7"/>
  <c r="Y902" i="7" s="1"/>
  <c r="W902" i="7"/>
  <c r="U902" i="7"/>
  <c r="T902" i="7"/>
  <c r="S902" i="7"/>
  <c r="AD901" i="7"/>
  <c r="AB901" i="7"/>
  <c r="AC901" i="7" s="1"/>
  <c r="Z901" i="7"/>
  <c r="X901" i="7"/>
  <c r="Y901" i="7" s="1"/>
  <c r="W901" i="7"/>
  <c r="U901" i="7"/>
  <c r="S901" i="7"/>
  <c r="T901" i="7" s="1"/>
  <c r="AD900" i="7"/>
  <c r="AB900" i="7"/>
  <c r="AC900" i="7" s="1"/>
  <c r="Z900" i="7"/>
  <c r="X900" i="7"/>
  <c r="Y900" i="7" s="1"/>
  <c r="W900" i="7"/>
  <c r="U900" i="7"/>
  <c r="S900" i="7"/>
  <c r="T900" i="7" s="1"/>
  <c r="AD899" i="7"/>
  <c r="AB899" i="7"/>
  <c r="AC899" i="7" s="1"/>
  <c r="Z899" i="7"/>
  <c r="X899" i="7"/>
  <c r="Y899" i="7" s="1"/>
  <c r="W899" i="7"/>
  <c r="U899" i="7"/>
  <c r="S899" i="7"/>
  <c r="T899" i="7" s="1"/>
  <c r="AD898" i="7"/>
  <c r="AB898" i="7"/>
  <c r="AC898" i="7" s="1"/>
  <c r="AE898" i="7" s="1"/>
  <c r="Z898" i="7"/>
  <c r="Y898" i="7"/>
  <c r="X898" i="7"/>
  <c r="W898" i="7"/>
  <c r="U898" i="7"/>
  <c r="S898" i="7"/>
  <c r="T898" i="7" s="1"/>
  <c r="AD897" i="7"/>
  <c r="AC897" i="7"/>
  <c r="AE897" i="7" s="1"/>
  <c r="AB897" i="7"/>
  <c r="Z897" i="7"/>
  <c r="X897" i="7"/>
  <c r="Y897" i="7" s="1"/>
  <c r="W897" i="7"/>
  <c r="U897" i="7"/>
  <c r="S897" i="7"/>
  <c r="T897" i="7" s="1"/>
  <c r="AD896" i="7"/>
  <c r="AB896" i="7"/>
  <c r="AC896" i="7" s="1"/>
  <c r="Z896" i="7"/>
  <c r="X896" i="7"/>
  <c r="Y896" i="7" s="1"/>
  <c r="W896" i="7"/>
  <c r="U896" i="7"/>
  <c r="S896" i="7"/>
  <c r="T896" i="7" s="1"/>
  <c r="AD895" i="7"/>
  <c r="AB895" i="7"/>
  <c r="AC895" i="7" s="1"/>
  <c r="Z895" i="7"/>
  <c r="X895" i="7"/>
  <c r="Y895" i="7" s="1"/>
  <c r="W895" i="7"/>
  <c r="U895" i="7"/>
  <c r="S895" i="7"/>
  <c r="T895" i="7" s="1"/>
  <c r="AD894" i="7"/>
  <c r="AB894" i="7"/>
  <c r="AC894" i="7" s="1"/>
  <c r="Z894" i="7"/>
  <c r="X894" i="7"/>
  <c r="Y894" i="7" s="1"/>
  <c r="W894" i="7"/>
  <c r="U894" i="7"/>
  <c r="S894" i="7"/>
  <c r="T894" i="7" s="1"/>
  <c r="AD893" i="7"/>
  <c r="AB893" i="7"/>
  <c r="AC893" i="7" s="1"/>
  <c r="Z893" i="7"/>
  <c r="X893" i="7"/>
  <c r="Y893" i="7" s="1"/>
  <c r="W893" i="7"/>
  <c r="U893" i="7"/>
  <c r="S893" i="7"/>
  <c r="T893" i="7" s="1"/>
  <c r="AD892" i="7"/>
  <c r="AB892" i="7"/>
  <c r="AC892" i="7" s="1"/>
  <c r="Z892" i="7"/>
  <c r="X892" i="7"/>
  <c r="Y892" i="7" s="1"/>
  <c r="W892" i="7"/>
  <c r="U892" i="7"/>
  <c r="S892" i="7"/>
  <c r="T892" i="7" s="1"/>
  <c r="AD891" i="7"/>
  <c r="AB891" i="7"/>
  <c r="AC891" i="7" s="1"/>
  <c r="Z891" i="7"/>
  <c r="Y891" i="7"/>
  <c r="X891" i="7"/>
  <c r="W891" i="7"/>
  <c r="U891" i="7"/>
  <c r="S891" i="7"/>
  <c r="T891" i="7" s="1"/>
  <c r="AD890" i="7"/>
  <c r="AB890" i="7"/>
  <c r="AC890" i="7" s="1"/>
  <c r="Z890" i="7"/>
  <c r="X890" i="7"/>
  <c r="Y890" i="7" s="1"/>
  <c r="W890" i="7"/>
  <c r="U890" i="7"/>
  <c r="S890" i="7"/>
  <c r="T890" i="7" s="1"/>
  <c r="AD889" i="7"/>
  <c r="AB889" i="7"/>
  <c r="AC889" i="7" s="1"/>
  <c r="Z889" i="7"/>
  <c r="X889" i="7"/>
  <c r="Y889" i="7" s="1"/>
  <c r="W889" i="7"/>
  <c r="U889" i="7"/>
  <c r="S889" i="7"/>
  <c r="T889" i="7" s="1"/>
  <c r="V889" i="7" s="1"/>
  <c r="AD888" i="7"/>
  <c r="AB888" i="7"/>
  <c r="AC888" i="7" s="1"/>
  <c r="Z888" i="7"/>
  <c r="X888" i="7"/>
  <c r="Y888" i="7" s="1"/>
  <c r="W888" i="7"/>
  <c r="U888" i="7"/>
  <c r="S888" i="7"/>
  <c r="T888" i="7" s="1"/>
  <c r="AD887" i="7"/>
  <c r="AB887" i="7"/>
  <c r="AC887" i="7" s="1"/>
  <c r="Z887" i="7"/>
  <c r="X887" i="7"/>
  <c r="Y887" i="7" s="1"/>
  <c r="W887" i="7"/>
  <c r="U887" i="7"/>
  <c r="S887" i="7"/>
  <c r="T887" i="7" s="1"/>
  <c r="AD886" i="7"/>
  <c r="AB886" i="7"/>
  <c r="AC886" i="7" s="1"/>
  <c r="Z886" i="7"/>
  <c r="X886" i="7"/>
  <c r="Y886" i="7" s="1"/>
  <c r="W886" i="7"/>
  <c r="U886" i="7"/>
  <c r="S886" i="7"/>
  <c r="T886" i="7" s="1"/>
  <c r="AD885" i="7"/>
  <c r="AB885" i="7"/>
  <c r="AC885" i="7" s="1"/>
  <c r="Z885" i="7"/>
  <c r="X885" i="7"/>
  <c r="Y885" i="7" s="1"/>
  <c r="W885" i="7"/>
  <c r="U885" i="7"/>
  <c r="S885" i="7"/>
  <c r="T885" i="7" s="1"/>
  <c r="AD884" i="7"/>
  <c r="AB884" i="7"/>
  <c r="AC884" i="7" s="1"/>
  <c r="Z884" i="7"/>
  <c r="X884" i="7"/>
  <c r="Y884" i="7" s="1"/>
  <c r="W884" i="7"/>
  <c r="U884" i="7"/>
  <c r="S884" i="7"/>
  <c r="T884" i="7" s="1"/>
  <c r="AD883" i="7"/>
  <c r="AB883" i="7"/>
  <c r="AC883" i="7" s="1"/>
  <c r="Z883" i="7"/>
  <c r="X883" i="7"/>
  <c r="Y883" i="7" s="1"/>
  <c r="W883" i="7"/>
  <c r="U883" i="7"/>
  <c r="S883" i="7"/>
  <c r="T883" i="7" s="1"/>
  <c r="AD882" i="7"/>
  <c r="AB882" i="7"/>
  <c r="AC882" i="7" s="1"/>
  <c r="Z882" i="7"/>
  <c r="X882" i="7"/>
  <c r="Y882" i="7" s="1"/>
  <c r="W882" i="7"/>
  <c r="U882" i="7"/>
  <c r="S882" i="7"/>
  <c r="T882" i="7" s="1"/>
  <c r="AD881" i="7"/>
  <c r="AB881" i="7"/>
  <c r="AC881" i="7" s="1"/>
  <c r="Z881" i="7"/>
  <c r="X881" i="7"/>
  <c r="Y881" i="7" s="1"/>
  <c r="W881" i="7"/>
  <c r="U881" i="7"/>
  <c r="S881" i="7"/>
  <c r="T881" i="7" s="1"/>
  <c r="AD880" i="7"/>
  <c r="AB880" i="7"/>
  <c r="AC880" i="7" s="1"/>
  <c r="Z880" i="7"/>
  <c r="X880" i="7"/>
  <c r="Y880" i="7" s="1"/>
  <c r="W880" i="7"/>
  <c r="U880" i="7"/>
  <c r="S880" i="7"/>
  <c r="T880" i="7" s="1"/>
  <c r="AD879" i="7"/>
  <c r="AB879" i="7"/>
  <c r="AC879" i="7" s="1"/>
  <c r="Z879" i="7"/>
  <c r="X879" i="7"/>
  <c r="Y879" i="7" s="1"/>
  <c r="W879" i="7"/>
  <c r="U879" i="7"/>
  <c r="S879" i="7"/>
  <c r="T879" i="7" s="1"/>
  <c r="AD878" i="7"/>
  <c r="AB878" i="7"/>
  <c r="AC878" i="7" s="1"/>
  <c r="Z878" i="7"/>
  <c r="X878" i="7"/>
  <c r="Y878" i="7" s="1"/>
  <c r="W878" i="7"/>
  <c r="U878" i="7"/>
  <c r="S878" i="7"/>
  <c r="T878" i="7" s="1"/>
  <c r="V878" i="7" s="1"/>
  <c r="AD877" i="7"/>
  <c r="AB877" i="7"/>
  <c r="AC877" i="7" s="1"/>
  <c r="Z877" i="7"/>
  <c r="X877" i="7"/>
  <c r="Y877" i="7" s="1"/>
  <c r="W877" i="7"/>
  <c r="U877" i="7"/>
  <c r="S877" i="7"/>
  <c r="T877" i="7" s="1"/>
  <c r="AD876" i="7"/>
  <c r="AB876" i="7"/>
  <c r="AC876" i="7" s="1"/>
  <c r="Z876" i="7"/>
  <c r="X876" i="7"/>
  <c r="Y876" i="7" s="1"/>
  <c r="W876" i="7"/>
  <c r="U876" i="7"/>
  <c r="S876" i="7"/>
  <c r="T876" i="7" s="1"/>
  <c r="AD875" i="7"/>
  <c r="AB875" i="7"/>
  <c r="AC875" i="7" s="1"/>
  <c r="Z875" i="7"/>
  <c r="X875" i="7"/>
  <c r="Y875" i="7" s="1"/>
  <c r="W875" i="7"/>
  <c r="U875" i="7"/>
  <c r="T875" i="7"/>
  <c r="S875" i="7"/>
  <c r="AD874" i="7"/>
  <c r="AB874" i="7"/>
  <c r="AC874" i="7" s="1"/>
  <c r="Z874" i="7"/>
  <c r="X874" i="7"/>
  <c r="Y874" i="7" s="1"/>
  <c r="W874" i="7"/>
  <c r="U874" i="7"/>
  <c r="S874" i="7"/>
  <c r="T874" i="7" s="1"/>
  <c r="AD873" i="7"/>
  <c r="AB873" i="7"/>
  <c r="AC873" i="7" s="1"/>
  <c r="Z873" i="7"/>
  <c r="X873" i="7"/>
  <c r="Y873" i="7" s="1"/>
  <c r="W873" i="7"/>
  <c r="U873" i="7"/>
  <c r="S873" i="7"/>
  <c r="T873" i="7" s="1"/>
  <c r="AD872" i="7"/>
  <c r="AB872" i="7"/>
  <c r="AC872" i="7" s="1"/>
  <c r="Z872" i="7"/>
  <c r="X872" i="7"/>
  <c r="Y872" i="7" s="1"/>
  <c r="W872" i="7"/>
  <c r="U872" i="7"/>
  <c r="S872" i="7"/>
  <c r="T872" i="7" s="1"/>
  <c r="AD871" i="7"/>
  <c r="AB871" i="7"/>
  <c r="AC871" i="7" s="1"/>
  <c r="Z871" i="7"/>
  <c r="X871" i="7"/>
  <c r="Y871" i="7" s="1"/>
  <c r="W871" i="7"/>
  <c r="U871" i="7"/>
  <c r="S871" i="7"/>
  <c r="T871" i="7" s="1"/>
  <c r="AD870" i="7"/>
  <c r="AB870" i="7"/>
  <c r="AC870" i="7" s="1"/>
  <c r="Z870" i="7"/>
  <c r="X870" i="7"/>
  <c r="Y870" i="7" s="1"/>
  <c r="W870" i="7"/>
  <c r="U870" i="7"/>
  <c r="S870" i="7"/>
  <c r="T870" i="7" s="1"/>
  <c r="AD869" i="7"/>
  <c r="AB869" i="7"/>
  <c r="AC869" i="7" s="1"/>
  <c r="Z869" i="7"/>
  <c r="X869" i="7"/>
  <c r="Y869" i="7" s="1"/>
  <c r="W869" i="7"/>
  <c r="U869" i="7"/>
  <c r="S869" i="7"/>
  <c r="T869" i="7" s="1"/>
  <c r="AD868" i="7"/>
  <c r="AB868" i="7"/>
  <c r="AC868" i="7" s="1"/>
  <c r="Z868" i="7"/>
  <c r="X868" i="7"/>
  <c r="Y868" i="7" s="1"/>
  <c r="W868" i="7"/>
  <c r="U868" i="7"/>
  <c r="S868" i="7"/>
  <c r="T868" i="7" s="1"/>
  <c r="AD867" i="7"/>
  <c r="AB867" i="7"/>
  <c r="AC867" i="7" s="1"/>
  <c r="Z867" i="7"/>
  <c r="X867" i="7"/>
  <c r="Y867" i="7" s="1"/>
  <c r="W867" i="7"/>
  <c r="U867" i="7"/>
  <c r="S867" i="7"/>
  <c r="T867" i="7" s="1"/>
  <c r="AD866" i="7"/>
  <c r="AB866" i="7"/>
  <c r="AC866" i="7" s="1"/>
  <c r="Z866" i="7"/>
  <c r="X866" i="7"/>
  <c r="Y866" i="7" s="1"/>
  <c r="W866" i="7"/>
  <c r="U866" i="7"/>
  <c r="S866" i="7"/>
  <c r="T866" i="7" s="1"/>
  <c r="AD865" i="7"/>
  <c r="AB865" i="7"/>
  <c r="AC865" i="7" s="1"/>
  <c r="Z865" i="7"/>
  <c r="X865" i="7"/>
  <c r="Y865" i="7" s="1"/>
  <c r="W865" i="7"/>
  <c r="U865" i="7"/>
  <c r="S865" i="7"/>
  <c r="T865" i="7" s="1"/>
  <c r="AD864" i="7"/>
  <c r="AB864" i="7"/>
  <c r="AC864" i="7" s="1"/>
  <c r="Z864" i="7"/>
  <c r="X864" i="7"/>
  <c r="Y864" i="7" s="1"/>
  <c r="W864" i="7"/>
  <c r="U864" i="7"/>
  <c r="S864" i="7"/>
  <c r="T864" i="7" s="1"/>
  <c r="AD863" i="7"/>
  <c r="AB863" i="7"/>
  <c r="AC863" i="7" s="1"/>
  <c r="Z863" i="7"/>
  <c r="X863" i="7"/>
  <c r="Y863" i="7" s="1"/>
  <c r="W863" i="7"/>
  <c r="U863" i="7"/>
  <c r="S863" i="7"/>
  <c r="T863" i="7" s="1"/>
  <c r="AD862" i="7"/>
  <c r="AB862" i="7"/>
  <c r="AC862" i="7" s="1"/>
  <c r="Z862" i="7"/>
  <c r="X862" i="7"/>
  <c r="Y862" i="7" s="1"/>
  <c r="W862" i="7"/>
  <c r="U862" i="7"/>
  <c r="S862" i="7"/>
  <c r="T862" i="7" s="1"/>
  <c r="AD861" i="7"/>
  <c r="AB861" i="7"/>
  <c r="AC861" i="7" s="1"/>
  <c r="Z861" i="7"/>
  <c r="X861" i="7"/>
  <c r="Y861" i="7" s="1"/>
  <c r="W861" i="7"/>
  <c r="U861" i="7"/>
  <c r="S861" i="7"/>
  <c r="T861" i="7" s="1"/>
  <c r="AD860" i="7"/>
  <c r="AB860" i="7"/>
  <c r="AC860" i="7" s="1"/>
  <c r="Z860" i="7"/>
  <c r="X860" i="7"/>
  <c r="Y860" i="7" s="1"/>
  <c r="W860" i="7"/>
  <c r="U860" i="7"/>
  <c r="T860" i="7"/>
  <c r="S860" i="7"/>
  <c r="AD859" i="7"/>
  <c r="AC859" i="7"/>
  <c r="AB859" i="7"/>
  <c r="Z859" i="7"/>
  <c r="X859" i="7"/>
  <c r="Y859" i="7" s="1"/>
  <c r="W859" i="7"/>
  <c r="U859" i="7"/>
  <c r="S859" i="7"/>
  <c r="T859" i="7" s="1"/>
  <c r="AD858" i="7"/>
  <c r="AB858" i="7"/>
  <c r="AC858" i="7" s="1"/>
  <c r="Z858" i="7"/>
  <c r="X858" i="7"/>
  <c r="Y858" i="7" s="1"/>
  <c r="W858" i="7"/>
  <c r="U858" i="7"/>
  <c r="S858" i="7"/>
  <c r="T858" i="7" s="1"/>
  <c r="AD857" i="7"/>
  <c r="AC857" i="7"/>
  <c r="AE857" i="7" s="1"/>
  <c r="AB857" i="7"/>
  <c r="Z857" i="7"/>
  <c r="X857" i="7"/>
  <c r="Y857" i="7" s="1"/>
  <c r="W857" i="7"/>
  <c r="U857" i="7"/>
  <c r="S857" i="7"/>
  <c r="T857" i="7" s="1"/>
  <c r="AD856" i="7"/>
  <c r="AB856" i="7"/>
  <c r="AC856" i="7" s="1"/>
  <c r="Z856" i="7"/>
  <c r="X856" i="7"/>
  <c r="Y856" i="7" s="1"/>
  <c r="W856" i="7"/>
  <c r="U856" i="7"/>
  <c r="S856" i="7"/>
  <c r="T856" i="7" s="1"/>
  <c r="AD855" i="7"/>
  <c r="AB855" i="7"/>
  <c r="AC855" i="7" s="1"/>
  <c r="Z855" i="7"/>
  <c r="X855" i="7"/>
  <c r="Y855" i="7" s="1"/>
  <c r="W855" i="7"/>
  <c r="U855" i="7"/>
  <c r="S855" i="7"/>
  <c r="T855" i="7" s="1"/>
  <c r="AD854" i="7"/>
  <c r="AB854" i="7"/>
  <c r="AC854" i="7" s="1"/>
  <c r="Z854" i="7"/>
  <c r="X854" i="7"/>
  <c r="Y854" i="7" s="1"/>
  <c r="W854" i="7"/>
  <c r="U854" i="7"/>
  <c r="S854" i="7"/>
  <c r="T854" i="7" s="1"/>
  <c r="V854" i="7" s="1"/>
  <c r="AD853" i="7"/>
  <c r="AB853" i="7"/>
  <c r="AC853" i="7" s="1"/>
  <c r="Z853" i="7"/>
  <c r="X853" i="7"/>
  <c r="Y853" i="7" s="1"/>
  <c r="W853" i="7"/>
  <c r="U853" i="7"/>
  <c r="S853" i="7"/>
  <c r="T853" i="7" s="1"/>
  <c r="AD852" i="7"/>
  <c r="AB852" i="7"/>
  <c r="AC852" i="7" s="1"/>
  <c r="Z852" i="7"/>
  <c r="X852" i="7"/>
  <c r="Y852" i="7" s="1"/>
  <c r="W852" i="7"/>
  <c r="U852" i="7"/>
  <c r="S852" i="7"/>
  <c r="T852" i="7" s="1"/>
  <c r="AD851" i="7"/>
  <c r="AB851" i="7"/>
  <c r="AC851" i="7" s="1"/>
  <c r="Z851" i="7"/>
  <c r="X851" i="7"/>
  <c r="Y851" i="7" s="1"/>
  <c r="W851" i="7"/>
  <c r="U851" i="7"/>
  <c r="S851" i="7"/>
  <c r="T851" i="7" s="1"/>
  <c r="AD850" i="7"/>
  <c r="AB850" i="7"/>
  <c r="AC850" i="7" s="1"/>
  <c r="Z850" i="7"/>
  <c r="X850" i="7"/>
  <c r="Y850" i="7" s="1"/>
  <c r="W850" i="7"/>
  <c r="U850" i="7"/>
  <c r="S850" i="7"/>
  <c r="T850" i="7" s="1"/>
  <c r="AD849" i="7"/>
  <c r="AB849" i="7"/>
  <c r="AC849" i="7" s="1"/>
  <c r="Z849" i="7"/>
  <c r="X849" i="7"/>
  <c r="Y849" i="7" s="1"/>
  <c r="W849" i="7"/>
  <c r="U849" i="7"/>
  <c r="S849" i="7"/>
  <c r="T849" i="7" s="1"/>
  <c r="AD848" i="7"/>
  <c r="AB848" i="7"/>
  <c r="AC848" i="7" s="1"/>
  <c r="Z848" i="7"/>
  <c r="X848" i="7"/>
  <c r="Y848" i="7" s="1"/>
  <c r="W848" i="7"/>
  <c r="U848" i="7"/>
  <c r="V848" i="7" s="1"/>
  <c r="S848" i="7"/>
  <c r="T848" i="7" s="1"/>
  <c r="AD847" i="7"/>
  <c r="AB847" i="7"/>
  <c r="AC847" i="7" s="1"/>
  <c r="Z847" i="7"/>
  <c r="X847" i="7"/>
  <c r="Y847" i="7" s="1"/>
  <c r="W847" i="7"/>
  <c r="U847" i="7"/>
  <c r="S847" i="7"/>
  <c r="T847" i="7" s="1"/>
  <c r="AD846" i="7"/>
  <c r="AB846" i="7"/>
  <c r="AC846" i="7" s="1"/>
  <c r="Z846" i="7"/>
  <c r="X846" i="7"/>
  <c r="Y846" i="7" s="1"/>
  <c r="W846" i="7"/>
  <c r="U846" i="7"/>
  <c r="S846" i="7"/>
  <c r="T846" i="7" s="1"/>
  <c r="AD845" i="7"/>
  <c r="AB845" i="7"/>
  <c r="AC845" i="7" s="1"/>
  <c r="Z845" i="7"/>
  <c r="X845" i="7"/>
  <c r="Y845" i="7" s="1"/>
  <c r="W845" i="7"/>
  <c r="U845" i="7"/>
  <c r="S845" i="7"/>
  <c r="T845" i="7" s="1"/>
  <c r="AD844" i="7"/>
  <c r="AB844" i="7"/>
  <c r="AC844" i="7" s="1"/>
  <c r="Z844" i="7"/>
  <c r="X844" i="7"/>
  <c r="Y844" i="7" s="1"/>
  <c r="W844" i="7"/>
  <c r="U844" i="7"/>
  <c r="S844" i="7"/>
  <c r="T844" i="7" s="1"/>
  <c r="AD843" i="7"/>
  <c r="AB843" i="7"/>
  <c r="AC843" i="7" s="1"/>
  <c r="Z843" i="7"/>
  <c r="X843" i="7"/>
  <c r="Y843" i="7" s="1"/>
  <c r="W843" i="7"/>
  <c r="U843" i="7"/>
  <c r="S843" i="7"/>
  <c r="T843" i="7" s="1"/>
  <c r="AD842" i="7"/>
  <c r="AB842" i="7"/>
  <c r="AC842" i="7" s="1"/>
  <c r="Z842" i="7"/>
  <c r="X842" i="7"/>
  <c r="Y842" i="7" s="1"/>
  <c r="W842" i="7"/>
  <c r="U842" i="7"/>
  <c r="S842" i="7"/>
  <c r="T842" i="7" s="1"/>
  <c r="AD841" i="7"/>
  <c r="AB841" i="7"/>
  <c r="AC841" i="7" s="1"/>
  <c r="Z841" i="7"/>
  <c r="X841" i="7"/>
  <c r="Y841" i="7" s="1"/>
  <c r="W841" i="7"/>
  <c r="U841" i="7"/>
  <c r="S841" i="7"/>
  <c r="T841" i="7" s="1"/>
  <c r="AD840" i="7"/>
  <c r="AB840" i="7"/>
  <c r="AC840" i="7" s="1"/>
  <c r="Z840" i="7"/>
  <c r="X840" i="7"/>
  <c r="Y840" i="7" s="1"/>
  <c r="W840" i="7"/>
  <c r="U840" i="7"/>
  <c r="S840" i="7"/>
  <c r="T840" i="7" s="1"/>
  <c r="AD839" i="7"/>
  <c r="AB839" i="7"/>
  <c r="AC839" i="7" s="1"/>
  <c r="Z839" i="7"/>
  <c r="X839" i="7"/>
  <c r="Y839" i="7" s="1"/>
  <c r="W839" i="7"/>
  <c r="U839" i="7"/>
  <c r="S839" i="7"/>
  <c r="T839" i="7" s="1"/>
  <c r="AD838" i="7"/>
  <c r="AB838" i="7"/>
  <c r="AC838" i="7" s="1"/>
  <c r="Z838" i="7"/>
  <c r="X838" i="7"/>
  <c r="Y838" i="7" s="1"/>
  <c r="W838" i="7"/>
  <c r="U838" i="7"/>
  <c r="S838" i="7"/>
  <c r="T838" i="7" s="1"/>
  <c r="AD837" i="7"/>
  <c r="AC837" i="7"/>
  <c r="AB837" i="7"/>
  <c r="Z837" i="7"/>
  <c r="X837" i="7"/>
  <c r="Y837" i="7" s="1"/>
  <c r="W837" i="7"/>
  <c r="U837" i="7"/>
  <c r="S837" i="7"/>
  <c r="T837" i="7" s="1"/>
  <c r="AD836" i="7"/>
  <c r="AB836" i="7"/>
  <c r="AC836" i="7" s="1"/>
  <c r="Z836" i="7"/>
  <c r="Y836" i="7"/>
  <c r="X836" i="7"/>
  <c r="W836" i="7"/>
  <c r="U836" i="7"/>
  <c r="S836" i="7"/>
  <c r="T836" i="7" s="1"/>
  <c r="AD835" i="7"/>
  <c r="AB835" i="7"/>
  <c r="AC835" i="7" s="1"/>
  <c r="AE835" i="7" s="1"/>
  <c r="Z835" i="7"/>
  <c r="Y835" i="7"/>
  <c r="X835" i="7"/>
  <c r="W835" i="7"/>
  <c r="U835" i="7"/>
  <c r="T835" i="7"/>
  <c r="S835" i="7"/>
  <c r="AD834" i="7"/>
  <c r="AB834" i="7"/>
  <c r="AC834" i="7" s="1"/>
  <c r="Z834" i="7"/>
  <c r="X834" i="7"/>
  <c r="Y834" i="7" s="1"/>
  <c r="W834" i="7"/>
  <c r="U834" i="7"/>
  <c r="S834" i="7"/>
  <c r="T834" i="7" s="1"/>
  <c r="AD833" i="7"/>
  <c r="AB833" i="7"/>
  <c r="AC833" i="7" s="1"/>
  <c r="AE833" i="7" s="1"/>
  <c r="Z833" i="7"/>
  <c r="X833" i="7"/>
  <c r="Y833" i="7" s="1"/>
  <c r="W833" i="7"/>
  <c r="U833" i="7"/>
  <c r="S833" i="7"/>
  <c r="T833" i="7" s="1"/>
  <c r="AD832" i="7"/>
  <c r="AB832" i="7"/>
  <c r="AC832" i="7" s="1"/>
  <c r="Z832" i="7"/>
  <c r="X832" i="7"/>
  <c r="Y832" i="7" s="1"/>
  <c r="W832" i="7"/>
  <c r="U832" i="7"/>
  <c r="S832" i="7"/>
  <c r="T832" i="7" s="1"/>
  <c r="AD831" i="7"/>
  <c r="AB831" i="7"/>
  <c r="AC831" i="7" s="1"/>
  <c r="Z831" i="7"/>
  <c r="X831" i="7"/>
  <c r="Y831" i="7" s="1"/>
  <c r="AA831" i="7" s="1"/>
  <c r="W831" i="7"/>
  <c r="U831" i="7"/>
  <c r="S831" i="7"/>
  <c r="T831" i="7" s="1"/>
  <c r="AD830" i="7"/>
  <c r="AB830" i="7"/>
  <c r="AC830" i="7" s="1"/>
  <c r="Z830" i="7"/>
  <c r="X830" i="7"/>
  <c r="Y830" i="7" s="1"/>
  <c r="W830" i="7"/>
  <c r="U830" i="7"/>
  <c r="S830" i="7"/>
  <c r="T830" i="7" s="1"/>
  <c r="AD829" i="7"/>
  <c r="AB829" i="7"/>
  <c r="AC829" i="7" s="1"/>
  <c r="Z829" i="7"/>
  <c r="X829" i="7"/>
  <c r="Y829" i="7" s="1"/>
  <c r="W829" i="7"/>
  <c r="U829" i="7"/>
  <c r="S829" i="7"/>
  <c r="T829" i="7" s="1"/>
  <c r="AD828" i="7"/>
  <c r="AB828" i="7"/>
  <c r="AC828" i="7" s="1"/>
  <c r="Z828" i="7"/>
  <c r="X828" i="7"/>
  <c r="Y828" i="7" s="1"/>
  <c r="W828" i="7"/>
  <c r="U828" i="7"/>
  <c r="S828" i="7"/>
  <c r="T828" i="7" s="1"/>
  <c r="V828" i="7" s="1"/>
  <c r="AD827" i="7"/>
  <c r="AB827" i="7"/>
  <c r="AC827" i="7" s="1"/>
  <c r="Z827" i="7"/>
  <c r="X827" i="7"/>
  <c r="Y827" i="7" s="1"/>
  <c r="W827" i="7"/>
  <c r="U827" i="7"/>
  <c r="S827" i="7"/>
  <c r="T827" i="7" s="1"/>
  <c r="AD826" i="7"/>
  <c r="AB826" i="7"/>
  <c r="AC826" i="7" s="1"/>
  <c r="Z826" i="7"/>
  <c r="X826" i="7"/>
  <c r="Y826" i="7" s="1"/>
  <c r="W826" i="7"/>
  <c r="U826" i="7"/>
  <c r="S826" i="7"/>
  <c r="T826" i="7" s="1"/>
  <c r="AD825" i="7"/>
  <c r="AB825" i="7"/>
  <c r="AC825" i="7" s="1"/>
  <c r="AE825" i="7" s="1"/>
  <c r="Z825" i="7"/>
  <c r="X825" i="7"/>
  <c r="Y825" i="7" s="1"/>
  <c r="W825" i="7"/>
  <c r="U825" i="7"/>
  <c r="S825" i="7"/>
  <c r="T825" i="7" s="1"/>
  <c r="AD824" i="7"/>
  <c r="AB824" i="7"/>
  <c r="AC824" i="7" s="1"/>
  <c r="Z824" i="7"/>
  <c r="X824" i="7"/>
  <c r="Y824" i="7" s="1"/>
  <c r="W824" i="7"/>
  <c r="U824" i="7"/>
  <c r="S824" i="7"/>
  <c r="T824" i="7" s="1"/>
  <c r="AD823" i="7"/>
  <c r="AB823" i="7"/>
  <c r="AC823" i="7" s="1"/>
  <c r="Z823" i="7"/>
  <c r="X823" i="7"/>
  <c r="Y823" i="7" s="1"/>
  <c r="W823" i="7"/>
  <c r="U823" i="7"/>
  <c r="S823" i="7"/>
  <c r="T823" i="7" s="1"/>
  <c r="AD822" i="7"/>
  <c r="AB822" i="7"/>
  <c r="AC822" i="7" s="1"/>
  <c r="Z822" i="7"/>
  <c r="X822" i="7"/>
  <c r="Y822" i="7" s="1"/>
  <c r="W822" i="7"/>
  <c r="U822" i="7"/>
  <c r="S822" i="7"/>
  <c r="T822" i="7" s="1"/>
  <c r="AD821" i="7"/>
  <c r="AB821" i="7"/>
  <c r="AC821" i="7" s="1"/>
  <c r="Z821" i="7"/>
  <c r="X821" i="7"/>
  <c r="Y821" i="7" s="1"/>
  <c r="W821" i="7"/>
  <c r="U821" i="7"/>
  <c r="S821" i="7"/>
  <c r="T821" i="7" s="1"/>
  <c r="AD820" i="7"/>
  <c r="AB820" i="7"/>
  <c r="AC820" i="7" s="1"/>
  <c r="Z820" i="7"/>
  <c r="Y820" i="7"/>
  <c r="X820" i="7"/>
  <c r="W820" i="7"/>
  <c r="U820" i="7"/>
  <c r="S820" i="7"/>
  <c r="T820" i="7" s="1"/>
  <c r="V820" i="7" s="1"/>
  <c r="AD819" i="7"/>
  <c r="AB819" i="7"/>
  <c r="AC819" i="7" s="1"/>
  <c r="Z819" i="7"/>
  <c r="Y819" i="7"/>
  <c r="X819" i="7"/>
  <c r="W819" i="7"/>
  <c r="U819" i="7"/>
  <c r="S819" i="7"/>
  <c r="T819" i="7" s="1"/>
  <c r="V819" i="7" s="1"/>
  <c r="AD818" i="7"/>
  <c r="AB818" i="7"/>
  <c r="AC818" i="7" s="1"/>
  <c r="Z818" i="7"/>
  <c r="Y818" i="7"/>
  <c r="X818" i="7"/>
  <c r="W818" i="7"/>
  <c r="U818" i="7"/>
  <c r="S818" i="7"/>
  <c r="T818" i="7" s="1"/>
  <c r="V818" i="7" s="1"/>
  <c r="AD817" i="7"/>
  <c r="AB817" i="7"/>
  <c r="AC817" i="7" s="1"/>
  <c r="Z817" i="7"/>
  <c r="X817" i="7"/>
  <c r="Y817" i="7" s="1"/>
  <c r="W817" i="7"/>
  <c r="U817" i="7"/>
  <c r="S817" i="7"/>
  <c r="T817" i="7" s="1"/>
  <c r="AD816" i="7"/>
  <c r="AB816" i="7"/>
  <c r="AC816" i="7" s="1"/>
  <c r="Z816" i="7"/>
  <c r="X816" i="7"/>
  <c r="Y816" i="7" s="1"/>
  <c r="W816" i="7"/>
  <c r="U816" i="7"/>
  <c r="S816" i="7"/>
  <c r="T816" i="7" s="1"/>
  <c r="AD815" i="7"/>
  <c r="AB815" i="7"/>
  <c r="AC815" i="7" s="1"/>
  <c r="Z815" i="7"/>
  <c r="X815" i="7"/>
  <c r="Y815" i="7" s="1"/>
  <c r="W815" i="7"/>
  <c r="U815" i="7"/>
  <c r="S815" i="7"/>
  <c r="T815" i="7" s="1"/>
  <c r="AD814" i="7"/>
  <c r="AB814" i="7"/>
  <c r="AC814" i="7" s="1"/>
  <c r="Z814" i="7"/>
  <c r="X814" i="7"/>
  <c r="Y814" i="7" s="1"/>
  <c r="W814" i="7"/>
  <c r="U814" i="7"/>
  <c r="S814" i="7"/>
  <c r="T814" i="7" s="1"/>
  <c r="AD813" i="7"/>
  <c r="AB813" i="7"/>
  <c r="AC813" i="7" s="1"/>
  <c r="Z813" i="7"/>
  <c r="Y813" i="7"/>
  <c r="X813" i="7"/>
  <c r="W813" i="7"/>
  <c r="U813" i="7"/>
  <c r="S813" i="7"/>
  <c r="T813" i="7" s="1"/>
  <c r="AD812" i="7"/>
  <c r="AB812" i="7"/>
  <c r="AC812" i="7" s="1"/>
  <c r="Z812" i="7"/>
  <c r="X812" i="7"/>
  <c r="Y812" i="7" s="1"/>
  <c r="W812" i="7"/>
  <c r="U812" i="7"/>
  <c r="S812" i="7"/>
  <c r="T812" i="7" s="1"/>
  <c r="V812" i="7" s="1"/>
  <c r="AD811" i="7"/>
  <c r="AB811" i="7"/>
  <c r="AC811" i="7" s="1"/>
  <c r="Z811" i="7"/>
  <c r="X811" i="7"/>
  <c r="Y811" i="7" s="1"/>
  <c r="W811" i="7"/>
  <c r="U811" i="7"/>
  <c r="S811" i="7"/>
  <c r="T811" i="7" s="1"/>
  <c r="AD810" i="7"/>
  <c r="AB810" i="7"/>
  <c r="AC810" i="7" s="1"/>
  <c r="Z810" i="7"/>
  <c r="X810" i="7"/>
  <c r="Y810" i="7" s="1"/>
  <c r="W810" i="7"/>
  <c r="U810" i="7"/>
  <c r="S810" i="7"/>
  <c r="T810" i="7" s="1"/>
  <c r="AD809" i="7"/>
  <c r="AB809" i="7"/>
  <c r="AC809" i="7" s="1"/>
  <c r="Z809" i="7"/>
  <c r="X809" i="7"/>
  <c r="Y809" i="7" s="1"/>
  <c r="W809" i="7"/>
  <c r="U809" i="7"/>
  <c r="S809" i="7"/>
  <c r="T809" i="7" s="1"/>
  <c r="AD808" i="7"/>
  <c r="AB808" i="7"/>
  <c r="AC808" i="7" s="1"/>
  <c r="Z808" i="7"/>
  <c r="X808" i="7"/>
  <c r="Y808" i="7" s="1"/>
  <c r="W808" i="7"/>
  <c r="U808" i="7"/>
  <c r="S808" i="7"/>
  <c r="T808" i="7" s="1"/>
  <c r="AD807" i="7"/>
  <c r="AB807" i="7"/>
  <c r="AC807" i="7" s="1"/>
  <c r="Z807" i="7"/>
  <c r="Y807" i="7"/>
  <c r="X807" i="7"/>
  <c r="W807" i="7"/>
  <c r="U807" i="7"/>
  <c r="S807" i="7"/>
  <c r="T807" i="7" s="1"/>
  <c r="AD806" i="7"/>
  <c r="AB806" i="7"/>
  <c r="AC806" i="7" s="1"/>
  <c r="Z806" i="7"/>
  <c r="X806" i="7"/>
  <c r="Y806" i="7" s="1"/>
  <c r="W806" i="7"/>
  <c r="U806" i="7"/>
  <c r="S806" i="7"/>
  <c r="T806" i="7" s="1"/>
  <c r="AD805" i="7"/>
  <c r="AB805" i="7"/>
  <c r="AC805" i="7" s="1"/>
  <c r="Z805" i="7"/>
  <c r="X805" i="7"/>
  <c r="Y805" i="7" s="1"/>
  <c r="W805" i="7"/>
  <c r="U805" i="7"/>
  <c r="S805" i="7"/>
  <c r="T805" i="7" s="1"/>
  <c r="AD804" i="7"/>
  <c r="AB804" i="7"/>
  <c r="AC804" i="7" s="1"/>
  <c r="Z804" i="7"/>
  <c r="X804" i="7"/>
  <c r="Y804" i="7" s="1"/>
  <c r="W804" i="7"/>
  <c r="U804" i="7"/>
  <c r="S804" i="7"/>
  <c r="T804" i="7" s="1"/>
  <c r="AD803" i="7"/>
  <c r="AB803" i="7"/>
  <c r="AC803" i="7" s="1"/>
  <c r="Z803" i="7"/>
  <c r="X803" i="7"/>
  <c r="Y803" i="7" s="1"/>
  <c r="W803" i="7"/>
  <c r="U803" i="7"/>
  <c r="S803" i="7"/>
  <c r="T803" i="7" s="1"/>
  <c r="AD802" i="7"/>
  <c r="AB802" i="7"/>
  <c r="AC802" i="7" s="1"/>
  <c r="Z802" i="7"/>
  <c r="X802" i="7"/>
  <c r="Y802" i="7" s="1"/>
  <c r="W802" i="7"/>
  <c r="U802" i="7"/>
  <c r="S802" i="7"/>
  <c r="T802" i="7" s="1"/>
  <c r="AD801" i="7"/>
  <c r="AB801" i="7"/>
  <c r="AC801" i="7" s="1"/>
  <c r="Z801" i="7"/>
  <c r="X801" i="7"/>
  <c r="Y801" i="7" s="1"/>
  <c r="W801" i="7"/>
  <c r="V801" i="7"/>
  <c r="U801" i="7"/>
  <c r="S801" i="7"/>
  <c r="T801" i="7" s="1"/>
  <c r="AD800" i="7"/>
  <c r="AB800" i="7"/>
  <c r="AC800" i="7" s="1"/>
  <c r="Z800" i="7"/>
  <c r="X800" i="7"/>
  <c r="Y800" i="7" s="1"/>
  <c r="W800" i="7"/>
  <c r="U800" i="7"/>
  <c r="S800" i="7"/>
  <c r="T800" i="7" s="1"/>
  <c r="AD799" i="7"/>
  <c r="AB799" i="7"/>
  <c r="AC799" i="7" s="1"/>
  <c r="AE799" i="7" s="1"/>
  <c r="Z799" i="7"/>
  <c r="X799" i="7"/>
  <c r="Y799" i="7" s="1"/>
  <c r="W799" i="7"/>
  <c r="U799" i="7"/>
  <c r="T799" i="7"/>
  <c r="S799" i="7"/>
  <c r="AD798" i="7"/>
  <c r="AB798" i="7"/>
  <c r="AC798" i="7" s="1"/>
  <c r="Z798" i="7"/>
  <c r="X798" i="7"/>
  <c r="Y798" i="7" s="1"/>
  <c r="W798" i="7"/>
  <c r="U798" i="7"/>
  <c r="T798" i="7"/>
  <c r="V798" i="7" s="1"/>
  <c r="S798" i="7"/>
  <c r="AD797" i="7"/>
  <c r="AB797" i="7"/>
  <c r="AC797" i="7" s="1"/>
  <c r="Z797" i="7"/>
  <c r="X797" i="7"/>
  <c r="Y797" i="7" s="1"/>
  <c r="W797" i="7"/>
  <c r="U797" i="7"/>
  <c r="S797" i="7"/>
  <c r="T797" i="7" s="1"/>
  <c r="AD796" i="7"/>
  <c r="AB796" i="7"/>
  <c r="AC796" i="7" s="1"/>
  <c r="Z796" i="7"/>
  <c r="X796" i="7"/>
  <c r="Y796" i="7" s="1"/>
  <c r="W796" i="7"/>
  <c r="U796" i="7"/>
  <c r="S796" i="7"/>
  <c r="T796" i="7" s="1"/>
  <c r="AD795" i="7"/>
  <c r="AB795" i="7"/>
  <c r="AC795" i="7" s="1"/>
  <c r="Z795" i="7"/>
  <c r="X795" i="7"/>
  <c r="Y795" i="7" s="1"/>
  <c r="W795" i="7"/>
  <c r="U795" i="7"/>
  <c r="S795" i="7"/>
  <c r="T795" i="7" s="1"/>
  <c r="AD794" i="7"/>
  <c r="AB794" i="7"/>
  <c r="AC794" i="7" s="1"/>
  <c r="AE794" i="7" s="1"/>
  <c r="Z794" i="7"/>
  <c r="X794" i="7"/>
  <c r="Y794" i="7" s="1"/>
  <c r="W794" i="7"/>
  <c r="U794" i="7"/>
  <c r="S794" i="7"/>
  <c r="T794" i="7" s="1"/>
  <c r="AD793" i="7"/>
  <c r="AB793" i="7"/>
  <c r="AC793" i="7" s="1"/>
  <c r="Z793" i="7"/>
  <c r="X793" i="7"/>
  <c r="Y793" i="7" s="1"/>
  <c r="W793" i="7"/>
  <c r="U793" i="7"/>
  <c r="S793" i="7"/>
  <c r="T793" i="7" s="1"/>
  <c r="AD792" i="7"/>
  <c r="AB792" i="7"/>
  <c r="AC792" i="7" s="1"/>
  <c r="AE792" i="7" s="1"/>
  <c r="Z792" i="7"/>
  <c r="X792" i="7"/>
  <c r="Y792" i="7" s="1"/>
  <c r="W792" i="7"/>
  <c r="U792" i="7"/>
  <c r="S792" i="7"/>
  <c r="T792" i="7" s="1"/>
  <c r="AD791" i="7"/>
  <c r="AB791" i="7"/>
  <c r="AC791" i="7" s="1"/>
  <c r="Z791" i="7"/>
  <c r="X791" i="7"/>
  <c r="Y791" i="7" s="1"/>
  <c r="W791" i="7"/>
  <c r="U791" i="7"/>
  <c r="S791" i="7"/>
  <c r="T791" i="7" s="1"/>
  <c r="AD790" i="7"/>
  <c r="AB790" i="7"/>
  <c r="AC790" i="7" s="1"/>
  <c r="Z790" i="7"/>
  <c r="X790" i="7"/>
  <c r="Y790" i="7" s="1"/>
  <c r="W790" i="7"/>
  <c r="U790" i="7"/>
  <c r="S790" i="7"/>
  <c r="T790" i="7" s="1"/>
  <c r="AD789" i="7"/>
  <c r="AB789" i="7"/>
  <c r="AC789" i="7" s="1"/>
  <c r="Z789" i="7"/>
  <c r="X789" i="7"/>
  <c r="Y789" i="7" s="1"/>
  <c r="W789" i="7"/>
  <c r="U789" i="7"/>
  <c r="S789" i="7"/>
  <c r="T789" i="7" s="1"/>
  <c r="AD788" i="7"/>
  <c r="AB788" i="7"/>
  <c r="AC788" i="7" s="1"/>
  <c r="Z788" i="7"/>
  <c r="X788" i="7"/>
  <c r="Y788" i="7" s="1"/>
  <c r="W788" i="7"/>
  <c r="U788" i="7"/>
  <c r="S788" i="7"/>
  <c r="T788" i="7" s="1"/>
  <c r="AD787" i="7"/>
  <c r="AB787" i="7"/>
  <c r="AC787" i="7" s="1"/>
  <c r="Z787" i="7"/>
  <c r="X787" i="7"/>
  <c r="Y787" i="7" s="1"/>
  <c r="W787" i="7"/>
  <c r="U787" i="7"/>
  <c r="S787" i="7"/>
  <c r="T787" i="7" s="1"/>
  <c r="AD786" i="7"/>
  <c r="AB786" i="7"/>
  <c r="AC786" i="7" s="1"/>
  <c r="Z786" i="7"/>
  <c r="X786" i="7"/>
  <c r="Y786" i="7" s="1"/>
  <c r="W786" i="7"/>
  <c r="U786" i="7"/>
  <c r="V786" i="7" s="1"/>
  <c r="S786" i="7"/>
  <c r="T786" i="7" s="1"/>
  <c r="AD785" i="7"/>
  <c r="AB785" i="7"/>
  <c r="AC785" i="7" s="1"/>
  <c r="Z785" i="7"/>
  <c r="X785" i="7"/>
  <c r="Y785" i="7" s="1"/>
  <c r="W785" i="7"/>
  <c r="U785" i="7"/>
  <c r="S785" i="7"/>
  <c r="T785" i="7" s="1"/>
  <c r="AD784" i="7"/>
  <c r="AB784" i="7"/>
  <c r="AC784" i="7" s="1"/>
  <c r="Z784" i="7"/>
  <c r="AA784" i="7" s="1"/>
  <c r="X784" i="7"/>
  <c r="Y784" i="7" s="1"/>
  <c r="W784" i="7"/>
  <c r="U784" i="7"/>
  <c r="S784" i="7"/>
  <c r="T784" i="7" s="1"/>
  <c r="AD783" i="7"/>
  <c r="AB783" i="7"/>
  <c r="AC783" i="7" s="1"/>
  <c r="AE783" i="7" s="1"/>
  <c r="Z783" i="7"/>
  <c r="X783" i="7"/>
  <c r="Y783" i="7" s="1"/>
  <c r="W783" i="7"/>
  <c r="U783" i="7"/>
  <c r="S783" i="7"/>
  <c r="T783" i="7" s="1"/>
  <c r="AD782" i="7"/>
  <c r="AB782" i="7"/>
  <c r="AC782" i="7" s="1"/>
  <c r="Z782" i="7"/>
  <c r="X782" i="7"/>
  <c r="Y782" i="7" s="1"/>
  <c r="W782" i="7"/>
  <c r="U782" i="7"/>
  <c r="S782" i="7"/>
  <c r="T782" i="7" s="1"/>
  <c r="AD781" i="7"/>
  <c r="AB781" i="7"/>
  <c r="AC781" i="7" s="1"/>
  <c r="Z781" i="7"/>
  <c r="X781" i="7"/>
  <c r="Y781" i="7" s="1"/>
  <c r="W781" i="7"/>
  <c r="U781" i="7"/>
  <c r="S781" i="7"/>
  <c r="T781" i="7" s="1"/>
  <c r="AD780" i="7"/>
  <c r="AB780" i="7"/>
  <c r="AC780" i="7" s="1"/>
  <c r="Z780" i="7"/>
  <c r="X780" i="7"/>
  <c r="Y780" i="7" s="1"/>
  <c r="W780" i="7"/>
  <c r="U780" i="7"/>
  <c r="S780" i="7"/>
  <c r="T780" i="7" s="1"/>
  <c r="AD779" i="7"/>
  <c r="AB779" i="7"/>
  <c r="AC779" i="7" s="1"/>
  <c r="Z779" i="7"/>
  <c r="X779" i="7"/>
  <c r="Y779" i="7" s="1"/>
  <c r="W779" i="7"/>
  <c r="U779" i="7"/>
  <c r="S779" i="7"/>
  <c r="T779" i="7" s="1"/>
  <c r="AD778" i="7"/>
  <c r="AB778" i="7"/>
  <c r="AC778" i="7" s="1"/>
  <c r="Z778" i="7"/>
  <c r="X778" i="7"/>
  <c r="Y778" i="7" s="1"/>
  <c r="W778" i="7"/>
  <c r="U778" i="7"/>
  <c r="V778" i="7" s="1"/>
  <c r="S778" i="7"/>
  <c r="T778" i="7" s="1"/>
  <c r="AD777" i="7"/>
  <c r="AB777" i="7"/>
  <c r="AC777" i="7" s="1"/>
  <c r="Z777" i="7"/>
  <c r="X777" i="7"/>
  <c r="Y777" i="7" s="1"/>
  <c r="W777" i="7"/>
  <c r="U777" i="7"/>
  <c r="S777" i="7"/>
  <c r="T777" i="7" s="1"/>
  <c r="AD776" i="7"/>
  <c r="AB776" i="7"/>
  <c r="AC776" i="7" s="1"/>
  <c r="Z776" i="7"/>
  <c r="X776" i="7"/>
  <c r="Y776" i="7" s="1"/>
  <c r="W776" i="7"/>
  <c r="U776" i="7"/>
  <c r="S776" i="7"/>
  <c r="T776" i="7" s="1"/>
  <c r="AD775" i="7"/>
  <c r="AB775" i="7"/>
  <c r="AC775" i="7" s="1"/>
  <c r="Z775" i="7"/>
  <c r="X775" i="7"/>
  <c r="Y775" i="7" s="1"/>
  <c r="W775" i="7"/>
  <c r="U775" i="7"/>
  <c r="S775" i="7"/>
  <c r="T775" i="7" s="1"/>
  <c r="AD774" i="7"/>
  <c r="AB774" i="7"/>
  <c r="AC774" i="7" s="1"/>
  <c r="Z774" i="7"/>
  <c r="X774" i="7"/>
  <c r="Y774" i="7" s="1"/>
  <c r="W774" i="7"/>
  <c r="U774" i="7"/>
  <c r="S774" i="7"/>
  <c r="T774" i="7" s="1"/>
  <c r="AD773" i="7"/>
  <c r="AB773" i="7"/>
  <c r="AC773" i="7" s="1"/>
  <c r="Z773" i="7"/>
  <c r="X773" i="7"/>
  <c r="Y773" i="7" s="1"/>
  <c r="W773" i="7"/>
  <c r="U773" i="7"/>
  <c r="S773" i="7"/>
  <c r="T773" i="7" s="1"/>
  <c r="AD772" i="7"/>
  <c r="AB772" i="7"/>
  <c r="AC772" i="7" s="1"/>
  <c r="Z772" i="7"/>
  <c r="X772" i="7"/>
  <c r="Y772" i="7" s="1"/>
  <c r="W772" i="7"/>
  <c r="U772" i="7"/>
  <c r="S772" i="7"/>
  <c r="T772" i="7" s="1"/>
  <c r="V772" i="7" s="1"/>
  <c r="AD771" i="7"/>
  <c r="AB771" i="7"/>
  <c r="AC771" i="7" s="1"/>
  <c r="Z771" i="7"/>
  <c r="X771" i="7"/>
  <c r="Y771" i="7" s="1"/>
  <c r="W771" i="7"/>
  <c r="U771" i="7"/>
  <c r="S771" i="7"/>
  <c r="T771" i="7" s="1"/>
  <c r="AD770" i="7"/>
  <c r="AC770" i="7"/>
  <c r="AB770" i="7"/>
  <c r="Z770" i="7"/>
  <c r="X770" i="7"/>
  <c r="Y770" i="7" s="1"/>
  <c r="W770" i="7"/>
  <c r="U770" i="7"/>
  <c r="S770" i="7"/>
  <c r="T770" i="7" s="1"/>
  <c r="AD769" i="7"/>
  <c r="AB769" i="7"/>
  <c r="AC769" i="7" s="1"/>
  <c r="Z769" i="7"/>
  <c r="X769" i="7"/>
  <c r="Y769" i="7" s="1"/>
  <c r="W769" i="7"/>
  <c r="U769" i="7"/>
  <c r="S769" i="7"/>
  <c r="T769" i="7" s="1"/>
  <c r="AD768" i="7"/>
  <c r="AB768" i="7"/>
  <c r="AC768" i="7" s="1"/>
  <c r="Z768" i="7"/>
  <c r="X768" i="7"/>
  <c r="Y768" i="7" s="1"/>
  <c r="W768" i="7"/>
  <c r="U768" i="7"/>
  <c r="S768" i="7"/>
  <c r="T768" i="7" s="1"/>
  <c r="AD767" i="7"/>
  <c r="AB767" i="7"/>
  <c r="AC767" i="7" s="1"/>
  <c r="Z767" i="7"/>
  <c r="X767" i="7"/>
  <c r="Y767" i="7" s="1"/>
  <c r="W767" i="7"/>
  <c r="U767" i="7"/>
  <c r="T767" i="7"/>
  <c r="S767" i="7"/>
  <c r="AD766" i="7"/>
  <c r="AB766" i="7"/>
  <c r="AC766" i="7" s="1"/>
  <c r="Z766" i="7"/>
  <c r="X766" i="7"/>
  <c r="Y766" i="7" s="1"/>
  <c r="W766" i="7"/>
  <c r="U766" i="7"/>
  <c r="S766" i="7"/>
  <c r="T766" i="7" s="1"/>
  <c r="V766" i="7" s="1"/>
  <c r="AD765" i="7"/>
  <c r="AB765" i="7"/>
  <c r="AC765" i="7" s="1"/>
  <c r="Z765" i="7"/>
  <c r="X765" i="7"/>
  <c r="Y765" i="7" s="1"/>
  <c r="W765" i="7"/>
  <c r="U765" i="7"/>
  <c r="S765" i="7"/>
  <c r="T765" i="7" s="1"/>
  <c r="AD764" i="7"/>
  <c r="AB764" i="7"/>
  <c r="AC764" i="7" s="1"/>
  <c r="Z764" i="7"/>
  <c r="X764" i="7"/>
  <c r="Y764" i="7" s="1"/>
  <c r="W764" i="7"/>
  <c r="U764" i="7"/>
  <c r="S764" i="7"/>
  <c r="T764" i="7" s="1"/>
  <c r="AD763" i="7"/>
  <c r="AB763" i="7"/>
  <c r="AC763" i="7" s="1"/>
  <c r="Z763" i="7"/>
  <c r="X763" i="7"/>
  <c r="Y763" i="7" s="1"/>
  <c r="W763" i="7"/>
  <c r="U763" i="7"/>
  <c r="S763" i="7"/>
  <c r="T763" i="7" s="1"/>
  <c r="V763" i="7" s="1"/>
  <c r="AD762" i="7"/>
  <c r="AB762" i="7"/>
  <c r="AC762" i="7" s="1"/>
  <c r="Z762" i="7"/>
  <c r="X762" i="7"/>
  <c r="Y762" i="7" s="1"/>
  <c r="W762" i="7"/>
  <c r="U762" i="7"/>
  <c r="S762" i="7"/>
  <c r="T762" i="7" s="1"/>
  <c r="AD761" i="7"/>
  <c r="AB761" i="7"/>
  <c r="AC761" i="7" s="1"/>
  <c r="Z761" i="7"/>
  <c r="X761" i="7"/>
  <c r="Y761" i="7" s="1"/>
  <c r="W761" i="7"/>
  <c r="U761" i="7"/>
  <c r="S761" i="7"/>
  <c r="T761" i="7" s="1"/>
  <c r="AD760" i="7"/>
  <c r="AB760" i="7"/>
  <c r="AC760" i="7" s="1"/>
  <c r="AE760" i="7" s="1"/>
  <c r="Z760" i="7"/>
  <c r="X760" i="7"/>
  <c r="Y760" i="7" s="1"/>
  <c r="W760" i="7"/>
  <c r="U760" i="7"/>
  <c r="S760" i="7"/>
  <c r="T760" i="7" s="1"/>
  <c r="V760" i="7" s="1"/>
  <c r="AD759" i="7"/>
  <c r="AB759" i="7"/>
  <c r="AC759" i="7" s="1"/>
  <c r="Z759" i="7"/>
  <c r="X759" i="7"/>
  <c r="Y759" i="7" s="1"/>
  <c r="W759" i="7"/>
  <c r="U759" i="7"/>
  <c r="S759" i="7"/>
  <c r="T759" i="7" s="1"/>
  <c r="AD758" i="7"/>
  <c r="AB758" i="7"/>
  <c r="AC758" i="7" s="1"/>
  <c r="Z758" i="7"/>
  <c r="X758" i="7"/>
  <c r="Y758" i="7" s="1"/>
  <c r="W758" i="7"/>
  <c r="U758" i="7"/>
  <c r="S758" i="7"/>
  <c r="T758" i="7" s="1"/>
  <c r="AD757" i="7"/>
  <c r="AB757" i="7"/>
  <c r="AC757" i="7" s="1"/>
  <c r="Z757" i="7"/>
  <c r="X757" i="7"/>
  <c r="Y757" i="7" s="1"/>
  <c r="W757" i="7"/>
  <c r="U757" i="7"/>
  <c r="S757" i="7"/>
  <c r="T757" i="7" s="1"/>
  <c r="AD756" i="7"/>
  <c r="AB756" i="7"/>
  <c r="AC756" i="7" s="1"/>
  <c r="Z756" i="7"/>
  <c r="X756" i="7"/>
  <c r="Y756" i="7" s="1"/>
  <c r="W756" i="7"/>
  <c r="U756" i="7"/>
  <c r="S756" i="7"/>
  <c r="T756" i="7" s="1"/>
  <c r="AD755" i="7"/>
  <c r="AB755" i="7"/>
  <c r="AC755" i="7" s="1"/>
  <c r="Z755" i="7"/>
  <c r="X755" i="7"/>
  <c r="Y755" i="7" s="1"/>
  <c r="W755" i="7"/>
  <c r="U755" i="7"/>
  <c r="S755" i="7"/>
  <c r="T755" i="7" s="1"/>
  <c r="AD754" i="7"/>
  <c r="AB754" i="7"/>
  <c r="AC754" i="7" s="1"/>
  <c r="Z754" i="7"/>
  <c r="X754" i="7"/>
  <c r="Y754" i="7" s="1"/>
  <c r="W754" i="7"/>
  <c r="U754" i="7"/>
  <c r="S754" i="7"/>
  <c r="T754" i="7" s="1"/>
  <c r="AD753" i="7"/>
  <c r="AB753" i="7"/>
  <c r="AC753" i="7" s="1"/>
  <c r="AE753" i="7" s="1"/>
  <c r="Z753" i="7"/>
  <c r="X753" i="7"/>
  <c r="Y753" i="7" s="1"/>
  <c r="W753" i="7"/>
  <c r="U753" i="7"/>
  <c r="S753" i="7"/>
  <c r="T753" i="7" s="1"/>
  <c r="AD752" i="7"/>
  <c r="AB752" i="7"/>
  <c r="AC752" i="7" s="1"/>
  <c r="Z752" i="7"/>
  <c r="X752" i="7"/>
  <c r="Y752" i="7" s="1"/>
  <c r="W752" i="7"/>
  <c r="U752" i="7"/>
  <c r="S752" i="7"/>
  <c r="T752" i="7" s="1"/>
  <c r="AD751" i="7"/>
  <c r="AB751" i="7"/>
  <c r="AC751" i="7" s="1"/>
  <c r="Z751" i="7"/>
  <c r="X751" i="7"/>
  <c r="Y751" i="7" s="1"/>
  <c r="W751" i="7"/>
  <c r="U751" i="7"/>
  <c r="S751" i="7"/>
  <c r="T751" i="7" s="1"/>
  <c r="AD750" i="7"/>
  <c r="AB750" i="7"/>
  <c r="AC750" i="7" s="1"/>
  <c r="Z750" i="7"/>
  <c r="X750" i="7"/>
  <c r="Y750" i="7" s="1"/>
  <c r="W750" i="7"/>
  <c r="U750" i="7"/>
  <c r="S750" i="7"/>
  <c r="T750" i="7" s="1"/>
  <c r="AD749" i="7"/>
  <c r="AB749" i="7"/>
  <c r="AC749" i="7" s="1"/>
  <c r="Z749" i="7"/>
  <c r="X749" i="7"/>
  <c r="Y749" i="7" s="1"/>
  <c r="W749" i="7"/>
  <c r="U749" i="7"/>
  <c r="S749" i="7"/>
  <c r="T749" i="7" s="1"/>
  <c r="AD748" i="7"/>
  <c r="AB748" i="7"/>
  <c r="AC748" i="7" s="1"/>
  <c r="Z748" i="7"/>
  <c r="X748" i="7"/>
  <c r="Y748" i="7" s="1"/>
  <c r="W748" i="7"/>
  <c r="U748" i="7"/>
  <c r="S748" i="7"/>
  <c r="T748" i="7" s="1"/>
  <c r="V748" i="7" s="1"/>
  <c r="AD747" i="7"/>
  <c r="AB747" i="7"/>
  <c r="AC747" i="7" s="1"/>
  <c r="Z747" i="7"/>
  <c r="X747" i="7"/>
  <c r="Y747" i="7" s="1"/>
  <c r="W747" i="7"/>
  <c r="U747" i="7"/>
  <c r="S747" i="7"/>
  <c r="T747" i="7" s="1"/>
  <c r="V747" i="7" s="1"/>
  <c r="AD746" i="7"/>
  <c r="AB746" i="7"/>
  <c r="AC746" i="7" s="1"/>
  <c r="Z746" i="7"/>
  <c r="X746" i="7"/>
  <c r="Y746" i="7" s="1"/>
  <c r="W746" i="7"/>
  <c r="U746" i="7"/>
  <c r="S746" i="7"/>
  <c r="T746" i="7" s="1"/>
  <c r="AD745" i="7"/>
  <c r="AB745" i="7"/>
  <c r="AC745" i="7" s="1"/>
  <c r="Z745" i="7"/>
  <c r="X745" i="7"/>
  <c r="Y745" i="7" s="1"/>
  <c r="W745" i="7"/>
  <c r="U745" i="7"/>
  <c r="S745" i="7"/>
  <c r="T745" i="7" s="1"/>
  <c r="AD744" i="7"/>
  <c r="AB744" i="7"/>
  <c r="AC744" i="7" s="1"/>
  <c r="Z744" i="7"/>
  <c r="X744" i="7"/>
  <c r="Y744" i="7" s="1"/>
  <c r="W744" i="7"/>
  <c r="U744" i="7"/>
  <c r="S744" i="7"/>
  <c r="T744" i="7" s="1"/>
  <c r="AD743" i="7"/>
  <c r="AB743" i="7"/>
  <c r="AC743" i="7" s="1"/>
  <c r="Z743" i="7"/>
  <c r="Y743" i="7"/>
  <c r="X743" i="7"/>
  <c r="W743" i="7"/>
  <c r="U743" i="7"/>
  <c r="S743" i="7"/>
  <c r="T743" i="7" s="1"/>
  <c r="AD742" i="7"/>
  <c r="AB742" i="7"/>
  <c r="AC742" i="7" s="1"/>
  <c r="Z742" i="7"/>
  <c r="X742" i="7"/>
  <c r="Y742" i="7" s="1"/>
  <c r="W742" i="7"/>
  <c r="U742" i="7"/>
  <c r="S742" i="7"/>
  <c r="T742" i="7" s="1"/>
  <c r="AD741" i="7"/>
  <c r="AB741" i="7"/>
  <c r="AC741" i="7" s="1"/>
  <c r="Z741" i="7"/>
  <c r="X741" i="7"/>
  <c r="Y741" i="7" s="1"/>
  <c r="W741" i="7"/>
  <c r="U741" i="7"/>
  <c r="S741" i="7"/>
  <c r="T741" i="7" s="1"/>
  <c r="AD740" i="7"/>
  <c r="AB740" i="7"/>
  <c r="AC740" i="7" s="1"/>
  <c r="Z740" i="7"/>
  <c r="X740" i="7"/>
  <c r="Y740" i="7" s="1"/>
  <c r="W740" i="7"/>
  <c r="U740" i="7"/>
  <c r="S740" i="7"/>
  <c r="T740" i="7" s="1"/>
  <c r="AD739" i="7"/>
  <c r="AB739" i="7"/>
  <c r="AC739" i="7" s="1"/>
  <c r="Z739" i="7"/>
  <c r="X739" i="7"/>
  <c r="Y739" i="7" s="1"/>
  <c r="AA739" i="7" s="1"/>
  <c r="W739" i="7"/>
  <c r="U739" i="7"/>
  <c r="S739" i="7"/>
  <c r="T739" i="7" s="1"/>
  <c r="AD738" i="7"/>
  <c r="AB738" i="7"/>
  <c r="AC738" i="7" s="1"/>
  <c r="AE738" i="7" s="1"/>
  <c r="Z738" i="7"/>
  <c r="X738" i="7"/>
  <c r="Y738" i="7" s="1"/>
  <c r="W738" i="7"/>
  <c r="U738" i="7"/>
  <c r="S738" i="7"/>
  <c r="T738" i="7" s="1"/>
  <c r="V738" i="7" s="1"/>
  <c r="AD737" i="7"/>
  <c r="AB737" i="7"/>
  <c r="AC737" i="7" s="1"/>
  <c r="Z737" i="7"/>
  <c r="X737" i="7"/>
  <c r="Y737" i="7" s="1"/>
  <c r="W737" i="7"/>
  <c r="U737" i="7"/>
  <c r="S737" i="7"/>
  <c r="T737" i="7" s="1"/>
  <c r="AD736" i="7"/>
  <c r="AB736" i="7"/>
  <c r="AC736" i="7" s="1"/>
  <c r="Z736" i="7"/>
  <c r="X736" i="7"/>
  <c r="Y736" i="7" s="1"/>
  <c r="W736" i="7"/>
  <c r="U736" i="7"/>
  <c r="S736" i="7"/>
  <c r="T736" i="7" s="1"/>
  <c r="V736" i="7" s="1"/>
  <c r="AD735" i="7"/>
  <c r="AB735" i="7"/>
  <c r="AC735" i="7" s="1"/>
  <c r="Z735" i="7"/>
  <c r="X735" i="7"/>
  <c r="Y735" i="7" s="1"/>
  <c r="W735" i="7"/>
  <c r="U735" i="7"/>
  <c r="S735" i="7"/>
  <c r="T735" i="7" s="1"/>
  <c r="AD734" i="7"/>
  <c r="AB734" i="7"/>
  <c r="AC734" i="7" s="1"/>
  <c r="Z734" i="7"/>
  <c r="X734" i="7"/>
  <c r="Y734" i="7" s="1"/>
  <c r="W734" i="7"/>
  <c r="U734" i="7"/>
  <c r="S734" i="7"/>
  <c r="T734" i="7" s="1"/>
  <c r="AD733" i="7"/>
  <c r="AB733" i="7"/>
  <c r="AC733" i="7" s="1"/>
  <c r="Z733" i="7"/>
  <c r="X733" i="7"/>
  <c r="Y733" i="7" s="1"/>
  <c r="W733" i="7"/>
  <c r="U733" i="7"/>
  <c r="S733" i="7"/>
  <c r="T733" i="7" s="1"/>
  <c r="AD732" i="7"/>
  <c r="AB732" i="7"/>
  <c r="AC732" i="7" s="1"/>
  <c r="Z732" i="7"/>
  <c r="X732" i="7"/>
  <c r="Y732" i="7" s="1"/>
  <c r="W732" i="7"/>
  <c r="U732" i="7"/>
  <c r="S732" i="7"/>
  <c r="T732" i="7" s="1"/>
  <c r="AD731" i="7"/>
  <c r="AB731" i="7"/>
  <c r="AC731" i="7" s="1"/>
  <c r="Z731" i="7"/>
  <c r="X731" i="7"/>
  <c r="Y731" i="7" s="1"/>
  <c r="AA731" i="7" s="1"/>
  <c r="W731" i="7"/>
  <c r="U731" i="7"/>
  <c r="S731" i="7"/>
  <c r="T731" i="7" s="1"/>
  <c r="AD730" i="7"/>
  <c r="AB730" i="7"/>
  <c r="AC730" i="7" s="1"/>
  <c r="AE730" i="7" s="1"/>
  <c r="Z730" i="7"/>
  <c r="X730" i="7"/>
  <c r="Y730" i="7" s="1"/>
  <c r="W730" i="7"/>
  <c r="U730" i="7"/>
  <c r="S730" i="7"/>
  <c r="T730" i="7" s="1"/>
  <c r="AD729" i="7"/>
  <c r="AB729" i="7"/>
  <c r="AC729" i="7" s="1"/>
  <c r="Z729" i="7"/>
  <c r="X729" i="7"/>
  <c r="Y729" i="7" s="1"/>
  <c r="W729" i="7"/>
  <c r="U729" i="7"/>
  <c r="S729" i="7"/>
  <c r="T729" i="7" s="1"/>
  <c r="AD728" i="7"/>
  <c r="AB728" i="7"/>
  <c r="AC728" i="7" s="1"/>
  <c r="Z728" i="7"/>
  <c r="X728" i="7"/>
  <c r="Y728" i="7" s="1"/>
  <c r="AA728" i="7" s="1"/>
  <c r="W728" i="7"/>
  <c r="U728" i="7"/>
  <c r="S728" i="7"/>
  <c r="T728" i="7" s="1"/>
  <c r="AD727" i="7"/>
  <c r="AB727" i="7"/>
  <c r="AC727" i="7" s="1"/>
  <c r="Z727" i="7"/>
  <c r="X727" i="7"/>
  <c r="Y727" i="7" s="1"/>
  <c r="W727" i="7"/>
  <c r="U727" i="7"/>
  <c r="S727" i="7"/>
  <c r="T727" i="7" s="1"/>
  <c r="AD726" i="7"/>
  <c r="AB726" i="7"/>
  <c r="AC726" i="7" s="1"/>
  <c r="Z726" i="7"/>
  <c r="X726" i="7"/>
  <c r="Y726" i="7" s="1"/>
  <c r="W726" i="7"/>
  <c r="U726" i="7"/>
  <c r="S726" i="7"/>
  <c r="T726" i="7" s="1"/>
  <c r="AD725" i="7"/>
  <c r="AB725" i="7"/>
  <c r="AC725" i="7" s="1"/>
  <c r="Z725" i="7"/>
  <c r="X725" i="7"/>
  <c r="Y725" i="7" s="1"/>
  <c r="W725" i="7"/>
  <c r="U725" i="7"/>
  <c r="S725" i="7"/>
  <c r="T725" i="7" s="1"/>
  <c r="AD724" i="7"/>
  <c r="AB724" i="7"/>
  <c r="AC724" i="7" s="1"/>
  <c r="Z724" i="7"/>
  <c r="X724" i="7"/>
  <c r="Y724" i="7" s="1"/>
  <c r="W724" i="7"/>
  <c r="U724" i="7"/>
  <c r="S724" i="7"/>
  <c r="T724" i="7" s="1"/>
  <c r="AD723" i="7"/>
  <c r="AB723" i="7"/>
  <c r="AC723" i="7" s="1"/>
  <c r="Z723" i="7"/>
  <c r="X723" i="7"/>
  <c r="Y723" i="7" s="1"/>
  <c r="W723" i="7"/>
  <c r="U723" i="7"/>
  <c r="S723" i="7"/>
  <c r="T723" i="7" s="1"/>
  <c r="AD722" i="7"/>
  <c r="AC722" i="7"/>
  <c r="AB722" i="7"/>
  <c r="Z722" i="7"/>
  <c r="X722" i="7"/>
  <c r="Y722" i="7" s="1"/>
  <c r="W722" i="7"/>
  <c r="U722" i="7"/>
  <c r="S722" i="7"/>
  <c r="T722" i="7" s="1"/>
  <c r="AD721" i="7"/>
  <c r="AB721" i="7"/>
  <c r="AC721" i="7" s="1"/>
  <c r="Z721" i="7"/>
  <c r="X721" i="7"/>
  <c r="Y721" i="7" s="1"/>
  <c r="W721" i="7"/>
  <c r="U721" i="7"/>
  <c r="S721" i="7"/>
  <c r="T721" i="7" s="1"/>
  <c r="V721" i="7" s="1"/>
  <c r="AD720" i="7"/>
  <c r="AE720" i="7" s="1"/>
  <c r="AB720" i="7"/>
  <c r="AC720" i="7" s="1"/>
  <c r="Z720" i="7"/>
  <c r="X720" i="7"/>
  <c r="Y720" i="7" s="1"/>
  <c r="W720" i="7"/>
  <c r="U720" i="7"/>
  <c r="S720" i="7"/>
  <c r="T720" i="7" s="1"/>
  <c r="AD719" i="7"/>
  <c r="AB719" i="7"/>
  <c r="AC719" i="7" s="1"/>
  <c r="Z719" i="7"/>
  <c r="X719" i="7"/>
  <c r="Y719" i="7" s="1"/>
  <c r="W719" i="7"/>
  <c r="U719" i="7"/>
  <c r="S719" i="7"/>
  <c r="T719" i="7" s="1"/>
  <c r="AD718" i="7"/>
  <c r="AB718" i="7"/>
  <c r="AC718" i="7" s="1"/>
  <c r="Z718" i="7"/>
  <c r="X718" i="7"/>
  <c r="Y718" i="7" s="1"/>
  <c r="W718" i="7"/>
  <c r="U718" i="7"/>
  <c r="S718" i="7"/>
  <c r="T718" i="7" s="1"/>
  <c r="AD717" i="7"/>
  <c r="AB717" i="7"/>
  <c r="AC717" i="7" s="1"/>
  <c r="Z717" i="7"/>
  <c r="X717" i="7"/>
  <c r="Y717" i="7" s="1"/>
  <c r="W717" i="7"/>
  <c r="U717" i="7"/>
  <c r="S717" i="7"/>
  <c r="T717" i="7" s="1"/>
  <c r="AD716" i="7"/>
  <c r="AB716" i="7"/>
  <c r="AC716" i="7" s="1"/>
  <c r="Z716" i="7"/>
  <c r="X716" i="7"/>
  <c r="Y716" i="7" s="1"/>
  <c r="W716" i="7"/>
  <c r="U716" i="7"/>
  <c r="S716" i="7"/>
  <c r="T716" i="7" s="1"/>
  <c r="V716" i="7" s="1"/>
  <c r="AD715" i="7"/>
  <c r="AB715" i="7"/>
  <c r="AC715" i="7" s="1"/>
  <c r="Z715" i="7"/>
  <c r="X715" i="7"/>
  <c r="Y715" i="7" s="1"/>
  <c r="W715" i="7"/>
  <c r="U715" i="7"/>
  <c r="S715" i="7"/>
  <c r="T715" i="7" s="1"/>
  <c r="AD714" i="7"/>
  <c r="AB714" i="7"/>
  <c r="AC714" i="7" s="1"/>
  <c r="Z714" i="7"/>
  <c r="X714" i="7"/>
  <c r="Y714" i="7" s="1"/>
  <c r="W714" i="7"/>
  <c r="U714" i="7"/>
  <c r="S714" i="7"/>
  <c r="T714" i="7" s="1"/>
  <c r="AD713" i="7"/>
  <c r="AB713" i="7"/>
  <c r="AC713" i="7" s="1"/>
  <c r="Z713" i="7"/>
  <c r="X713" i="7"/>
  <c r="Y713" i="7" s="1"/>
  <c r="W713" i="7"/>
  <c r="U713" i="7"/>
  <c r="S713" i="7"/>
  <c r="T713" i="7" s="1"/>
  <c r="AD712" i="7"/>
  <c r="AB712" i="7"/>
  <c r="AC712" i="7" s="1"/>
  <c r="Z712" i="7"/>
  <c r="X712" i="7"/>
  <c r="Y712" i="7" s="1"/>
  <c r="W712" i="7"/>
  <c r="U712" i="7"/>
  <c r="S712" i="7"/>
  <c r="T712" i="7" s="1"/>
  <c r="AD711" i="7"/>
  <c r="AB711" i="7"/>
  <c r="AC711" i="7" s="1"/>
  <c r="Z711" i="7"/>
  <c r="X711" i="7"/>
  <c r="Y711" i="7" s="1"/>
  <c r="W711" i="7"/>
  <c r="U711" i="7"/>
  <c r="S711" i="7"/>
  <c r="T711" i="7" s="1"/>
  <c r="AD710" i="7"/>
  <c r="AB710" i="7"/>
  <c r="AC710" i="7" s="1"/>
  <c r="Z710" i="7"/>
  <c r="X710" i="7"/>
  <c r="Y710" i="7" s="1"/>
  <c r="W710" i="7"/>
  <c r="U710" i="7"/>
  <c r="S710" i="7"/>
  <c r="T710" i="7" s="1"/>
  <c r="AD709" i="7"/>
  <c r="AB709" i="7"/>
  <c r="AC709" i="7" s="1"/>
  <c r="Z709" i="7"/>
  <c r="X709" i="7"/>
  <c r="Y709" i="7" s="1"/>
  <c r="W709" i="7"/>
  <c r="U709" i="7"/>
  <c r="S709" i="7"/>
  <c r="T709" i="7" s="1"/>
  <c r="AD708" i="7"/>
  <c r="AB708" i="7"/>
  <c r="AC708" i="7" s="1"/>
  <c r="Z708" i="7"/>
  <c r="X708" i="7"/>
  <c r="Y708" i="7" s="1"/>
  <c r="W708" i="7"/>
  <c r="U708" i="7"/>
  <c r="S708" i="7"/>
  <c r="T708" i="7" s="1"/>
  <c r="V708" i="7" s="1"/>
  <c r="AD707" i="7"/>
  <c r="AB707" i="7"/>
  <c r="AC707" i="7" s="1"/>
  <c r="Z707" i="7"/>
  <c r="X707" i="7"/>
  <c r="Y707" i="7" s="1"/>
  <c r="W707" i="7"/>
  <c r="U707" i="7"/>
  <c r="S707" i="7"/>
  <c r="T707" i="7" s="1"/>
  <c r="AD706" i="7"/>
  <c r="AB706" i="7"/>
  <c r="AC706" i="7" s="1"/>
  <c r="Z706" i="7"/>
  <c r="X706" i="7"/>
  <c r="Y706" i="7" s="1"/>
  <c r="W706" i="7"/>
  <c r="U706" i="7"/>
  <c r="T706" i="7"/>
  <c r="S706" i="7"/>
  <c r="AD705" i="7"/>
  <c r="AB705" i="7"/>
  <c r="AC705" i="7" s="1"/>
  <c r="Z705" i="7"/>
  <c r="X705" i="7"/>
  <c r="Y705" i="7" s="1"/>
  <c r="W705" i="7"/>
  <c r="U705" i="7"/>
  <c r="T705" i="7"/>
  <c r="S705" i="7"/>
  <c r="AD704" i="7"/>
  <c r="AB704" i="7"/>
  <c r="AC704" i="7" s="1"/>
  <c r="Z704" i="7"/>
  <c r="X704" i="7"/>
  <c r="Y704" i="7" s="1"/>
  <c r="W704" i="7"/>
  <c r="U704" i="7"/>
  <c r="S704" i="7"/>
  <c r="T704" i="7" s="1"/>
  <c r="AD703" i="7"/>
  <c r="AB703" i="7"/>
  <c r="AC703" i="7" s="1"/>
  <c r="Z703" i="7"/>
  <c r="X703" i="7"/>
  <c r="Y703" i="7" s="1"/>
  <c r="W703" i="7"/>
  <c r="U703" i="7"/>
  <c r="S703" i="7"/>
  <c r="T703" i="7" s="1"/>
  <c r="AD702" i="7"/>
  <c r="AB702" i="7"/>
  <c r="AC702" i="7" s="1"/>
  <c r="Z702" i="7"/>
  <c r="X702" i="7"/>
  <c r="Y702" i="7" s="1"/>
  <c r="W702" i="7"/>
  <c r="U702" i="7"/>
  <c r="S702" i="7"/>
  <c r="T702" i="7" s="1"/>
  <c r="AD701" i="7"/>
  <c r="AC701" i="7"/>
  <c r="AB701" i="7"/>
  <c r="Z701" i="7"/>
  <c r="X701" i="7"/>
  <c r="Y701" i="7" s="1"/>
  <c r="W701" i="7"/>
  <c r="U701" i="7"/>
  <c r="S701" i="7"/>
  <c r="T701" i="7" s="1"/>
  <c r="AD700" i="7"/>
  <c r="AB700" i="7"/>
  <c r="AC700" i="7" s="1"/>
  <c r="Z700" i="7"/>
  <c r="X700" i="7"/>
  <c r="Y700" i="7" s="1"/>
  <c r="W700" i="7"/>
  <c r="U700" i="7"/>
  <c r="S700" i="7"/>
  <c r="T700" i="7" s="1"/>
  <c r="AD699" i="7"/>
  <c r="AB699" i="7"/>
  <c r="AC699" i="7" s="1"/>
  <c r="Z699" i="7"/>
  <c r="X699" i="7"/>
  <c r="Y699" i="7" s="1"/>
  <c r="W699" i="7"/>
  <c r="U699" i="7"/>
  <c r="S699" i="7"/>
  <c r="T699" i="7" s="1"/>
  <c r="AD698" i="7"/>
  <c r="AB698" i="7"/>
  <c r="AC698" i="7" s="1"/>
  <c r="Z698" i="7"/>
  <c r="X698" i="7"/>
  <c r="Y698" i="7" s="1"/>
  <c r="W698" i="7"/>
  <c r="U698" i="7"/>
  <c r="S698" i="7"/>
  <c r="T698" i="7" s="1"/>
  <c r="AD697" i="7"/>
  <c r="AB697" i="7"/>
  <c r="AC697" i="7" s="1"/>
  <c r="Z697" i="7"/>
  <c r="X697" i="7"/>
  <c r="Y697" i="7" s="1"/>
  <c r="W697" i="7"/>
  <c r="U697" i="7"/>
  <c r="S697" i="7"/>
  <c r="T697" i="7" s="1"/>
  <c r="AD696" i="7"/>
  <c r="AB696" i="7"/>
  <c r="AC696" i="7" s="1"/>
  <c r="Z696" i="7"/>
  <c r="X696" i="7"/>
  <c r="Y696" i="7" s="1"/>
  <c r="W696" i="7"/>
  <c r="U696" i="7"/>
  <c r="S696" i="7"/>
  <c r="T696" i="7" s="1"/>
  <c r="AD695" i="7"/>
  <c r="AB695" i="7"/>
  <c r="AC695" i="7" s="1"/>
  <c r="Z695" i="7"/>
  <c r="X695" i="7"/>
  <c r="Y695" i="7" s="1"/>
  <c r="W695" i="7"/>
  <c r="U695" i="7"/>
  <c r="S695" i="7"/>
  <c r="T695" i="7" s="1"/>
  <c r="AD694" i="7"/>
  <c r="AB694" i="7"/>
  <c r="AC694" i="7" s="1"/>
  <c r="Z694" i="7"/>
  <c r="X694" i="7"/>
  <c r="Y694" i="7" s="1"/>
  <c r="W694" i="7"/>
  <c r="U694" i="7"/>
  <c r="S694" i="7"/>
  <c r="T694" i="7" s="1"/>
  <c r="AD693" i="7"/>
  <c r="AB693" i="7"/>
  <c r="AC693" i="7" s="1"/>
  <c r="Z693" i="7"/>
  <c r="X693" i="7"/>
  <c r="Y693" i="7" s="1"/>
  <c r="W693" i="7"/>
  <c r="U693" i="7"/>
  <c r="S693" i="7"/>
  <c r="T693" i="7" s="1"/>
  <c r="AD692" i="7"/>
  <c r="AB692" i="7"/>
  <c r="AC692" i="7" s="1"/>
  <c r="Z692" i="7"/>
  <c r="X692" i="7"/>
  <c r="Y692" i="7" s="1"/>
  <c r="W692" i="7"/>
  <c r="U692" i="7"/>
  <c r="S692" i="7"/>
  <c r="T692" i="7" s="1"/>
  <c r="V692" i="7" s="1"/>
  <c r="AD691" i="7"/>
  <c r="AB691" i="7"/>
  <c r="AC691" i="7" s="1"/>
  <c r="Z691" i="7"/>
  <c r="X691" i="7"/>
  <c r="Y691" i="7" s="1"/>
  <c r="W691" i="7"/>
  <c r="U691" i="7"/>
  <c r="S691" i="7"/>
  <c r="T691" i="7" s="1"/>
  <c r="AD690" i="7"/>
  <c r="AB690" i="7"/>
  <c r="AC690" i="7" s="1"/>
  <c r="AE690" i="7" s="1"/>
  <c r="Z690" i="7"/>
  <c r="X690" i="7"/>
  <c r="Y690" i="7" s="1"/>
  <c r="W690" i="7"/>
  <c r="U690" i="7"/>
  <c r="S690" i="7"/>
  <c r="T690" i="7" s="1"/>
  <c r="AD689" i="7"/>
  <c r="AB689" i="7"/>
  <c r="AC689" i="7" s="1"/>
  <c r="Z689" i="7"/>
  <c r="X689" i="7"/>
  <c r="Y689" i="7" s="1"/>
  <c r="W689" i="7"/>
  <c r="U689" i="7"/>
  <c r="S689" i="7"/>
  <c r="T689" i="7" s="1"/>
  <c r="AD688" i="7"/>
  <c r="AB688" i="7"/>
  <c r="AC688" i="7" s="1"/>
  <c r="Z688" i="7"/>
  <c r="X688" i="7"/>
  <c r="Y688" i="7" s="1"/>
  <c r="W688" i="7"/>
  <c r="U688" i="7"/>
  <c r="S688" i="7"/>
  <c r="T688" i="7" s="1"/>
  <c r="AD687" i="7"/>
  <c r="AB687" i="7"/>
  <c r="AC687" i="7" s="1"/>
  <c r="Z687" i="7"/>
  <c r="X687" i="7"/>
  <c r="Y687" i="7" s="1"/>
  <c r="W687" i="7"/>
  <c r="U687" i="7"/>
  <c r="S687" i="7"/>
  <c r="T687" i="7" s="1"/>
  <c r="AD686" i="7"/>
  <c r="AB686" i="7"/>
  <c r="AC686" i="7" s="1"/>
  <c r="Z686" i="7"/>
  <c r="X686" i="7"/>
  <c r="Y686" i="7" s="1"/>
  <c r="W686" i="7"/>
  <c r="U686" i="7"/>
  <c r="S686" i="7"/>
  <c r="T686" i="7" s="1"/>
  <c r="AD685" i="7"/>
  <c r="AB685" i="7"/>
  <c r="AC685" i="7" s="1"/>
  <c r="Z685" i="7"/>
  <c r="X685" i="7"/>
  <c r="Y685" i="7" s="1"/>
  <c r="W685" i="7"/>
  <c r="U685" i="7"/>
  <c r="S685" i="7"/>
  <c r="T685" i="7" s="1"/>
  <c r="AD684" i="7"/>
  <c r="AB684" i="7"/>
  <c r="AC684" i="7" s="1"/>
  <c r="Z684" i="7"/>
  <c r="X684" i="7"/>
  <c r="Y684" i="7" s="1"/>
  <c r="W684" i="7"/>
  <c r="U684" i="7"/>
  <c r="S684" i="7"/>
  <c r="T684" i="7" s="1"/>
  <c r="AD683" i="7"/>
  <c r="AB683" i="7"/>
  <c r="AC683" i="7" s="1"/>
  <c r="Z683" i="7"/>
  <c r="X683" i="7"/>
  <c r="Y683" i="7" s="1"/>
  <c r="W683" i="7"/>
  <c r="U683" i="7"/>
  <c r="S683" i="7"/>
  <c r="T683" i="7" s="1"/>
  <c r="AD682" i="7"/>
  <c r="AB682" i="7"/>
  <c r="AC682" i="7" s="1"/>
  <c r="Z682" i="7"/>
  <c r="X682" i="7"/>
  <c r="Y682" i="7" s="1"/>
  <c r="W682" i="7"/>
  <c r="U682" i="7"/>
  <c r="S682" i="7"/>
  <c r="T682" i="7" s="1"/>
  <c r="V682" i="7" s="1"/>
  <c r="AD681" i="7"/>
  <c r="AB681" i="7"/>
  <c r="AC681" i="7" s="1"/>
  <c r="Z681" i="7"/>
  <c r="X681" i="7"/>
  <c r="Y681" i="7" s="1"/>
  <c r="W681" i="7"/>
  <c r="U681" i="7"/>
  <c r="S681" i="7"/>
  <c r="T681" i="7" s="1"/>
  <c r="V681" i="7" s="1"/>
  <c r="AD680" i="7"/>
  <c r="AB680" i="7"/>
  <c r="AC680" i="7" s="1"/>
  <c r="Z680" i="7"/>
  <c r="X680" i="7"/>
  <c r="Y680" i="7" s="1"/>
  <c r="W680" i="7"/>
  <c r="U680" i="7"/>
  <c r="S680" i="7"/>
  <c r="T680" i="7" s="1"/>
  <c r="AD679" i="7"/>
  <c r="AB679" i="7"/>
  <c r="AC679" i="7" s="1"/>
  <c r="Z679" i="7"/>
  <c r="X679" i="7"/>
  <c r="Y679" i="7" s="1"/>
  <c r="W679" i="7"/>
  <c r="U679" i="7"/>
  <c r="S679" i="7"/>
  <c r="T679" i="7" s="1"/>
  <c r="AD678" i="7"/>
  <c r="AB678" i="7"/>
  <c r="AC678" i="7" s="1"/>
  <c r="AE678" i="7" s="1"/>
  <c r="Z678" i="7"/>
  <c r="X678" i="7"/>
  <c r="Y678" i="7" s="1"/>
  <c r="AA678" i="7" s="1"/>
  <c r="W678" i="7"/>
  <c r="U678" i="7"/>
  <c r="S678" i="7"/>
  <c r="T678" i="7" s="1"/>
  <c r="AD677" i="7"/>
  <c r="AB677" i="7"/>
  <c r="AC677" i="7" s="1"/>
  <c r="Z677" i="7"/>
  <c r="X677" i="7"/>
  <c r="Y677" i="7" s="1"/>
  <c r="W677" i="7"/>
  <c r="U677" i="7"/>
  <c r="S677" i="7"/>
  <c r="T677" i="7" s="1"/>
  <c r="AD676" i="7"/>
  <c r="AB676" i="7"/>
  <c r="AC676" i="7" s="1"/>
  <c r="Z676" i="7"/>
  <c r="X676" i="7"/>
  <c r="Y676" i="7" s="1"/>
  <c r="W676" i="7"/>
  <c r="U676" i="7"/>
  <c r="S676" i="7"/>
  <c r="T676" i="7" s="1"/>
  <c r="AD675" i="7"/>
  <c r="AB675" i="7"/>
  <c r="AC675" i="7" s="1"/>
  <c r="Z675" i="7"/>
  <c r="X675" i="7"/>
  <c r="Y675" i="7" s="1"/>
  <c r="W675" i="7"/>
  <c r="U675" i="7"/>
  <c r="S675" i="7"/>
  <c r="T675" i="7" s="1"/>
  <c r="AD674" i="7"/>
  <c r="AB674" i="7"/>
  <c r="AC674" i="7" s="1"/>
  <c r="Z674" i="7"/>
  <c r="X674" i="7"/>
  <c r="Y674" i="7" s="1"/>
  <c r="W674" i="7"/>
  <c r="U674" i="7"/>
  <c r="S674" i="7"/>
  <c r="T674" i="7" s="1"/>
  <c r="AD673" i="7"/>
  <c r="AB673" i="7"/>
  <c r="AC673" i="7" s="1"/>
  <c r="Z673" i="7"/>
  <c r="X673" i="7"/>
  <c r="Y673" i="7" s="1"/>
  <c r="W673" i="7"/>
  <c r="U673" i="7"/>
  <c r="S673" i="7"/>
  <c r="T673" i="7" s="1"/>
  <c r="V673" i="7" s="1"/>
  <c r="AD672" i="7"/>
  <c r="AB672" i="7"/>
  <c r="AC672" i="7" s="1"/>
  <c r="Z672" i="7"/>
  <c r="X672" i="7"/>
  <c r="Y672" i="7" s="1"/>
  <c r="W672" i="7"/>
  <c r="U672" i="7"/>
  <c r="S672" i="7"/>
  <c r="T672" i="7" s="1"/>
  <c r="AD671" i="7"/>
  <c r="AB671" i="7"/>
  <c r="AC671" i="7" s="1"/>
  <c r="Z671" i="7"/>
  <c r="X671" i="7"/>
  <c r="Y671" i="7" s="1"/>
  <c r="W671" i="7"/>
  <c r="U671" i="7"/>
  <c r="V671" i="7" s="1"/>
  <c r="S671" i="7"/>
  <c r="T671" i="7" s="1"/>
  <c r="AD670" i="7"/>
  <c r="AB670" i="7"/>
  <c r="AC670" i="7" s="1"/>
  <c r="Z670" i="7"/>
  <c r="X670" i="7"/>
  <c r="Y670" i="7" s="1"/>
  <c r="W670" i="7"/>
  <c r="U670" i="7"/>
  <c r="S670" i="7"/>
  <c r="T670" i="7" s="1"/>
  <c r="AD669" i="7"/>
  <c r="AB669" i="7"/>
  <c r="AC669" i="7" s="1"/>
  <c r="Z669" i="7"/>
  <c r="X669" i="7"/>
  <c r="Y669" i="7" s="1"/>
  <c r="W669" i="7"/>
  <c r="U669" i="7"/>
  <c r="S669" i="7"/>
  <c r="T669" i="7" s="1"/>
  <c r="AD668" i="7"/>
  <c r="AB668" i="7"/>
  <c r="AC668" i="7" s="1"/>
  <c r="Z668" i="7"/>
  <c r="X668" i="7"/>
  <c r="Y668" i="7" s="1"/>
  <c r="W668" i="7"/>
  <c r="U668" i="7"/>
  <c r="S668" i="7"/>
  <c r="T668" i="7" s="1"/>
  <c r="AD667" i="7"/>
  <c r="AB667" i="7"/>
  <c r="AC667" i="7" s="1"/>
  <c r="Z667" i="7"/>
  <c r="X667" i="7"/>
  <c r="Y667" i="7" s="1"/>
  <c r="W667" i="7"/>
  <c r="U667" i="7"/>
  <c r="S667" i="7"/>
  <c r="T667" i="7" s="1"/>
  <c r="AD666" i="7"/>
  <c r="AB666" i="7"/>
  <c r="AC666" i="7" s="1"/>
  <c r="Z666" i="7"/>
  <c r="X666" i="7"/>
  <c r="Y666" i="7" s="1"/>
  <c r="W666" i="7"/>
  <c r="U666" i="7"/>
  <c r="S666" i="7"/>
  <c r="T666" i="7" s="1"/>
  <c r="AD665" i="7"/>
  <c r="AB665" i="7"/>
  <c r="AC665" i="7" s="1"/>
  <c r="Z665" i="7"/>
  <c r="X665" i="7"/>
  <c r="Y665" i="7" s="1"/>
  <c r="W665" i="7"/>
  <c r="U665" i="7"/>
  <c r="S665" i="7"/>
  <c r="T665" i="7" s="1"/>
  <c r="V665" i="7" s="1"/>
  <c r="AD664" i="7"/>
  <c r="AB664" i="7"/>
  <c r="AC664" i="7" s="1"/>
  <c r="Z664" i="7"/>
  <c r="X664" i="7"/>
  <c r="Y664" i="7" s="1"/>
  <c r="W664" i="7"/>
  <c r="U664" i="7"/>
  <c r="S664" i="7"/>
  <c r="T664" i="7" s="1"/>
  <c r="AD663" i="7"/>
  <c r="AB663" i="7"/>
  <c r="AC663" i="7" s="1"/>
  <c r="Z663" i="7"/>
  <c r="X663" i="7"/>
  <c r="Y663" i="7" s="1"/>
  <c r="W663" i="7"/>
  <c r="U663" i="7"/>
  <c r="S663" i="7"/>
  <c r="T663" i="7" s="1"/>
  <c r="AD662" i="7"/>
  <c r="AB662" i="7"/>
  <c r="AC662" i="7" s="1"/>
  <c r="Z662" i="7"/>
  <c r="X662" i="7"/>
  <c r="Y662" i="7" s="1"/>
  <c r="W662" i="7"/>
  <c r="U662" i="7"/>
  <c r="S662" i="7"/>
  <c r="T662" i="7" s="1"/>
  <c r="AD661" i="7"/>
  <c r="AB661" i="7"/>
  <c r="AC661" i="7" s="1"/>
  <c r="AE661" i="7" s="1"/>
  <c r="Z661" i="7"/>
  <c r="X661" i="7"/>
  <c r="Y661" i="7" s="1"/>
  <c r="AA661" i="7" s="1"/>
  <c r="W661" i="7"/>
  <c r="U661" i="7"/>
  <c r="S661" i="7"/>
  <c r="T661" i="7" s="1"/>
  <c r="AD660" i="7"/>
  <c r="AB660" i="7"/>
  <c r="AC660" i="7" s="1"/>
  <c r="Z660" i="7"/>
  <c r="X660" i="7"/>
  <c r="Y660" i="7" s="1"/>
  <c r="W660" i="7"/>
  <c r="U660" i="7"/>
  <c r="S660" i="7"/>
  <c r="T660" i="7" s="1"/>
  <c r="AD659" i="7"/>
  <c r="AB659" i="7"/>
  <c r="AC659" i="7" s="1"/>
  <c r="Z659" i="7"/>
  <c r="Y659" i="7"/>
  <c r="X659" i="7"/>
  <c r="W659" i="7"/>
  <c r="U659" i="7"/>
  <c r="S659" i="7"/>
  <c r="T659" i="7" s="1"/>
  <c r="AD658" i="7"/>
  <c r="AB658" i="7"/>
  <c r="AC658" i="7" s="1"/>
  <c r="Z658" i="7"/>
  <c r="X658" i="7"/>
  <c r="Y658" i="7" s="1"/>
  <c r="W658" i="7"/>
  <c r="U658" i="7"/>
  <c r="S658" i="7"/>
  <c r="T658" i="7" s="1"/>
  <c r="AD657" i="7"/>
  <c r="AB657" i="7"/>
  <c r="AC657" i="7" s="1"/>
  <c r="Z657" i="7"/>
  <c r="X657" i="7"/>
  <c r="Y657" i="7" s="1"/>
  <c r="W657" i="7"/>
  <c r="U657" i="7"/>
  <c r="S657" i="7"/>
  <c r="T657" i="7" s="1"/>
  <c r="V657" i="7" s="1"/>
  <c r="AD656" i="7"/>
  <c r="AB656" i="7"/>
  <c r="AC656" i="7" s="1"/>
  <c r="Z656" i="7"/>
  <c r="X656" i="7"/>
  <c r="Y656" i="7" s="1"/>
  <c r="W656" i="7"/>
  <c r="U656" i="7"/>
  <c r="S656" i="7"/>
  <c r="T656" i="7" s="1"/>
  <c r="AD655" i="7"/>
  <c r="AB655" i="7"/>
  <c r="AC655" i="7" s="1"/>
  <c r="Z655" i="7"/>
  <c r="X655" i="7"/>
  <c r="Y655" i="7" s="1"/>
  <c r="AA655" i="7" s="1"/>
  <c r="W655" i="7"/>
  <c r="U655" i="7"/>
  <c r="S655" i="7"/>
  <c r="T655" i="7" s="1"/>
  <c r="AD654" i="7"/>
  <c r="AB654" i="7"/>
  <c r="AC654" i="7" s="1"/>
  <c r="Z654" i="7"/>
  <c r="X654" i="7"/>
  <c r="Y654" i="7" s="1"/>
  <c r="W654" i="7"/>
  <c r="U654" i="7"/>
  <c r="S654" i="7"/>
  <c r="T654" i="7" s="1"/>
  <c r="AD653" i="7"/>
  <c r="AB653" i="7"/>
  <c r="AC653" i="7" s="1"/>
  <c r="Z653" i="7"/>
  <c r="X653" i="7"/>
  <c r="Y653" i="7" s="1"/>
  <c r="W653" i="7"/>
  <c r="U653" i="7"/>
  <c r="S653" i="7"/>
  <c r="T653" i="7" s="1"/>
  <c r="AD652" i="7"/>
  <c r="AB652" i="7"/>
  <c r="AC652" i="7" s="1"/>
  <c r="Z652" i="7"/>
  <c r="X652" i="7"/>
  <c r="Y652" i="7" s="1"/>
  <c r="W652" i="7"/>
  <c r="U652" i="7"/>
  <c r="S652" i="7"/>
  <c r="T652" i="7" s="1"/>
  <c r="V652" i="7" s="1"/>
  <c r="AD651" i="7"/>
  <c r="AB651" i="7"/>
  <c r="AC651" i="7" s="1"/>
  <c r="Z651" i="7"/>
  <c r="X651" i="7"/>
  <c r="Y651" i="7" s="1"/>
  <c r="W651" i="7"/>
  <c r="U651" i="7"/>
  <c r="V651" i="7" s="1"/>
  <c r="S651" i="7"/>
  <c r="T651" i="7" s="1"/>
  <c r="AD650" i="7"/>
  <c r="AB650" i="7"/>
  <c r="AC650" i="7" s="1"/>
  <c r="Z650" i="7"/>
  <c r="X650" i="7"/>
  <c r="Y650" i="7" s="1"/>
  <c r="W650" i="7"/>
  <c r="U650" i="7"/>
  <c r="S650" i="7"/>
  <c r="T650" i="7" s="1"/>
  <c r="AD649" i="7"/>
  <c r="AB649" i="7"/>
  <c r="AC649" i="7" s="1"/>
  <c r="AE649" i="7" s="1"/>
  <c r="Z649" i="7"/>
  <c r="X649" i="7"/>
  <c r="Y649" i="7" s="1"/>
  <c r="W649" i="7"/>
  <c r="U649" i="7"/>
  <c r="S649" i="7"/>
  <c r="T649" i="7" s="1"/>
  <c r="AD648" i="7"/>
  <c r="AB648" i="7"/>
  <c r="AC648" i="7" s="1"/>
  <c r="Z648" i="7"/>
  <c r="X648" i="7"/>
  <c r="Y648" i="7" s="1"/>
  <c r="W648" i="7"/>
  <c r="U648" i="7"/>
  <c r="S648" i="7"/>
  <c r="T648" i="7" s="1"/>
  <c r="AD647" i="7"/>
  <c r="AB647" i="7"/>
  <c r="AC647" i="7" s="1"/>
  <c r="Z647" i="7"/>
  <c r="X647" i="7"/>
  <c r="Y647" i="7" s="1"/>
  <c r="AA647" i="7" s="1"/>
  <c r="W647" i="7"/>
  <c r="U647" i="7"/>
  <c r="S647" i="7"/>
  <c r="T647" i="7" s="1"/>
  <c r="AD646" i="7"/>
  <c r="AB646" i="7"/>
  <c r="AC646" i="7" s="1"/>
  <c r="Z646" i="7"/>
  <c r="X646" i="7"/>
  <c r="Y646" i="7" s="1"/>
  <c r="W646" i="7"/>
  <c r="U646" i="7"/>
  <c r="S646" i="7"/>
  <c r="T646" i="7" s="1"/>
  <c r="AD645" i="7"/>
  <c r="AB645" i="7"/>
  <c r="AC645" i="7" s="1"/>
  <c r="Z645" i="7"/>
  <c r="X645" i="7"/>
  <c r="Y645" i="7" s="1"/>
  <c r="W645" i="7"/>
  <c r="U645" i="7"/>
  <c r="S645" i="7"/>
  <c r="T645" i="7" s="1"/>
  <c r="AD644" i="7"/>
  <c r="AB644" i="7"/>
  <c r="AC644" i="7" s="1"/>
  <c r="Z644" i="7"/>
  <c r="X644" i="7"/>
  <c r="Y644" i="7" s="1"/>
  <c r="W644" i="7"/>
  <c r="U644" i="7"/>
  <c r="S644" i="7"/>
  <c r="T644" i="7" s="1"/>
  <c r="AD643" i="7"/>
  <c r="AB643" i="7"/>
  <c r="AC643" i="7" s="1"/>
  <c r="Z643" i="7"/>
  <c r="X643" i="7"/>
  <c r="Y643" i="7" s="1"/>
  <c r="W643" i="7"/>
  <c r="U643" i="7"/>
  <c r="S643" i="7"/>
  <c r="T643" i="7" s="1"/>
  <c r="AD642" i="7"/>
  <c r="AB642" i="7"/>
  <c r="AC642" i="7" s="1"/>
  <c r="Z642" i="7"/>
  <c r="X642" i="7"/>
  <c r="Y642" i="7" s="1"/>
  <c r="W642" i="7"/>
  <c r="U642" i="7"/>
  <c r="S642" i="7"/>
  <c r="T642" i="7" s="1"/>
  <c r="AD641" i="7"/>
  <c r="AB641" i="7"/>
  <c r="AC641" i="7" s="1"/>
  <c r="Z641" i="7"/>
  <c r="X641" i="7"/>
  <c r="Y641" i="7" s="1"/>
  <c r="W641" i="7"/>
  <c r="U641" i="7"/>
  <c r="S641" i="7"/>
  <c r="T641" i="7" s="1"/>
  <c r="AD640" i="7"/>
  <c r="AB640" i="7"/>
  <c r="AC640" i="7" s="1"/>
  <c r="Z640" i="7"/>
  <c r="X640" i="7"/>
  <c r="Y640" i="7" s="1"/>
  <c r="W640" i="7"/>
  <c r="U640" i="7"/>
  <c r="S640" i="7"/>
  <c r="T640" i="7" s="1"/>
  <c r="AD639" i="7"/>
  <c r="AB639" i="7"/>
  <c r="AC639" i="7" s="1"/>
  <c r="Z639" i="7"/>
  <c r="X639" i="7"/>
  <c r="Y639" i="7" s="1"/>
  <c r="AA639" i="7" s="1"/>
  <c r="W639" i="7"/>
  <c r="U639" i="7"/>
  <c r="S639" i="7"/>
  <c r="T639" i="7" s="1"/>
  <c r="AD638" i="7"/>
  <c r="AB638" i="7"/>
  <c r="AC638" i="7" s="1"/>
  <c r="Z638" i="7"/>
  <c r="X638" i="7"/>
  <c r="Y638" i="7" s="1"/>
  <c r="W638" i="7"/>
  <c r="U638" i="7"/>
  <c r="S638" i="7"/>
  <c r="T638" i="7" s="1"/>
  <c r="AD637" i="7"/>
  <c r="AB637" i="7"/>
  <c r="AC637" i="7" s="1"/>
  <c r="Z637" i="7"/>
  <c r="X637" i="7"/>
  <c r="Y637" i="7" s="1"/>
  <c r="W637" i="7"/>
  <c r="U637" i="7"/>
  <c r="S637" i="7"/>
  <c r="T637" i="7" s="1"/>
  <c r="AD636" i="7"/>
  <c r="AB636" i="7"/>
  <c r="AC636" i="7" s="1"/>
  <c r="Z636" i="7"/>
  <c r="X636" i="7"/>
  <c r="Y636" i="7" s="1"/>
  <c r="W636" i="7"/>
  <c r="U636" i="7"/>
  <c r="S636" i="7"/>
  <c r="T636" i="7" s="1"/>
  <c r="AD635" i="7"/>
  <c r="AB635" i="7"/>
  <c r="AC635" i="7" s="1"/>
  <c r="Z635" i="7"/>
  <c r="X635" i="7"/>
  <c r="Y635" i="7" s="1"/>
  <c r="W635" i="7"/>
  <c r="U635" i="7"/>
  <c r="S635" i="7"/>
  <c r="T635" i="7" s="1"/>
  <c r="AD634" i="7"/>
  <c r="AB634" i="7"/>
  <c r="AC634" i="7" s="1"/>
  <c r="Z634" i="7"/>
  <c r="X634" i="7"/>
  <c r="Y634" i="7" s="1"/>
  <c r="W634" i="7"/>
  <c r="U634" i="7"/>
  <c r="S634" i="7"/>
  <c r="T634" i="7" s="1"/>
  <c r="AD633" i="7"/>
  <c r="AB633" i="7"/>
  <c r="AC633" i="7" s="1"/>
  <c r="AE633" i="7" s="1"/>
  <c r="Z633" i="7"/>
  <c r="X633" i="7"/>
  <c r="Y633" i="7" s="1"/>
  <c r="W633" i="7"/>
  <c r="U633" i="7"/>
  <c r="S633" i="7"/>
  <c r="T633" i="7" s="1"/>
  <c r="AD632" i="7"/>
  <c r="AB632" i="7"/>
  <c r="AC632" i="7" s="1"/>
  <c r="Z632" i="7"/>
  <c r="X632" i="7"/>
  <c r="Y632" i="7" s="1"/>
  <c r="W632" i="7"/>
  <c r="U632" i="7"/>
  <c r="S632" i="7"/>
  <c r="T632" i="7" s="1"/>
  <c r="AD631" i="7"/>
  <c r="AB631" i="7"/>
  <c r="AC631" i="7" s="1"/>
  <c r="Z631" i="7"/>
  <c r="X631" i="7"/>
  <c r="Y631" i="7" s="1"/>
  <c r="W631" i="7"/>
  <c r="U631" i="7"/>
  <c r="S631" i="7"/>
  <c r="T631" i="7" s="1"/>
  <c r="AD630" i="7"/>
  <c r="AB630" i="7"/>
  <c r="AC630" i="7" s="1"/>
  <c r="Z630" i="7"/>
  <c r="X630" i="7"/>
  <c r="Y630" i="7" s="1"/>
  <c r="W630" i="7"/>
  <c r="U630" i="7"/>
  <c r="S630" i="7"/>
  <c r="T630" i="7" s="1"/>
  <c r="AD629" i="7"/>
  <c r="AB629" i="7"/>
  <c r="AC629" i="7" s="1"/>
  <c r="Z629" i="7"/>
  <c r="X629" i="7"/>
  <c r="Y629" i="7" s="1"/>
  <c r="W629" i="7"/>
  <c r="U629" i="7"/>
  <c r="S629" i="7"/>
  <c r="T629" i="7" s="1"/>
  <c r="AD628" i="7"/>
  <c r="AB628" i="7"/>
  <c r="AC628" i="7" s="1"/>
  <c r="Z628" i="7"/>
  <c r="X628" i="7"/>
  <c r="Y628" i="7" s="1"/>
  <c r="W628" i="7"/>
  <c r="U628" i="7"/>
  <c r="S628" i="7"/>
  <c r="T628" i="7" s="1"/>
  <c r="AD627" i="7"/>
  <c r="AB627" i="7"/>
  <c r="AC627" i="7" s="1"/>
  <c r="Z627" i="7"/>
  <c r="X627" i="7"/>
  <c r="Y627" i="7" s="1"/>
  <c r="W627" i="7"/>
  <c r="U627" i="7"/>
  <c r="S627" i="7"/>
  <c r="T627" i="7" s="1"/>
  <c r="AD626" i="7"/>
  <c r="AB626" i="7"/>
  <c r="AC626" i="7" s="1"/>
  <c r="Z626" i="7"/>
  <c r="X626" i="7"/>
  <c r="Y626" i="7" s="1"/>
  <c r="W626" i="7"/>
  <c r="U626" i="7"/>
  <c r="T626" i="7"/>
  <c r="S626" i="7"/>
  <c r="AD625" i="7"/>
  <c r="AE625" i="7" s="1"/>
  <c r="AB625" i="7"/>
  <c r="AC625" i="7" s="1"/>
  <c r="Z625" i="7"/>
  <c r="X625" i="7"/>
  <c r="Y625" i="7" s="1"/>
  <c r="W625" i="7"/>
  <c r="U625" i="7"/>
  <c r="S625" i="7"/>
  <c r="T625" i="7" s="1"/>
  <c r="AD624" i="7"/>
  <c r="AC624" i="7"/>
  <c r="AB624" i="7"/>
  <c r="Z624" i="7"/>
  <c r="X624" i="7"/>
  <c r="Y624" i="7" s="1"/>
  <c r="W624" i="7"/>
  <c r="U624" i="7"/>
  <c r="T624" i="7"/>
  <c r="S624" i="7"/>
  <c r="AD623" i="7"/>
  <c r="AB623" i="7"/>
  <c r="AC623" i="7" s="1"/>
  <c r="Z623" i="7"/>
  <c r="X623" i="7"/>
  <c r="Y623" i="7" s="1"/>
  <c r="W623" i="7"/>
  <c r="U623" i="7"/>
  <c r="S623" i="7"/>
  <c r="T623" i="7" s="1"/>
  <c r="AD622" i="7"/>
  <c r="AB622" i="7"/>
  <c r="AC622" i="7" s="1"/>
  <c r="Z622" i="7"/>
  <c r="X622" i="7"/>
  <c r="Y622" i="7" s="1"/>
  <c r="W622" i="7"/>
  <c r="U622" i="7"/>
  <c r="S622" i="7"/>
  <c r="T622" i="7" s="1"/>
  <c r="AD621" i="7"/>
  <c r="AB621" i="7"/>
  <c r="AC621" i="7" s="1"/>
  <c r="Z621" i="7"/>
  <c r="X621" i="7"/>
  <c r="Y621" i="7" s="1"/>
  <c r="W621" i="7"/>
  <c r="U621" i="7"/>
  <c r="S621" i="7"/>
  <c r="T621" i="7" s="1"/>
  <c r="AD620" i="7"/>
  <c r="AB620" i="7"/>
  <c r="AC620" i="7" s="1"/>
  <c r="Z620" i="7"/>
  <c r="X620" i="7"/>
  <c r="Y620" i="7" s="1"/>
  <c r="W620" i="7"/>
  <c r="U620" i="7"/>
  <c r="S620" i="7"/>
  <c r="T620" i="7" s="1"/>
  <c r="V620" i="7" s="1"/>
  <c r="AD619" i="7"/>
  <c r="AB619" i="7"/>
  <c r="AC619" i="7" s="1"/>
  <c r="Z619" i="7"/>
  <c r="X619" i="7"/>
  <c r="Y619" i="7" s="1"/>
  <c r="W619" i="7"/>
  <c r="U619" i="7"/>
  <c r="S619" i="7"/>
  <c r="T619" i="7" s="1"/>
  <c r="AD618" i="7"/>
  <c r="AB618" i="7"/>
  <c r="AC618" i="7" s="1"/>
  <c r="Z618" i="7"/>
  <c r="X618" i="7"/>
  <c r="Y618" i="7" s="1"/>
  <c r="W618" i="7"/>
  <c r="U618" i="7"/>
  <c r="S618" i="7"/>
  <c r="T618" i="7" s="1"/>
  <c r="AD617" i="7"/>
  <c r="AB617" i="7"/>
  <c r="AC617" i="7" s="1"/>
  <c r="Z617" i="7"/>
  <c r="X617" i="7"/>
  <c r="Y617" i="7" s="1"/>
  <c r="W617" i="7"/>
  <c r="U617" i="7"/>
  <c r="S617" i="7"/>
  <c r="T617" i="7" s="1"/>
  <c r="AD616" i="7"/>
  <c r="AB616" i="7"/>
  <c r="AC616" i="7" s="1"/>
  <c r="Z616" i="7"/>
  <c r="X616" i="7"/>
  <c r="Y616" i="7" s="1"/>
  <c r="W616" i="7"/>
  <c r="U616" i="7"/>
  <c r="S616" i="7"/>
  <c r="T616" i="7" s="1"/>
  <c r="AD615" i="7"/>
  <c r="AB615" i="7"/>
  <c r="AC615" i="7" s="1"/>
  <c r="Z615" i="7"/>
  <c r="X615" i="7"/>
  <c r="Y615" i="7" s="1"/>
  <c r="W615" i="7"/>
  <c r="U615" i="7"/>
  <c r="S615" i="7"/>
  <c r="T615" i="7" s="1"/>
  <c r="AD614" i="7"/>
  <c r="AB614" i="7"/>
  <c r="AC614" i="7" s="1"/>
  <c r="Z614" i="7"/>
  <c r="X614" i="7"/>
  <c r="Y614" i="7" s="1"/>
  <c r="W614" i="7"/>
  <c r="U614" i="7"/>
  <c r="S614" i="7"/>
  <c r="T614" i="7" s="1"/>
  <c r="AD613" i="7"/>
  <c r="AB613" i="7"/>
  <c r="AC613" i="7" s="1"/>
  <c r="Z613" i="7"/>
  <c r="X613" i="7"/>
  <c r="Y613" i="7" s="1"/>
  <c r="AA613" i="7" s="1"/>
  <c r="W613" i="7"/>
  <c r="U613" i="7"/>
  <c r="S613" i="7"/>
  <c r="T613" i="7" s="1"/>
  <c r="AD612" i="7"/>
  <c r="AB612" i="7"/>
  <c r="AC612" i="7" s="1"/>
  <c r="Z612" i="7"/>
  <c r="X612" i="7"/>
  <c r="Y612" i="7" s="1"/>
  <c r="W612" i="7"/>
  <c r="U612" i="7"/>
  <c r="T612" i="7"/>
  <c r="S612" i="7"/>
  <c r="AD611" i="7"/>
  <c r="AB611" i="7"/>
  <c r="AC611" i="7" s="1"/>
  <c r="Z611" i="7"/>
  <c r="X611" i="7"/>
  <c r="Y611" i="7" s="1"/>
  <c r="W611" i="7"/>
  <c r="U611" i="7"/>
  <c r="S611" i="7"/>
  <c r="T611" i="7" s="1"/>
  <c r="AD610" i="7"/>
  <c r="AB610" i="7"/>
  <c r="AC610" i="7" s="1"/>
  <c r="Z610" i="7"/>
  <c r="X610" i="7"/>
  <c r="Y610" i="7" s="1"/>
  <c r="W610" i="7"/>
  <c r="U610" i="7"/>
  <c r="S610" i="7"/>
  <c r="T610" i="7" s="1"/>
  <c r="AD609" i="7"/>
  <c r="AB609" i="7"/>
  <c r="AC609" i="7" s="1"/>
  <c r="Z609" i="7"/>
  <c r="Y609" i="7"/>
  <c r="X609" i="7"/>
  <c r="W609" i="7"/>
  <c r="U609" i="7"/>
  <c r="S609" i="7"/>
  <c r="T609" i="7" s="1"/>
  <c r="AD608" i="7"/>
  <c r="AB608" i="7"/>
  <c r="AC608" i="7" s="1"/>
  <c r="Z608" i="7"/>
  <c r="Y608" i="7"/>
  <c r="X608" i="7"/>
  <c r="W608" i="7"/>
  <c r="U608" i="7"/>
  <c r="S608" i="7"/>
  <c r="T608" i="7" s="1"/>
  <c r="V608" i="7" s="1"/>
  <c r="AD607" i="7"/>
  <c r="AB607" i="7"/>
  <c r="AC607" i="7" s="1"/>
  <c r="Z607" i="7"/>
  <c r="Y607" i="7"/>
  <c r="X607" i="7"/>
  <c r="W607" i="7"/>
  <c r="U607" i="7"/>
  <c r="S607" i="7"/>
  <c r="T607" i="7" s="1"/>
  <c r="AD606" i="7"/>
  <c r="AB606" i="7"/>
  <c r="AC606" i="7" s="1"/>
  <c r="Z606" i="7"/>
  <c r="X606" i="7"/>
  <c r="Y606" i="7" s="1"/>
  <c r="W606" i="7"/>
  <c r="U606" i="7"/>
  <c r="S606" i="7"/>
  <c r="T606" i="7" s="1"/>
  <c r="AD605" i="7"/>
  <c r="AB605" i="7"/>
  <c r="AC605" i="7" s="1"/>
  <c r="Z605" i="7"/>
  <c r="X605" i="7"/>
  <c r="Y605" i="7" s="1"/>
  <c r="W605" i="7"/>
  <c r="U605" i="7"/>
  <c r="S605" i="7"/>
  <c r="T605" i="7" s="1"/>
  <c r="AD604" i="7"/>
  <c r="AB604" i="7"/>
  <c r="AC604" i="7" s="1"/>
  <c r="Z604" i="7"/>
  <c r="X604" i="7"/>
  <c r="Y604" i="7" s="1"/>
  <c r="W604" i="7"/>
  <c r="U604" i="7"/>
  <c r="S604" i="7"/>
  <c r="T604" i="7" s="1"/>
  <c r="AD603" i="7"/>
  <c r="AB603" i="7"/>
  <c r="AC603" i="7" s="1"/>
  <c r="Z603" i="7"/>
  <c r="X603" i="7"/>
  <c r="Y603" i="7" s="1"/>
  <c r="W603" i="7"/>
  <c r="U603" i="7"/>
  <c r="S603" i="7"/>
  <c r="T603" i="7" s="1"/>
  <c r="AD602" i="7"/>
  <c r="AB602" i="7"/>
  <c r="AC602" i="7" s="1"/>
  <c r="Z602" i="7"/>
  <c r="X602" i="7"/>
  <c r="Y602" i="7" s="1"/>
  <c r="W602" i="7"/>
  <c r="U602" i="7"/>
  <c r="S602" i="7"/>
  <c r="T602" i="7" s="1"/>
  <c r="V602" i="7" s="1"/>
  <c r="AD601" i="7"/>
  <c r="AB601" i="7"/>
  <c r="AC601" i="7" s="1"/>
  <c r="Z601" i="7"/>
  <c r="X601" i="7"/>
  <c r="Y601" i="7" s="1"/>
  <c r="W601" i="7"/>
  <c r="U601" i="7"/>
  <c r="S601" i="7"/>
  <c r="T601" i="7" s="1"/>
  <c r="AD600" i="7"/>
  <c r="AB600" i="7"/>
  <c r="AC600" i="7" s="1"/>
  <c r="Z600" i="7"/>
  <c r="X600" i="7"/>
  <c r="Y600" i="7" s="1"/>
  <c r="W600" i="7"/>
  <c r="U600" i="7"/>
  <c r="S600" i="7"/>
  <c r="T600" i="7" s="1"/>
  <c r="AD599" i="7"/>
  <c r="AB599" i="7"/>
  <c r="AC599" i="7" s="1"/>
  <c r="Z599" i="7"/>
  <c r="X599" i="7"/>
  <c r="Y599" i="7" s="1"/>
  <c r="AA599" i="7" s="1"/>
  <c r="W599" i="7"/>
  <c r="U599" i="7"/>
  <c r="S599" i="7"/>
  <c r="T599" i="7" s="1"/>
  <c r="AD598" i="7"/>
  <c r="AB598" i="7"/>
  <c r="AC598" i="7" s="1"/>
  <c r="Z598" i="7"/>
  <c r="X598" i="7"/>
  <c r="Y598" i="7" s="1"/>
  <c r="W598" i="7"/>
  <c r="U598" i="7"/>
  <c r="S598" i="7"/>
  <c r="T598" i="7" s="1"/>
  <c r="AD597" i="7"/>
  <c r="AB597" i="7"/>
  <c r="AC597" i="7" s="1"/>
  <c r="Z597" i="7"/>
  <c r="X597" i="7"/>
  <c r="Y597" i="7" s="1"/>
  <c r="W597" i="7"/>
  <c r="U597" i="7"/>
  <c r="S597" i="7"/>
  <c r="T597" i="7" s="1"/>
  <c r="AD596" i="7"/>
  <c r="AB596" i="7"/>
  <c r="AC596" i="7" s="1"/>
  <c r="Z596" i="7"/>
  <c r="X596" i="7"/>
  <c r="Y596" i="7" s="1"/>
  <c r="W596" i="7"/>
  <c r="U596" i="7"/>
  <c r="S596" i="7"/>
  <c r="T596" i="7" s="1"/>
  <c r="AD595" i="7"/>
  <c r="AB595" i="7"/>
  <c r="AC595" i="7" s="1"/>
  <c r="Z595" i="7"/>
  <c r="X595" i="7"/>
  <c r="Y595" i="7" s="1"/>
  <c r="W595" i="7"/>
  <c r="U595" i="7"/>
  <c r="S595" i="7"/>
  <c r="T595" i="7" s="1"/>
  <c r="AD594" i="7"/>
  <c r="AB594" i="7"/>
  <c r="AC594" i="7" s="1"/>
  <c r="Z594" i="7"/>
  <c r="X594" i="7"/>
  <c r="Y594" i="7" s="1"/>
  <c r="W594" i="7"/>
  <c r="U594" i="7"/>
  <c r="S594" i="7"/>
  <c r="T594" i="7" s="1"/>
  <c r="AD593" i="7"/>
  <c r="AB593" i="7"/>
  <c r="AC593" i="7" s="1"/>
  <c r="Z593" i="7"/>
  <c r="X593" i="7"/>
  <c r="Y593" i="7" s="1"/>
  <c r="W593" i="7"/>
  <c r="U593" i="7"/>
  <c r="S593" i="7"/>
  <c r="T593" i="7" s="1"/>
  <c r="AD592" i="7"/>
  <c r="AB592" i="7"/>
  <c r="AC592" i="7" s="1"/>
  <c r="Z592" i="7"/>
  <c r="X592" i="7"/>
  <c r="Y592" i="7" s="1"/>
  <c r="AA592" i="7" s="1"/>
  <c r="W592" i="7"/>
  <c r="U592" i="7"/>
  <c r="S592" i="7"/>
  <c r="T592" i="7" s="1"/>
  <c r="AD591" i="7"/>
  <c r="AB591" i="7"/>
  <c r="AC591" i="7" s="1"/>
  <c r="Z591" i="7"/>
  <c r="X591" i="7"/>
  <c r="Y591" i="7" s="1"/>
  <c r="W591" i="7"/>
  <c r="U591" i="7"/>
  <c r="S591" i="7"/>
  <c r="T591" i="7" s="1"/>
  <c r="AD590" i="7"/>
  <c r="AB590" i="7"/>
  <c r="AC590" i="7" s="1"/>
  <c r="Z590" i="7"/>
  <c r="X590" i="7"/>
  <c r="Y590" i="7" s="1"/>
  <c r="W590" i="7"/>
  <c r="U590" i="7"/>
  <c r="S590" i="7"/>
  <c r="T590" i="7" s="1"/>
  <c r="AD589" i="7"/>
  <c r="AC589" i="7"/>
  <c r="AB589" i="7"/>
  <c r="Z589" i="7"/>
  <c r="X589" i="7"/>
  <c r="Y589" i="7" s="1"/>
  <c r="W589" i="7"/>
  <c r="U589" i="7"/>
  <c r="S589" i="7"/>
  <c r="T589" i="7" s="1"/>
  <c r="AD588" i="7"/>
  <c r="AB588" i="7"/>
  <c r="AC588" i="7" s="1"/>
  <c r="Z588" i="7"/>
  <c r="X588" i="7"/>
  <c r="Y588" i="7" s="1"/>
  <c r="W588" i="7"/>
  <c r="U588" i="7"/>
  <c r="S588" i="7"/>
  <c r="T588" i="7" s="1"/>
  <c r="AD587" i="7"/>
  <c r="AB587" i="7"/>
  <c r="AC587" i="7" s="1"/>
  <c r="Z587" i="7"/>
  <c r="X587" i="7"/>
  <c r="Y587" i="7" s="1"/>
  <c r="W587" i="7"/>
  <c r="U587" i="7"/>
  <c r="S587" i="7"/>
  <c r="T587" i="7" s="1"/>
  <c r="AD586" i="7"/>
  <c r="AB586" i="7"/>
  <c r="AC586" i="7" s="1"/>
  <c r="Z586" i="7"/>
  <c r="X586" i="7"/>
  <c r="Y586" i="7" s="1"/>
  <c r="W586" i="7"/>
  <c r="U586" i="7"/>
  <c r="S586" i="7"/>
  <c r="T586" i="7" s="1"/>
  <c r="AD585" i="7"/>
  <c r="AB585" i="7"/>
  <c r="AC585" i="7" s="1"/>
  <c r="Z585" i="7"/>
  <c r="X585" i="7"/>
  <c r="Y585" i="7" s="1"/>
  <c r="W585" i="7"/>
  <c r="U585" i="7"/>
  <c r="S585" i="7"/>
  <c r="T585" i="7" s="1"/>
  <c r="AD584" i="7"/>
  <c r="AB584" i="7"/>
  <c r="AC584" i="7" s="1"/>
  <c r="Z584" i="7"/>
  <c r="X584" i="7"/>
  <c r="Y584" i="7" s="1"/>
  <c r="W584" i="7"/>
  <c r="U584" i="7"/>
  <c r="S584" i="7"/>
  <c r="T584" i="7" s="1"/>
  <c r="AD583" i="7"/>
  <c r="AB583" i="7"/>
  <c r="AC583" i="7" s="1"/>
  <c r="Z583" i="7"/>
  <c r="X583" i="7"/>
  <c r="Y583" i="7" s="1"/>
  <c r="W583" i="7"/>
  <c r="U583" i="7"/>
  <c r="S583" i="7"/>
  <c r="T583" i="7" s="1"/>
  <c r="AD582" i="7"/>
  <c r="AB582" i="7"/>
  <c r="AC582" i="7" s="1"/>
  <c r="Z582" i="7"/>
  <c r="X582" i="7"/>
  <c r="Y582" i="7" s="1"/>
  <c r="W582" i="7"/>
  <c r="U582" i="7"/>
  <c r="S582" i="7"/>
  <c r="T582" i="7" s="1"/>
  <c r="AD581" i="7"/>
  <c r="AB581" i="7"/>
  <c r="AC581" i="7" s="1"/>
  <c r="Z581" i="7"/>
  <c r="Y581" i="7"/>
  <c r="AA581" i="7" s="1"/>
  <c r="X581" i="7"/>
  <c r="W581" i="7"/>
  <c r="U581" i="7"/>
  <c r="S581" i="7"/>
  <c r="T581" i="7" s="1"/>
  <c r="AD580" i="7"/>
  <c r="AB580" i="7"/>
  <c r="AC580" i="7" s="1"/>
  <c r="Z580" i="7"/>
  <c r="Y580" i="7"/>
  <c r="AA580" i="7" s="1"/>
  <c r="X580" i="7"/>
  <c r="W580" i="7"/>
  <c r="U580" i="7"/>
  <c r="S580" i="7"/>
  <c r="T580" i="7" s="1"/>
  <c r="AD579" i="7"/>
  <c r="AB579" i="7"/>
  <c r="AC579" i="7" s="1"/>
  <c r="Z579" i="7"/>
  <c r="X579" i="7"/>
  <c r="Y579" i="7" s="1"/>
  <c r="W579" i="7"/>
  <c r="U579" i="7"/>
  <c r="S579" i="7"/>
  <c r="T579" i="7" s="1"/>
  <c r="AD578" i="7"/>
  <c r="AB578" i="7"/>
  <c r="AC578" i="7" s="1"/>
  <c r="Z578" i="7"/>
  <c r="AA578" i="7" s="1"/>
  <c r="X578" i="7"/>
  <c r="Y578" i="7" s="1"/>
  <c r="W578" i="7"/>
  <c r="U578" i="7"/>
  <c r="S578" i="7"/>
  <c r="T578" i="7" s="1"/>
  <c r="AD577" i="7"/>
  <c r="AB577" i="7"/>
  <c r="AC577" i="7" s="1"/>
  <c r="AE577" i="7" s="1"/>
  <c r="Z577" i="7"/>
  <c r="X577" i="7"/>
  <c r="Y577" i="7" s="1"/>
  <c r="W577" i="7"/>
  <c r="U577" i="7"/>
  <c r="S577" i="7"/>
  <c r="T577" i="7" s="1"/>
  <c r="V577" i="7" s="1"/>
  <c r="AD576" i="7"/>
  <c r="AB576" i="7"/>
  <c r="AC576" i="7" s="1"/>
  <c r="Z576" i="7"/>
  <c r="X576" i="7"/>
  <c r="Y576" i="7" s="1"/>
  <c r="W576" i="7"/>
  <c r="U576" i="7"/>
  <c r="S576" i="7"/>
  <c r="T576" i="7" s="1"/>
  <c r="AD575" i="7"/>
  <c r="AB575" i="7"/>
  <c r="AC575" i="7" s="1"/>
  <c r="Z575" i="7"/>
  <c r="X575" i="7"/>
  <c r="Y575" i="7" s="1"/>
  <c r="W575" i="7"/>
  <c r="U575" i="7"/>
  <c r="S575" i="7"/>
  <c r="T575" i="7" s="1"/>
  <c r="AD574" i="7"/>
  <c r="AB574" i="7"/>
  <c r="AC574" i="7" s="1"/>
  <c r="Z574" i="7"/>
  <c r="X574" i="7"/>
  <c r="Y574" i="7" s="1"/>
  <c r="W574" i="7"/>
  <c r="U574" i="7"/>
  <c r="S574" i="7"/>
  <c r="T574" i="7" s="1"/>
  <c r="AD573" i="7"/>
  <c r="AB573" i="7"/>
  <c r="AC573" i="7" s="1"/>
  <c r="Z573" i="7"/>
  <c r="X573" i="7"/>
  <c r="Y573" i="7" s="1"/>
  <c r="W573" i="7"/>
  <c r="U573" i="7"/>
  <c r="S573" i="7"/>
  <c r="T573" i="7" s="1"/>
  <c r="AD572" i="7"/>
  <c r="AC572" i="7"/>
  <c r="AB572" i="7"/>
  <c r="Z572" i="7"/>
  <c r="X572" i="7"/>
  <c r="Y572" i="7" s="1"/>
  <c r="W572" i="7"/>
  <c r="U572" i="7"/>
  <c r="S572" i="7"/>
  <c r="T572" i="7" s="1"/>
  <c r="AD571" i="7"/>
  <c r="AB571" i="7"/>
  <c r="AC571" i="7" s="1"/>
  <c r="Z571" i="7"/>
  <c r="X571" i="7"/>
  <c r="Y571" i="7" s="1"/>
  <c r="W571" i="7"/>
  <c r="U571" i="7"/>
  <c r="S571" i="7"/>
  <c r="T571" i="7" s="1"/>
  <c r="AD570" i="7"/>
  <c r="AB570" i="7"/>
  <c r="AC570" i="7" s="1"/>
  <c r="Z570" i="7"/>
  <c r="X570" i="7"/>
  <c r="Y570" i="7" s="1"/>
  <c r="W570" i="7"/>
  <c r="U570" i="7"/>
  <c r="S570" i="7"/>
  <c r="T570" i="7" s="1"/>
  <c r="AD569" i="7"/>
  <c r="AB569" i="7"/>
  <c r="AC569" i="7" s="1"/>
  <c r="Z569" i="7"/>
  <c r="Y569" i="7"/>
  <c r="X569" i="7"/>
  <c r="W569" i="7"/>
  <c r="U569" i="7"/>
  <c r="S569" i="7"/>
  <c r="T569" i="7" s="1"/>
  <c r="AD568" i="7"/>
  <c r="AB568" i="7"/>
  <c r="AC568" i="7" s="1"/>
  <c r="Z568" i="7"/>
  <c r="X568" i="7"/>
  <c r="Y568" i="7" s="1"/>
  <c r="W568" i="7"/>
  <c r="U568" i="7"/>
  <c r="S568" i="7"/>
  <c r="T568" i="7" s="1"/>
  <c r="AD567" i="7"/>
  <c r="AB567" i="7"/>
  <c r="AC567" i="7" s="1"/>
  <c r="Z567" i="7"/>
  <c r="X567" i="7"/>
  <c r="Y567" i="7" s="1"/>
  <c r="W567" i="7"/>
  <c r="U567" i="7"/>
  <c r="S567" i="7"/>
  <c r="T567" i="7" s="1"/>
  <c r="AD566" i="7"/>
  <c r="AB566" i="7"/>
  <c r="AC566" i="7" s="1"/>
  <c r="Z566" i="7"/>
  <c r="X566" i="7"/>
  <c r="Y566" i="7" s="1"/>
  <c r="W566" i="7"/>
  <c r="U566" i="7"/>
  <c r="S566" i="7"/>
  <c r="T566" i="7" s="1"/>
  <c r="AD565" i="7"/>
  <c r="AB565" i="7"/>
  <c r="AC565" i="7" s="1"/>
  <c r="Z565" i="7"/>
  <c r="X565" i="7"/>
  <c r="Y565" i="7" s="1"/>
  <c r="W565" i="7"/>
  <c r="U565" i="7"/>
  <c r="S565" i="7"/>
  <c r="T565" i="7" s="1"/>
  <c r="AD564" i="7"/>
  <c r="AB564" i="7"/>
  <c r="AC564" i="7" s="1"/>
  <c r="Z564" i="7"/>
  <c r="X564" i="7"/>
  <c r="Y564" i="7" s="1"/>
  <c r="W564" i="7"/>
  <c r="U564" i="7"/>
  <c r="S564" i="7"/>
  <c r="T564" i="7" s="1"/>
  <c r="AD563" i="7"/>
  <c r="AB563" i="7"/>
  <c r="AC563" i="7" s="1"/>
  <c r="Z563" i="7"/>
  <c r="X563" i="7"/>
  <c r="Y563" i="7" s="1"/>
  <c r="W563" i="7"/>
  <c r="V563" i="7"/>
  <c r="U563" i="7"/>
  <c r="S563" i="7"/>
  <c r="T563" i="7" s="1"/>
  <c r="AD562" i="7"/>
  <c r="AB562" i="7"/>
  <c r="AC562" i="7" s="1"/>
  <c r="Z562" i="7"/>
  <c r="X562" i="7"/>
  <c r="Y562" i="7" s="1"/>
  <c r="W562" i="7"/>
  <c r="U562" i="7"/>
  <c r="S562" i="7"/>
  <c r="T562" i="7" s="1"/>
  <c r="AD561" i="7"/>
  <c r="AB561" i="7"/>
  <c r="AC561" i="7" s="1"/>
  <c r="Z561" i="7"/>
  <c r="X561" i="7"/>
  <c r="Y561" i="7" s="1"/>
  <c r="W561" i="7"/>
  <c r="U561" i="7"/>
  <c r="S561" i="7"/>
  <c r="T561" i="7" s="1"/>
  <c r="AD560" i="7"/>
  <c r="AB560" i="7"/>
  <c r="AC560" i="7" s="1"/>
  <c r="Z560" i="7"/>
  <c r="X560" i="7"/>
  <c r="Y560" i="7" s="1"/>
  <c r="W560" i="7"/>
  <c r="U560" i="7"/>
  <c r="S560" i="7"/>
  <c r="T560" i="7" s="1"/>
  <c r="AD559" i="7"/>
  <c r="AB559" i="7"/>
  <c r="AC559" i="7" s="1"/>
  <c r="Z559" i="7"/>
  <c r="X559" i="7"/>
  <c r="Y559" i="7" s="1"/>
  <c r="W559" i="7"/>
  <c r="U559" i="7"/>
  <c r="S559" i="7"/>
  <c r="T559" i="7" s="1"/>
  <c r="AD558" i="7"/>
  <c r="AB558" i="7"/>
  <c r="AC558" i="7" s="1"/>
  <c r="Z558" i="7"/>
  <c r="X558" i="7"/>
  <c r="Y558" i="7" s="1"/>
  <c r="W558" i="7"/>
  <c r="U558" i="7"/>
  <c r="S558" i="7"/>
  <c r="T558" i="7" s="1"/>
  <c r="AD557" i="7"/>
  <c r="AB557" i="7"/>
  <c r="AC557" i="7" s="1"/>
  <c r="Z557" i="7"/>
  <c r="X557" i="7"/>
  <c r="Y557" i="7" s="1"/>
  <c r="W557" i="7"/>
  <c r="U557" i="7"/>
  <c r="S557" i="7"/>
  <c r="T557" i="7" s="1"/>
  <c r="V557" i="7" s="1"/>
  <c r="AD556" i="7"/>
  <c r="AB556" i="7"/>
  <c r="AC556" i="7" s="1"/>
  <c r="Z556" i="7"/>
  <c r="X556" i="7"/>
  <c r="Y556" i="7" s="1"/>
  <c r="W556" i="7"/>
  <c r="U556" i="7"/>
  <c r="S556" i="7"/>
  <c r="T556" i="7" s="1"/>
  <c r="AD555" i="7"/>
  <c r="AB555" i="7"/>
  <c r="AC555" i="7" s="1"/>
  <c r="Z555" i="7"/>
  <c r="X555" i="7"/>
  <c r="Y555" i="7" s="1"/>
  <c r="W555" i="7"/>
  <c r="U555" i="7"/>
  <c r="S555" i="7"/>
  <c r="T555" i="7" s="1"/>
  <c r="AD554" i="7"/>
  <c r="AB554" i="7"/>
  <c r="AC554" i="7" s="1"/>
  <c r="Z554" i="7"/>
  <c r="X554" i="7"/>
  <c r="Y554" i="7" s="1"/>
  <c r="W554" i="7"/>
  <c r="U554" i="7"/>
  <c r="S554" i="7"/>
  <c r="T554" i="7" s="1"/>
  <c r="AD553" i="7"/>
  <c r="AB553" i="7"/>
  <c r="AC553" i="7" s="1"/>
  <c r="Z553" i="7"/>
  <c r="X553" i="7"/>
  <c r="Y553" i="7" s="1"/>
  <c r="W553" i="7"/>
  <c r="U553" i="7"/>
  <c r="S553" i="7"/>
  <c r="T553" i="7" s="1"/>
  <c r="AD552" i="7"/>
  <c r="AB552" i="7"/>
  <c r="AC552" i="7" s="1"/>
  <c r="Z552" i="7"/>
  <c r="X552" i="7"/>
  <c r="Y552" i="7" s="1"/>
  <c r="W552" i="7"/>
  <c r="U552" i="7"/>
  <c r="S552" i="7"/>
  <c r="T552" i="7" s="1"/>
  <c r="AD551" i="7"/>
  <c r="AB551" i="7"/>
  <c r="AC551" i="7" s="1"/>
  <c r="Z551" i="7"/>
  <c r="X551" i="7"/>
  <c r="Y551" i="7" s="1"/>
  <c r="W551" i="7"/>
  <c r="U551" i="7"/>
  <c r="S551" i="7"/>
  <c r="T551" i="7" s="1"/>
  <c r="AD550" i="7"/>
  <c r="AB550" i="7"/>
  <c r="AC550" i="7" s="1"/>
  <c r="Z550" i="7"/>
  <c r="X550" i="7"/>
  <c r="Y550" i="7" s="1"/>
  <c r="AA550" i="7" s="1"/>
  <c r="W550" i="7"/>
  <c r="U550" i="7"/>
  <c r="S550" i="7"/>
  <c r="T550" i="7" s="1"/>
  <c r="AD549" i="7"/>
  <c r="AB549" i="7"/>
  <c r="AC549" i="7" s="1"/>
  <c r="Z549" i="7"/>
  <c r="X549" i="7"/>
  <c r="Y549" i="7" s="1"/>
  <c r="W549" i="7"/>
  <c r="U549" i="7"/>
  <c r="S549" i="7"/>
  <c r="T549" i="7" s="1"/>
  <c r="AD548" i="7"/>
  <c r="AB548" i="7"/>
  <c r="AC548" i="7" s="1"/>
  <c r="Z548" i="7"/>
  <c r="X548" i="7"/>
  <c r="Y548" i="7" s="1"/>
  <c r="W548" i="7"/>
  <c r="U548" i="7"/>
  <c r="S548" i="7"/>
  <c r="T548" i="7" s="1"/>
  <c r="AD547" i="7"/>
  <c r="AB547" i="7"/>
  <c r="AC547" i="7" s="1"/>
  <c r="Z547" i="7"/>
  <c r="X547" i="7"/>
  <c r="Y547" i="7" s="1"/>
  <c r="W547" i="7"/>
  <c r="U547" i="7"/>
  <c r="S547" i="7"/>
  <c r="T547" i="7" s="1"/>
  <c r="V547" i="7" s="1"/>
  <c r="AD546" i="7"/>
  <c r="AB546" i="7"/>
  <c r="AC546" i="7" s="1"/>
  <c r="AE546" i="7" s="1"/>
  <c r="Z546" i="7"/>
  <c r="X546" i="7"/>
  <c r="Y546" i="7" s="1"/>
  <c r="W546" i="7"/>
  <c r="U546" i="7"/>
  <c r="S546" i="7"/>
  <c r="T546" i="7" s="1"/>
  <c r="AD545" i="7"/>
  <c r="AB545" i="7"/>
  <c r="AC545" i="7" s="1"/>
  <c r="Z545" i="7"/>
  <c r="X545" i="7"/>
  <c r="Y545" i="7" s="1"/>
  <c r="W545" i="7"/>
  <c r="U545" i="7"/>
  <c r="S545" i="7"/>
  <c r="T545" i="7" s="1"/>
  <c r="AD544" i="7"/>
  <c r="AB544" i="7"/>
  <c r="AC544" i="7" s="1"/>
  <c r="Z544" i="7"/>
  <c r="X544" i="7"/>
  <c r="Y544" i="7" s="1"/>
  <c r="W544" i="7"/>
  <c r="U544" i="7"/>
  <c r="S544" i="7"/>
  <c r="T544" i="7" s="1"/>
  <c r="AD543" i="7"/>
  <c r="AB543" i="7"/>
  <c r="AC543" i="7" s="1"/>
  <c r="Z543" i="7"/>
  <c r="X543" i="7"/>
  <c r="Y543" i="7" s="1"/>
  <c r="W543" i="7"/>
  <c r="U543" i="7"/>
  <c r="S543" i="7"/>
  <c r="T543" i="7" s="1"/>
  <c r="AD542" i="7"/>
  <c r="AC542" i="7"/>
  <c r="AB542" i="7"/>
  <c r="Z542" i="7"/>
  <c r="X542" i="7"/>
  <c r="Y542" i="7" s="1"/>
  <c r="W542" i="7"/>
  <c r="U542" i="7"/>
  <c r="S542" i="7"/>
  <c r="T542" i="7" s="1"/>
  <c r="AD541" i="7"/>
  <c r="AB541" i="7"/>
  <c r="AC541" i="7" s="1"/>
  <c r="Z541" i="7"/>
  <c r="X541" i="7"/>
  <c r="Y541" i="7" s="1"/>
  <c r="W541" i="7"/>
  <c r="U541" i="7"/>
  <c r="S541" i="7"/>
  <c r="T541" i="7" s="1"/>
  <c r="AD540" i="7"/>
  <c r="AB540" i="7"/>
  <c r="AC540" i="7" s="1"/>
  <c r="Z540" i="7"/>
  <c r="X540" i="7"/>
  <c r="Y540" i="7" s="1"/>
  <c r="AA540" i="7" s="1"/>
  <c r="W540" i="7"/>
  <c r="U540" i="7"/>
  <c r="S540" i="7"/>
  <c r="T540" i="7" s="1"/>
  <c r="AD539" i="7"/>
  <c r="AB539" i="7"/>
  <c r="AC539" i="7" s="1"/>
  <c r="Z539" i="7"/>
  <c r="X539" i="7"/>
  <c r="Y539" i="7" s="1"/>
  <c r="AA539" i="7" s="1"/>
  <c r="W539" i="7"/>
  <c r="U539" i="7"/>
  <c r="S539" i="7"/>
  <c r="T539" i="7" s="1"/>
  <c r="AD538" i="7"/>
  <c r="AB538" i="7"/>
  <c r="AC538" i="7" s="1"/>
  <c r="Z538" i="7"/>
  <c r="X538" i="7"/>
  <c r="Y538" i="7" s="1"/>
  <c r="W538" i="7"/>
  <c r="U538" i="7"/>
  <c r="S538" i="7"/>
  <c r="T538" i="7" s="1"/>
  <c r="AD537" i="7"/>
  <c r="AB537" i="7"/>
  <c r="AC537" i="7" s="1"/>
  <c r="Z537" i="7"/>
  <c r="X537" i="7"/>
  <c r="Y537" i="7" s="1"/>
  <c r="W537" i="7"/>
  <c r="U537" i="7"/>
  <c r="S537" i="7"/>
  <c r="T537" i="7" s="1"/>
  <c r="AD536" i="7"/>
  <c r="AB536" i="7"/>
  <c r="AC536" i="7" s="1"/>
  <c r="Z536" i="7"/>
  <c r="X536" i="7"/>
  <c r="Y536" i="7" s="1"/>
  <c r="W536" i="7"/>
  <c r="U536" i="7"/>
  <c r="S536" i="7"/>
  <c r="T536" i="7" s="1"/>
  <c r="AD535" i="7"/>
  <c r="AB535" i="7"/>
  <c r="AC535" i="7" s="1"/>
  <c r="Z535" i="7"/>
  <c r="X535" i="7"/>
  <c r="Y535" i="7" s="1"/>
  <c r="W535" i="7"/>
  <c r="U535" i="7"/>
  <c r="S535" i="7"/>
  <c r="T535" i="7" s="1"/>
  <c r="AD534" i="7"/>
  <c r="AB534" i="7"/>
  <c r="AC534" i="7" s="1"/>
  <c r="Z534" i="7"/>
  <c r="X534" i="7"/>
  <c r="Y534" i="7" s="1"/>
  <c r="W534" i="7"/>
  <c r="U534" i="7"/>
  <c r="T534" i="7"/>
  <c r="S534" i="7"/>
  <c r="AD533" i="7"/>
  <c r="AB533" i="7"/>
  <c r="AC533" i="7" s="1"/>
  <c r="Z533" i="7"/>
  <c r="X533" i="7"/>
  <c r="Y533" i="7" s="1"/>
  <c r="W533" i="7"/>
  <c r="U533" i="7"/>
  <c r="S533" i="7"/>
  <c r="T533" i="7" s="1"/>
  <c r="AD532" i="7"/>
  <c r="AB532" i="7"/>
  <c r="AC532" i="7" s="1"/>
  <c r="Z532" i="7"/>
  <c r="Y532" i="7"/>
  <c r="X532" i="7"/>
  <c r="W532" i="7"/>
  <c r="U532" i="7"/>
  <c r="S532" i="7"/>
  <c r="T532" i="7" s="1"/>
  <c r="AD531" i="7"/>
  <c r="AB531" i="7"/>
  <c r="AC531" i="7" s="1"/>
  <c r="Z531" i="7"/>
  <c r="X531" i="7"/>
  <c r="Y531" i="7" s="1"/>
  <c r="W531" i="7"/>
  <c r="U531" i="7"/>
  <c r="S531" i="7"/>
  <c r="T531" i="7" s="1"/>
  <c r="AD530" i="7"/>
  <c r="AB530" i="7"/>
  <c r="AC530" i="7" s="1"/>
  <c r="Z530" i="7"/>
  <c r="X530" i="7"/>
  <c r="Y530" i="7" s="1"/>
  <c r="W530" i="7"/>
  <c r="U530" i="7"/>
  <c r="S530" i="7"/>
  <c r="T530" i="7" s="1"/>
  <c r="AD529" i="7"/>
  <c r="AB529" i="7"/>
  <c r="AC529" i="7" s="1"/>
  <c r="Z529" i="7"/>
  <c r="X529" i="7"/>
  <c r="Y529" i="7" s="1"/>
  <c r="W529" i="7"/>
  <c r="V529" i="7"/>
  <c r="U529" i="7"/>
  <c r="S529" i="7"/>
  <c r="T529" i="7" s="1"/>
  <c r="AD528" i="7"/>
  <c r="AB528" i="7"/>
  <c r="AC528" i="7" s="1"/>
  <c r="Z528" i="7"/>
  <c r="X528" i="7"/>
  <c r="Y528" i="7" s="1"/>
  <c r="AA528" i="7" s="1"/>
  <c r="W528" i="7"/>
  <c r="U528" i="7"/>
  <c r="S528" i="7"/>
  <c r="T528" i="7" s="1"/>
  <c r="AD527" i="7"/>
  <c r="AB527" i="7"/>
  <c r="AC527" i="7" s="1"/>
  <c r="Z527" i="7"/>
  <c r="X527" i="7"/>
  <c r="Y527" i="7" s="1"/>
  <c r="W527" i="7"/>
  <c r="U527" i="7"/>
  <c r="S527" i="7"/>
  <c r="T527" i="7" s="1"/>
  <c r="AD526" i="7"/>
  <c r="AB526" i="7"/>
  <c r="AC526" i="7" s="1"/>
  <c r="Z526" i="7"/>
  <c r="X526" i="7"/>
  <c r="Y526" i="7" s="1"/>
  <c r="W526" i="7"/>
  <c r="U526" i="7"/>
  <c r="S526" i="7"/>
  <c r="T526" i="7" s="1"/>
  <c r="AD525" i="7"/>
  <c r="AE525" i="7" s="1"/>
  <c r="AB525" i="7"/>
  <c r="AC525" i="7" s="1"/>
  <c r="Z525" i="7"/>
  <c r="X525" i="7"/>
  <c r="Y525" i="7" s="1"/>
  <c r="W525" i="7"/>
  <c r="U525" i="7"/>
  <c r="S525" i="7"/>
  <c r="T525" i="7" s="1"/>
  <c r="AD524" i="7"/>
  <c r="AB524" i="7"/>
  <c r="AC524" i="7" s="1"/>
  <c r="Z524" i="7"/>
  <c r="X524" i="7"/>
  <c r="Y524" i="7" s="1"/>
  <c r="W524" i="7"/>
  <c r="U524" i="7"/>
  <c r="S524" i="7"/>
  <c r="T524" i="7" s="1"/>
  <c r="AD523" i="7"/>
  <c r="AB523" i="7"/>
  <c r="AC523" i="7" s="1"/>
  <c r="Z523" i="7"/>
  <c r="X523" i="7"/>
  <c r="Y523" i="7" s="1"/>
  <c r="W523" i="7"/>
  <c r="U523" i="7"/>
  <c r="S523" i="7"/>
  <c r="T523" i="7" s="1"/>
  <c r="AD522" i="7"/>
  <c r="AB522" i="7"/>
  <c r="AC522" i="7" s="1"/>
  <c r="AE522" i="7" s="1"/>
  <c r="Z522" i="7"/>
  <c r="X522" i="7"/>
  <c r="Y522" i="7" s="1"/>
  <c r="AA522" i="7" s="1"/>
  <c r="W522" i="7"/>
  <c r="U522" i="7"/>
  <c r="S522" i="7"/>
  <c r="T522" i="7" s="1"/>
  <c r="AD521" i="7"/>
  <c r="AB521" i="7"/>
  <c r="AC521" i="7" s="1"/>
  <c r="Z521" i="7"/>
  <c r="X521" i="7"/>
  <c r="Y521" i="7" s="1"/>
  <c r="W521" i="7"/>
  <c r="U521" i="7"/>
  <c r="S521" i="7"/>
  <c r="T521" i="7" s="1"/>
  <c r="AD520" i="7"/>
  <c r="AB520" i="7"/>
  <c r="AC520" i="7" s="1"/>
  <c r="Z520" i="7"/>
  <c r="X520" i="7"/>
  <c r="Y520" i="7" s="1"/>
  <c r="AA520" i="7" s="1"/>
  <c r="W520" i="7"/>
  <c r="U520" i="7"/>
  <c r="S520" i="7"/>
  <c r="T520" i="7" s="1"/>
  <c r="AD519" i="7"/>
  <c r="AB519" i="7"/>
  <c r="AC519" i="7" s="1"/>
  <c r="Z519" i="7"/>
  <c r="X519" i="7"/>
  <c r="Y519" i="7" s="1"/>
  <c r="W519" i="7"/>
  <c r="U519" i="7"/>
  <c r="S519" i="7"/>
  <c r="T519" i="7" s="1"/>
  <c r="V519" i="7" s="1"/>
  <c r="AD518" i="7"/>
  <c r="AB518" i="7"/>
  <c r="AC518" i="7" s="1"/>
  <c r="AE518" i="7" s="1"/>
  <c r="Z518" i="7"/>
  <c r="X518" i="7"/>
  <c r="Y518" i="7" s="1"/>
  <c r="W518" i="7"/>
  <c r="U518" i="7"/>
  <c r="S518" i="7"/>
  <c r="T518" i="7" s="1"/>
  <c r="AD517" i="7"/>
  <c r="AB517" i="7"/>
  <c r="AC517" i="7" s="1"/>
  <c r="Z517" i="7"/>
  <c r="X517" i="7"/>
  <c r="Y517" i="7" s="1"/>
  <c r="W517" i="7"/>
  <c r="U517" i="7"/>
  <c r="S517" i="7"/>
  <c r="T517" i="7" s="1"/>
  <c r="AD516" i="7"/>
  <c r="AB516" i="7"/>
  <c r="AC516" i="7" s="1"/>
  <c r="Z516" i="7"/>
  <c r="X516" i="7"/>
  <c r="Y516" i="7" s="1"/>
  <c r="W516" i="7"/>
  <c r="U516" i="7"/>
  <c r="S516" i="7"/>
  <c r="T516" i="7" s="1"/>
  <c r="AD515" i="7"/>
  <c r="AB515" i="7"/>
  <c r="AC515" i="7" s="1"/>
  <c r="AE515" i="7" s="1"/>
  <c r="Z515" i="7"/>
  <c r="X515" i="7"/>
  <c r="Y515" i="7" s="1"/>
  <c r="AA515" i="7" s="1"/>
  <c r="W515" i="7"/>
  <c r="U515" i="7"/>
  <c r="S515" i="7"/>
  <c r="T515" i="7" s="1"/>
  <c r="V515" i="7" s="1"/>
  <c r="AD514" i="7"/>
  <c r="AB514" i="7"/>
  <c r="AC514" i="7" s="1"/>
  <c r="AE514" i="7" s="1"/>
  <c r="Z514" i="7"/>
  <c r="X514" i="7"/>
  <c r="Y514" i="7" s="1"/>
  <c r="W514" i="7"/>
  <c r="U514" i="7"/>
  <c r="S514" i="7"/>
  <c r="T514" i="7" s="1"/>
  <c r="AD513" i="7"/>
  <c r="AB513" i="7"/>
  <c r="AC513" i="7" s="1"/>
  <c r="Z513" i="7"/>
  <c r="X513" i="7"/>
  <c r="Y513" i="7" s="1"/>
  <c r="W513" i="7"/>
  <c r="U513" i="7"/>
  <c r="S513" i="7"/>
  <c r="T513" i="7" s="1"/>
  <c r="AD512" i="7"/>
  <c r="AB512" i="7"/>
  <c r="AC512" i="7" s="1"/>
  <c r="Z512" i="7"/>
  <c r="X512" i="7"/>
  <c r="Y512" i="7" s="1"/>
  <c r="W512" i="7"/>
  <c r="U512" i="7"/>
  <c r="S512" i="7"/>
  <c r="T512" i="7" s="1"/>
  <c r="AD511" i="7"/>
  <c r="AB511" i="7"/>
  <c r="AC511" i="7" s="1"/>
  <c r="Z511" i="7"/>
  <c r="X511" i="7"/>
  <c r="Y511" i="7" s="1"/>
  <c r="W511" i="7"/>
  <c r="U511" i="7"/>
  <c r="S511" i="7"/>
  <c r="T511" i="7" s="1"/>
  <c r="AD510" i="7"/>
  <c r="AB510" i="7"/>
  <c r="AC510" i="7" s="1"/>
  <c r="Z510" i="7"/>
  <c r="X510" i="7"/>
  <c r="Y510" i="7" s="1"/>
  <c r="AA510" i="7" s="1"/>
  <c r="W510" i="7"/>
  <c r="U510" i="7"/>
  <c r="S510" i="7"/>
  <c r="T510" i="7" s="1"/>
  <c r="AD509" i="7"/>
  <c r="AB509" i="7"/>
  <c r="AC509" i="7" s="1"/>
  <c r="Z509" i="7"/>
  <c r="X509" i="7"/>
  <c r="Y509" i="7" s="1"/>
  <c r="W509" i="7"/>
  <c r="U509" i="7"/>
  <c r="S509" i="7"/>
  <c r="T509" i="7" s="1"/>
  <c r="AD508" i="7"/>
  <c r="AB508" i="7"/>
  <c r="AC508" i="7" s="1"/>
  <c r="Z508" i="7"/>
  <c r="X508" i="7"/>
  <c r="Y508" i="7" s="1"/>
  <c r="W508" i="7"/>
  <c r="U508" i="7"/>
  <c r="S508" i="7"/>
  <c r="T508" i="7" s="1"/>
  <c r="AD507" i="7"/>
  <c r="AB507" i="7"/>
  <c r="AC507" i="7" s="1"/>
  <c r="Z507" i="7"/>
  <c r="X507" i="7"/>
  <c r="Y507" i="7" s="1"/>
  <c r="W507" i="7"/>
  <c r="U507" i="7"/>
  <c r="S507" i="7"/>
  <c r="T507" i="7" s="1"/>
  <c r="AD506" i="7"/>
  <c r="AB506" i="7"/>
  <c r="AC506" i="7" s="1"/>
  <c r="Z506" i="7"/>
  <c r="X506" i="7"/>
  <c r="Y506" i="7" s="1"/>
  <c r="W506" i="7"/>
  <c r="U506" i="7"/>
  <c r="S506" i="7"/>
  <c r="T506" i="7" s="1"/>
  <c r="AD505" i="7"/>
  <c r="AB505" i="7"/>
  <c r="AC505" i="7" s="1"/>
  <c r="Z505" i="7"/>
  <c r="X505" i="7"/>
  <c r="Y505" i="7" s="1"/>
  <c r="W505" i="7"/>
  <c r="U505" i="7"/>
  <c r="S505" i="7"/>
  <c r="T505" i="7" s="1"/>
  <c r="AD504" i="7"/>
  <c r="AB504" i="7"/>
  <c r="AC504" i="7" s="1"/>
  <c r="Z504" i="7"/>
  <c r="X504" i="7"/>
  <c r="Y504" i="7" s="1"/>
  <c r="W504" i="7"/>
  <c r="U504" i="7"/>
  <c r="S504" i="7"/>
  <c r="T504" i="7" s="1"/>
  <c r="AD503" i="7"/>
  <c r="AB503" i="7"/>
  <c r="AC503" i="7" s="1"/>
  <c r="Z503" i="7"/>
  <c r="X503" i="7"/>
  <c r="Y503" i="7" s="1"/>
  <c r="W503" i="7"/>
  <c r="U503" i="7"/>
  <c r="S503" i="7"/>
  <c r="T503" i="7" s="1"/>
  <c r="AD502" i="7"/>
  <c r="AB502" i="7"/>
  <c r="AC502" i="7" s="1"/>
  <c r="Z502" i="7"/>
  <c r="X502" i="7"/>
  <c r="Y502" i="7" s="1"/>
  <c r="W502" i="7"/>
  <c r="U502" i="7"/>
  <c r="S502" i="7"/>
  <c r="T502" i="7" s="1"/>
  <c r="AD501" i="7"/>
  <c r="AB501" i="7"/>
  <c r="AC501" i="7" s="1"/>
  <c r="Z501" i="7"/>
  <c r="X501" i="7"/>
  <c r="Y501" i="7" s="1"/>
  <c r="W501" i="7"/>
  <c r="U501" i="7"/>
  <c r="S501" i="7"/>
  <c r="T501" i="7" s="1"/>
  <c r="AD500" i="7"/>
  <c r="AB500" i="7"/>
  <c r="AC500" i="7" s="1"/>
  <c r="Z500" i="7"/>
  <c r="X500" i="7"/>
  <c r="Y500" i="7" s="1"/>
  <c r="W500" i="7"/>
  <c r="U500" i="7"/>
  <c r="T500" i="7"/>
  <c r="S500" i="7"/>
  <c r="AD499" i="7"/>
  <c r="AB499" i="7"/>
  <c r="AC499" i="7" s="1"/>
  <c r="Z499" i="7"/>
  <c r="X499" i="7"/>
  <c r="Y499" i="7" s="1"/>
  <c r="AA499" i="7" s="1"/>
  <c r="W499" i="7"/>
  <c r="U499" i="7"/>
  <c r="S499" i="7"/>
  <c r="T499" i="7" s="1"/>
  <c r="AD498" i="7"/>
  <c r="AB498" i="7"/>
  <c r="AC498" i="7" s="1"/>
  <c r="Z498" i="7"/>
  <c r="X498" i="7"/>
  <c r="Y498" i="7" s="1"/>
  <c r="W498" i="7"/>
  <c r="U498" i="7"/>
  <c r="S498" i="7"/>
  <c r="T498" i="7" s="1"/>
  <c r="AD497" i="7"/>
  <c r="AB497" i="7"/>
  <c r="AC497" i="7" s="1"/>
  <c r="Z497" i="7"/>
  <c r="X497" i="7"/>
  <c r="Y497" i="7" s="1"/>
  <c r="W497" i="7"/>
  <c r="U497" i="7"/>
  <c r="S497" i="7"/>
  <c r="T497" i="7" s="1"/>
  <c r="AD496" i="7"/>
  <c r="AB496" i="7"/>
  <c r="AC496" i="7" s="1"/>
  <c r="Z496" i="7"/>
  <c r="X496" i="7"/>
  <c r="Y496" i="7" s="1"/>
  <c r="W496" i="7"/>
  <c r="U496" i="7"/>
  <c r="S496" i="7"/>
  <c r="T496" i="7" s="1"/>
  <c r="AD495" i="7"/>
  <c r="AB495" i="7"/>
  <c r="AC495" i="7" s="1"/>
  <c r="Z495" i="7"/>
  <c r="X495" i="7"/>
  <c r="Y495" i="7" s="1"/>
  <c r="W495" i="7"/>
  <c r="U495" i="7"/>
  <c r="S495" i="7"/>
  <c r="T495" i="7" s="1"/>
  <c r="AD494" i="7"/>
  <c r="AB494" i="7"/>
  <c r="AC494" i="7" s="1"/>
  <c r="Z494" i="7"/>
  <c r="X494" i="7"/>
  <c r="Y494" i="7" s="1"/>
  <c r="W494" i="7"/>
  <c r="U494" i="7"/>
  <c r="S494" i="7"/>
  <c r="T494" i="7" s="1"/>
  <c r="AD493" i="7"/>
  <c r="AB493" i="7"/>
  <c r="AC493" i="7" s="1"/>
  <c r="Z493" i="7"/>
  <c r="X493" i="7"/>
  <c r="Y493" i="7" s="1"/>
  <c r="AA493" i="7" s="1"/>
  <c r="W493" i="7"/>
  <c r="U493" i="7"/>
  <c r="S493" i="7"/>
  <c r="T493" i="7" s="1"/>
  <c r="V493" i="7" s="1"/>
  <c r="AD492" i="7"/>
  <c r="AB492" i="7"/>
  <c r="AC492" i="7" s="1"/>
  <c r="Z492" i="7"/>
  <c r="X492" i="7"/>
  <c r="Y492" i="7" s="1"/>
  <c r="W492" i="7"/>
  <c r="U492" i="7"/>
  <c r="S492" i="7"/>
  <c r="T492" i="7" s="1"/>
  <c r="AD491" i="7"/>
  <c r="AB491" i="7"/>
  <c r="AC491" i="7" s="1"/>
  <c r="Z491" i="7"/>
  <c r="X491" i="7"/>
  <c r="Y491" i="7" s="1"/>
  <c r="W491" i="7"/>
  <c r="U491" i="7"/>
  <c r="S491" i="7"/>
  <c r="T491" i="7" s="1"/>
  <c r="AD490" i="7"/>
  <c r="AB490" i="7"/>
  <c r="AC490" i="7" s="1"/>
  <c r="Z490" i="7"/>
  <c r="X490" i="7"/>
  <c r="Y490" i="7" s="1"/>
  <c r="W490" i="7"/>
  <c r="U490" i="7"/>
  <c r="S490" i="7"/>
  <c r="T490" i="7" s="1"/>
  <c r="AD489" i="7"/>
  <c r="AB489" i="7"/>
  <c r="AC489" i="7" s="1"/>
  <c r="Z489" i="7"/>
  <c r="X489" i="7"/>
  <c r="Y489" i="7" s="1"/>
  <c r="W489" i="7"/>
  <c r="U489" i="7"/>
  <c r="S489" i="7"/>
  <c r="T489" i="7" s="1"/>
  <c r="AD488" i="7"/>
  <c r="AB488" i="7"/>
  <c r="AC488" i="7" s="1"/>
  <c r="Z488" i="7"/>
  <c r="X488" i="7"/>
  <c r="Y488" i="7" s="1"/>
  <c r="W488" i="7"/>
  <c r="U488" i="7"/>
  <c r="S488" i="7"/>
  <c r="T488" i="7" s="1"/>
  <c r="AD487" i="7"/>
  <c r="AB487" i="7"/>
  <c r="AC487" i="7" s="1"/>
  <c r="Z487" i="7"/>
  <c r="X487" i="7"/>
  <c r="Y487" i="7" s="1"/>
  <c r="W487" i="7"/>
  <c r="U487" i="7"/>
  <c r="S487" i="7"/>
  <c r="T487" i="7" s="1"/>
  <c r="AD486" i="7"/>
  <c r="AB486" i="7"/>
  <c r="AC486" i="7" s="1"/>
  <c r="Z486" i="7"/>
  <c r="X486" i="7"/>
  <c r="Y486" i="7" s="1"/>
  <c r="W486" i="7"/>
  <c r="U486" i="7"/>
  <c r="S486" i="7"/>
  <c r="T486" i="7" s="1"/>
  <c r="AD485" i="7"/>
  <c r="AB485" i="7"/>
  <c r="AC485" i="7" s="1"/>
  <c r="Z485" i="7"/>
  <c r="X485" i="7"/>
  <c r="Y485" i="7" s="1"/>
  <c r="W485" i="7"/>
  <c r="U485" i="7"/>
  <c r="S485" i="7"/>
  <c r="T485" i="7" s="1"/>
  <c r="AD484" i="7"/>
  <c r="AB484" i="7"/>
  <c r="AC484" i="7" s="1"/>
  <c r="Z484" i="7"/>
  <c r="X484" i="7"/>
  <c r="Y484" i="7" s="1"/>
  <c r="W484" i="7"/>
  <c r="U484" i="7"/>
  <c r="S484" i="7"/>
  <c r="T484" i="7" s="1"/>
  <c r="AD483" i="7"/>
  <c r="AB483" i="7"/>
  <c r="AC483" i="7" s="1"/>
  <c r="Z483" i="7"/>
  <c r="X483" i="7"/>
  <c r="Y483" i="7" s="1"/>
  <c r="W483" i="7"/>
  <c r="U483" i="7"/>
  <c r="S483" i="7"/>
  <c r="T483" i="7" s="1"/>
  <c r="AD482" i="7"/>
  <c r="AB482" i="7"/>
  <c r="AC482" i="7" s="1"/>
  <c r="Z482" i="7"/>
  <c r="X482" i="7"/>
  <c r="Y482" i="7" s="1"/>
  <c r="W482" i="7"/>
  <c r="U482" i="7"/>
  <c r="S482" i="7"/>
  <c r="T482" i="7" s="1"/>
  <c r="AD481" i="7"/>
  <c r="AB481" i="7"/>
  <c r="AC481" i="7" s="1"/>
  <c r="Z481" i="7"/>
  <c r="X481" i="7"/>
  <c r="Y481" i="7" s="1"/>
  <c r="W481" i="7"/>
  <c r="U481" i="7"/>
  <c r="S481" i="7"/>
  <c r="T481" i="7" s="1"/>
  <c r="V481" i="7" s="1"/>
  <c r="AD480" i="7"/>
  <c r="AB480" i="7"/>
  <c r="AC480" i="7" s="1"/>
  <c r="Z480" i="7"/>
  <c r="X480" i="7"/>
  <c r="Y480" i="7" s="1"/>
  <c r="W480" i="7"/>
  <c r="U480" i="7"/>
  <c r="S480" i="7"/>
  <c r="T480" i="7" s="1"/>
  <c r="AD479" i="7"/>
  <c r="AB479" i="7"/>
  <c r="AC479" i="7" s="1"/>
  <c r="Z479" i="7"/>
  <c r="X479" i="7"/>
  <c r="Y479" i="7" s="1"/>
  <c r="W479" i="7"/>
  <c r="U479" i="7"/>
  <c r="T479" i="7"/>
  <c r="S479" i="7"/>
  <c r="AD478" i="7"/>
  <c r="AB478" i="7"/>
  <c r="AC478" i="7" s="1"/>
  <c r="Z478" i="7"/>
  <c r="X478" i="7"/>
  <c r="Y478" i="7" s="1"/>
  <c r="W478" i="7"/>
  <c r="U478" i="7"/>
  <c r="S478" i="7"/>
  <c r="T478" i="7" s="1"/>
  <c r="AD477" i="7"/>
  <c r="AB477" i="7"/>
  <c r="AC477" i="7" s="1"/>
  <c r="Z477" i="7"/>
  <c r="X477" i="7"/>
  <c r="Y477" i="7" s="1"/>
  <c r="W477" i="7"/>
  <c r="U477" i="7"/>
  <c r="S477" i="7"/>
  <c r="T477" i="7" s="1"/>
  <c r="AD476" i="7"/>
  <c r="AB476" i="7"/>
  <c r="AC476" i="7" s="1"/>
  <c r="Z476" i="7"/>
  <c r="X476" i="7"/>
  <c r="Y476" i="7" s="1"/>
  <c r="W476" i="7"/>
  <c r="U476" i="7"/>
  <c r="S476" i="7"/>
  <c r="T476" i="7" s="1"/>
  <c r="AD475" i="7"/>
  <c r="AB475" i="7"/>
  <c r="AC475" i="7" s="1"/>
  <c r="Z475" i="7"/>
  <c r="X475" i="7"/>
  <c r="Y475" i="7" s="1"/>
  <c r="W475" i="7"/>
  <c r="U475" i="7"/>
  <c r="S475" i="7"/>
  <c r="T475" i="7" s="1"/>
  <c r="AD474" i="7"/>
  <c r="AB474" i="7"/>
  <c r="AC474" i="7" s="1"/>
  <c r="Z474" i="7"/>
  <c r="X474" i="7"/>
  <c r="Y474" i="7" s="1"/>
  <c r="W474" i="7"/>
  <c r="U474" i="7"/>
  <c r="S474" i="7"/>
  <c r="T474" i="7" s="1"/>
  <c r="AD473" i="7"/>
  <c r="AB473" i="7"/>
  <c r="AC473" i="7" s="1"/>
  <c r="Z473" i="7"/>
  <c r="X473" i="7"/>
  <c r="Y473" i="7" s="1"/>
  <c r="W473" i="7"/>
  <c r="U473" i="7"/>
  <c r="S473" i="7"/>
  <c r="T473" i="7" s="1"/>
  <c r="AD472" i="7"/>
  <c r="AB472" i="7"/>
  <c r="AC472" i="7" s="1"/>
  <c r="Z472" i="7"/>
  <c r="X472" i="7"/>
  <c r="Y472" i="7" s="1"/>
  <c r="W472" i="7"/>
  <c r="U472" i="7"/>
  <c r="S472" i="7"/>
  <c r="T472" i="7" s="1"/>
  <c r="AD471" i="7"/>
  <c r="AB471" i="7"/>
  <c r="AC471" i="7" s="1"/>
  <c r="Z471" i="7"/>
  <c r="X471" i="7"/>
  <c r="Y471" i="7" s="1"/>
  <c r="W471" i="7"/>
  <c r="U471" i="7"/>
  <c r="S471" i="7"/>
  <c r="T471" i="7" s="1"/>
  <c r="AD470" i="7"/>
  <c r="AB470" i="7"/>
  <c r="AC470" i="7" s="1"/>
  <c r="Z470" i="7"/>
  <c r="X470" i="7"/>
  <c r="Y470" i="7" s="1"/>
  <c r="W470" i="7"/>
  <c r="U470" i="7"/>
  <c r="S470" i="7"/>
  <c r="T470" i="7" s="1"/>
  <c r="AD469" i="7"/>
  <c r="AB469" i="7"/>
  <c r="AC469" i="7" s="1"/>
  <c r="Z469" i="7"/>
  <c r="X469" i="7"/>
  <c r="Y469" i="7" s="1"/>
  <c r="W469" i="7"/>
  <c r="U469" i="7"/>
  <c r="S469" i="7"/>
  <c r="T469" i="7" s="1"/>
  <c r="V469" i="7" s="1"/>
  <c r="AD468" i="7"/>
  <c r="AB468" i="7"/>
  <c r="AC468" i="7" s="1"/>
  <c r="Z468" i="7"/>
  <c r="X468" i="7"/>
  <c r="Y468" i="7" s="1"/>
  <c r="W468" i="7"/>
  <c r="U468" i="7"/>
  <c r="S468" i="7"/>
  <c r="T468" i="7" s="1"/>
  <c r="V468" i="7" s="1"/>
  <c r="AD467" i="7"/>
  <c r="AB467" i="7"/>
  <c r="AC467" i="7" s="1"/>
  <c r="Z467" i="7"/>
  <c r="X467" i="7"/>
  <c r="Y467" i="7" s="1"/>
  <c r="W467" i="7"/>
  <c r="U467" i="7"/>
  <c r="S467" i="7"/>
  <c r="T467" i="7" s="1"/>
  <c r="V467" i="7" s="1"/>
  <c r="AD466" i="7"/>
  <c r="AB466" i="7"/>
  <c r="AC466" i="7" s="1"/>
  <c r="Z466" i="7"/>
  <c r="X466" i="7"/>
  <c r="Y466" i="7" s="1"/>
  <c r="W466" i="7"/>
  <c r="U466" i="7"/>
  <c r="S466" i="7"/>
  <c r="T466" i="7" s="1"/>
  <c r="AD465" i="7"/>
  <c r="AB465" i="7"/>
  <c r="AC465" i="7" s="1"/>
  <c r="Z465" i="7"/>
  <c r="X465" i="7"/>
  <c r="Y465" i="7" s="1"/>
  <c r="W465" i="7"/>
  <c r="U465" i="7"/>
  <c r="S465" i="7"/>
  <c r="T465" i="7" s="1"/>
  <c r="AD464" i="7"/>
  <c r="AB464" i="7"/>
  <c r="AC464" i="7" s="1"/>
  <c r="AE464" i="7" s="1"/>
  <c r="Z464" i="7"/>
  <c r="X464" i="7"/>
  <c r="Y464" i="7" s="1"/>
  <c r="W464" i="7"/>
  <c r="U464" i="7"/>
  <c r="S464" i="7"/>
  <c r="T464" i="7" s="1"/>
  <c r="AD463" i="7"/>
  <c r="AB463" i="7"/>
  <c r="AC463" i="7" s="1"/>
  <c r="Z463" i="7"/>
  <c r="X463" i="7"/>
  <c r="Y463" i="7" s="1"/>
  <c r="W463" i="7"/>
  <c r="U463" i="7"/>
  <c r="S463" i="7"/>
  <c r="T463" i="7" s="1"/>
  <c r="AD462" i="7"/>
  <c r="AC462" i="7"/>
  <c r="AB462" i="7"/>
  <c r="Z462" i="7"/>
  <c r="X462" i="7"/>
  <c r="Y462" i="7" s="1"/>
  <c r="W462" i="7"/>
  <c r="U462" i="7"/>
  <c r="S462" i="7"/>
  <c r="T462" i="7" s="1"/>
  <c r="V462" i="7" s="1"/>
  <c r="AD461" i="7"/>
  <c r="AB461" i="7"/>
  <c r="AC461" i="7" s="1"/>
  <c r="Z461" i="7"/>
  <c r="Y461" i="7"/>
  <c r="X461" i="7"/>
  <c r="W461" i="7"/>
  <c r="U461" i="7"/>
  <c r="S461" i="7"/>
  <c r="T461" i="7" s="1"/>
  <c r="AD460" i="7"/>
  <c r="AB460" i="7"/>
  <c r="AC460" i="7" s="1"/>
  <c r="Z460" i="7"/>
  <c r="X460" i="7"/>
  <c r="Y460" i="7" s="1"/>
  <c r="W460" i="7"/>
  <c r="U460" i="7"/>
  <c r="S460" i="7"/>
  <c r="T460" i="7" s="1"/>
  <c r="V460" i="7" s="1"/>
  <c r="AD459" i="7"/>
  <c r="AB459" i="7"/>
  <c r="AC459" i="7" s="1"/>
  <c r="Z459" i="7"/>
  <c r="X459" i="7"/>
  <c r="Y459" i="7" s="1"/>
  <c r="W459" i="7"/>
  <c r="U459" i="7"/>
  <c r="S459" i="7"/>
  <c r="T459" i="7" s="1"/>
  <c r="AD458" i="7"/>
  <c r="AB458" i="7"/>
  <c r="AC458" i="7" s="1"/>
  <c r="Z458" i="7"/>
  <c r="X458" i="7"/>
  <c r="Y458" i="7" s="1"/>
  <c r="W458" i="7"/>
  <c r="U458" i="7"/>
  <c r="S458" i="7"/>
  <c r="T458" i="7" s="1"/>
  <c r="AD457" i="7"/>
  <c r="AB457" i="7"/>
  <c r="AC457" i="7" s="1"/>
  <c r="Z457" i="7"/>
  <c r="X457" i="7"/>
  <c r="Y457" i="7" s="1"/>
  <c r="W457" i="7"/>
  <c r="U457" i="7"/>
  <c r="S457" i="7"/>
  <c r="T457" i="7" s="1"/>
  <c r="AD456" i="7"/>
  <c r="AB456" i="7"/>
  <c r="AC456" i="7" s="1"/>
  <c r="AE456" i="7" s="1"/>
  <c r="Z456" i="7"/>
  <c r="X456" i="7"/>
  <c r="Y456" i="7" s="1"/>
  <c r="W456" i="7"/>
  <c r="U456" i="7"/>
  <c r="S456" i="7"/>
  <c r="T456" i="7" s="1"/>
  <c r="AD455" i="7"/>
  <c r="AB455" i="7"/>
  <c r="AC455" i="7" s="1"/>
  <c r="Z455" i="7"/>
  <c r="X455" i="7"/>
  <c r="Y455" i="7" s="1"/>
  <c r="W455" i="7"/>
  <c r="U455" i="7"/>
  <c r="S455" i="7"/>
  <c r="T455" i="7" s="1"/>
  <c r="V455" i="7" s="1"/>
  <c r="AD454" i="7"/>
  <c r="AB454" i="7"/>
  <c r="AC454" i="7" s="1"/>
  <c r="AE454" i="7" s="1"/>
  <c r="Z454" i="7"/>
  <c r="X454" i="7"/>
  <c r="Y454" i="7" s="1"/>
  <c r="W454" i="7"/>
  <c r="U454" i="7"/>
  <c r="S454" i="7"/>
  <c r="T454" i="7" s="1"/>
  <c r="AD453" i="7"/>
  <c r="AE453" i="7" s="1"/>
  <c r="AB453" i="7"/>
  <c r="AC453" i="7" s="1"/>
  <c r="Z453" i="7"/>
  <c r="X453" i="7"/>
  <c r="Y453" i="7" s="1"/>
  <c r="W453" i="7"/>
  <c r="U453" i="7"/>
  <c r="S453" i="7"/>
  <c r="T453" i="7" s="1"/>
  <c r="AD452" i="7"/>
  <c r="AB452" i="7"/>
  <c r="AC452" i="7" s="1"/>
  <c r="AE452" i="7" s="1"/>
  <c r="Z452" i="7"/>
  <c r="X452" i="7"/>
  <c r="Y452" i="7" s="1"/>
  <c r="AA452" i="7" s="1"/>
  <c r="W452" i="7"/>
  <c r="U452" i="7"/>
  <c r="S452" i="7"/>
  <c r="T452" i="7" s="1"/>
  <c r="AD451" i="7"/>
  <c r="AB451" i="7"/>
  <c r="AC451" i="7" s="1"/>
  <c r="Z451" i="7"/>
  <c r="X451" i="7"/>
  <c r="Y451" i="7" s="1"/>
  <c r="W451" i="7"/>
  <c r="U451" i="7"/>
  <c r="S451" i="7"/>
  <c r="T451" i="7" s="1"/>
  <c r="V451" i="7" s="1"/>
  <c r="AD450" i="7"/>
  <c r="AB450" i="7"/>
  <c r="AC450" i="7" s="1"/>
  <c r="Z450" i="7"/>
  <c r="X450" i="7"/>
  <c r="Y450" i="7" s="1"/>
  <c r="W450" i="7"/>
  <c r="U450" i="7"/>
  <c r="S450" i="7"/>
  <c r="T450" i="7" s="1"/>
  <c r="AD449" i="7"/>
  <c r="AB449" i="7"/>
  <c r="AC449" i="7" s="1"/>
  <c r="Z449" i="7"/>
  <c r="X449" i="7"/>
  <c r="Y449" i="7" s="1"/>
  <c r="W449" i="7"/>
  <c r="U449" i="7"/>
  <c r="S449" i="7"/>
  <c r="T449" i="7" s="1"/>
  <c r="AD448" i="7"/>
  <c r="AB448" i="7"/>
  <c r="AC448" i="7" s="1"/>
  <c r="Z448" i="7"/>
  <c r="X448" i="7"/>
  <c r="Y448" i="7" s="1"/>
  <c r="W448" i="7"/>
  <c r="U448" i="7"/>
  <c r="S448" i="7"/>
  <c r="T448" i="7" s="1"/>
  <c r="V448" i="7" s="1"/>
  <c r="AD447" i="7"/>
  <c r="AB447" i="7"/>
  <c r="AC447" i="7" s="1"/>
  <c r="Z447" i="7"/>
  <c r="X447" i="7"/>
  <c r="Y447" i="7" s="1"/>
  <c r="W447" i="7"/>
  <c r="U447" i="7"/>
  <c r="S447" i="7"/>
  <c r="T447" i="7" s="1"/>
  <c r="AD446" i="7"/>
  <c r="AB446" i="7"/>
  <c r="AC446" i="7" s="1"/>
  <c r="Z446" i="7"/>
  <c r="X446" i="7"/>
  <c r="Y446" i="7" s="1"/>
  <c r="W446" i="7"/>
  <c r="U446" i="7"/>
  <c r="S446" i="7"/>
  <c r="T446" i="7" s="1"/>
  <c r="AD445" i="7"/>
  <c r="AB445" i="7"/>
  <c r="AC445" i="7" s="1"/>
  <c r="Z445" i="7"/>
  <c r="X445" i="7"/>
  <c r="Y445" i="7" s="1"/>
  <c r="W445" i="7"/>
  <c r="U445" i="7"/>
  <c r="S445" i="7"/>
  <c r="T445" i="7" s="1"/>
  <c r="AD444" i="7"/>
  <c r="AB444" i="7"/>
  <c r="AC444" i="7" s="1"/>
  <c r="Z444" i="7"/>
  <c r="X444" i="7"/>
  <c r="Y444" i="7" s="1"/>
  <c r="W444" i="7"/>
  <c r="U444" i="7"/>
  <c r="S444" i="7"/>
  <c r="T444" i="7" s="1"/>
  <c r="AD443" i="7"/>
  <c r="AB443" i="7"/>
  <c r="AC443" i="7" s="1"/>
  <c r="Z443" i="7"/>
  <c r="Y443" i="7"/>
  <c r="AA443" i="7" s="1"/>
  <c r="X443" i="7"/>
  <c r="W443" i="7"/>
  <c r="U443" i="7"/>
  <c r="T443" i="7"/>
  <c r="S443" i="7"/>
  <c r="AD442" i="7"/>
  <c r="AB442" i="7"/>
  <c r="AC442" i="7" s="1"/>
  <c r="Z442" i="7"/>
  <c r="X442" i="7"/>
  <c r="Y442" i="7" s="1"/>
  <c r="W442" i="7"/>
  <c r="U442" i="7"/>
  <c r="S442" i="7"/>
  <c r="T442" i="7" s="1"/>
  <c r="AD441" i="7"/>
  <c r="AB441" i="7"/>
  <c r="AC441" i="7" s="1"/>
  <c r="Z441" i="7"/>
  <c r="X441" i="7"/>
  <c r="Y441" i="7" s="1"/>
  <c r="AA441" i="7" s="1"/>
  <c r="W441" i="7"/>
  <c r="U441" i="7"/>
  <c r="S441" i="7"/>
  <c r="T441" i="7" s="1"/>
  <c r="AD440" i="7"/>
  <c r="AB440" i="7"/>
  <c r="AC440" i="7" s="1"/>
  <c r="Z440" i="7"/>
  <c r="X440" i="7"/>
  <c r="Y440" i="7" s="1"/>
  <c r="W440" i="7"/>
  <c r="U440" i="7"/>
  <c r="S440" i="7"/>
  <c r="T440" i="7" s="1"/>
  <c r="AD439" i="7"/>
  <c r="AB439" i="7"/>
  <c r="AC439" i="7" s="1"/>
  <c r="Z439" i="7"/>
  <c r="X439" i="7"/>
  <c r="Y439" i="7" s="1"/>
  <c r="W439" i="7"/>
  <c r="U439" i="7"/>
  <c r="S439" i="7"/>
  <c r="T439" i="7" s="1"/>
  <c r="AD438" i="7"/>
  <c r="AB438" i="7"/>
  <c r="AC438" i="7" s="1"/>
  <c r="Z438" i="7"/>
  <c r="X438" i="7"/>
  <c r="Y438" i="7" s="1"/>
  <c r="W438" i="7"/>
  <c r="U438" i="7"/>
  <c r="S438" i="7"/>
  <c r="T438" i="7" s="1"/>
  <c r="AD437" i="7"/>
  <c r="AB437" i="7"/>
  <c r="AC437" i="7" s="1"/>
  <c r="AE437" i="7" s="1"/>
  <c r="Z437" i="7"/>
  <c r="X437" i="7"/>
  <c r="Y437" i="7" s="1"/>
  <c r="W437" i="7"/>
  <c r="U437" i="7"/>
  <c r="S437" i="7"/>
  <c r="T437" i="7" s="1"/>
  <c r="AD436" i="7"/>
  <c r="AB436" i="7"/>
  <c r="AC436" i="7" s="1"/>
  <c r="Z436" i="7"/>
  <c r="X436" i="7"/>
  <c r="Y436" i="7" s="1"/>
  <c r="W436" i="7"/>
  <c r="U436" i="7"/>
  <c r="S436" i="7"/>
  <c r="T436" i="7" s="1"/>
  <c r="AD435" i="7"/>
  <c r="AB435" i="7"/>
  <c r="AC435" i="7" s="1"/>
  <c r="AE435" i="7" s="1"/>
  <c r="Z435" i="7"/>
  <c r="X435" i="7"/>
  <c r="Y435" i="7" s="1"/>
  <c r="W435" i="7"/>
  <c r="U435" i="7"/>
  <c r="S435" i="7"/>
  <c r="T435" i="7" s="1"/>
  <c r="AD434" i="7"/>
  <c r="AB434" i="7"/>
  <c r="AC434" i="7" s="1"/>
  <c r="Z434" i="7"/>
  <c r="X434" i="7"/>
  <c r="Y434" i="7" s="1"/>
  <c r="W434" i="7"/>
  <c r="U434" i="7"/>
  <c r="S434" i="7"/>
  <c r="T434" i="7" s="1"/>
  <c r="AD433" i="7"/>
  <c r="AB433" i="7"/>
  <c r="AC433" i="7" s="1"/>
  <c r="Z433" i="7"/>
  <c r="X433" i="7"/>
  <c r="Y433" i="7" s="1"/>
  <c r="W433" i="7"/>
  <c r="U433" i="7"/>
  <c r="S433" i="7"/>
  <c r="T433" i="7" s="1"/>
  <c r="V433" i="7" s="1"/>
  <c r="AD432" i="7"/>
  <c r="AB432" i="7"/>
  <c r="AC432" i="7" s="1"/>
  <c r="Z432" i="7"/>
  <c r="X432" i="7"/>
  <c r="Y432" i="7" s="1"/>
  <c r="W432" i="7"/>
  <c r="U432" i="7"/>
  <c r="S432" i="7"/>
  <c r="T432" i="7" s="1"/>
  <c r="AD431" i="7"/>
  <c r="AB431" i="7"/>
  <c r="AC431" i="7" s="1"/>
  <c r="Z431" i="7"/>
  <c r="X431" i="7"/>
  <c r="Y431" i="7" s="1"/>
  <c r="W431" i="7"/>
  <c r="U431" i="7"/>
  <c r="S431" i="7"/>
  <c r="T431" i="7" s="1"/>
  <c r="AD430" i="7"/>
  <c r="AB430" i="7"/>
  <c r="AC430" i="7" s="1"/>
  <c r="Z430" i="7"/>
  <c r="X430" i="7"/>
  <c r="Y430" i="7" s="1"/>
  <c r="W430" i="7"/>
  <c r="U430" i="7"/>
  <c r="S430" i="7"/>
  <c r="T430" i="7" s="1"/>
  <c r="AD429" i="7"/>
  <c r="AB429" i="7"/>
  <c r="AC429" i="7" s="1"/>
  <c r="Z429" i="7"/>
  <c r="X429" i="7"/>
  <c r="Y429" i="7" s="1"/>
  <c r="W429" i="7"/>
  <c r="U429" i="7"/>
  <c r="S429" i="7"/>
  <c r="T429" i="7" s="1"/>
  <c r="AD428" i="7"/>
  <c r="AB428" i="7"/>
  <c r="AC428" i="7" s="1"/>
  <c r="Z428" i="7"/>
  <c r="X428" i="7"/>
  <c r="Y428" i="7" s="1"/>
  <c r="W428" i="7"/>
  <c r="U428" i="7"/>
  <c r="S428" i="7"/>
  <c r="T428" i="7" s="1"/>
  <c r="AD427" i="7"/>
  <c r="AB427" i="7"/>
  <c r="AC427" i="7" s="1"/>
  <c r="Z427" i="7"/>
  <c r="X427" i="7"/>
  <c r="Y427" i="7" s="1"/>
  <c r="AA427" i="7" s="1"/>
  <c r="W427" i="7"/>
  <c r="U427" i="7"/>
  <c r="S427" i="7"/>
  <c r="T427" i="7" s="1"/>
  <c r="AD426" i="7"/>
  <c r="AB426" i="7"/>
  <c r="AC426" i="7" s="1"/>
  <c r="Z426" i="7"/>
  <c r="X426" i="7"/>
  <c r="Y426" i="7" s="1"/>
  <c r="W426" i="7"/>
  <c r="U426" i="7"/>
  <c r="S426" i="7"/>
  <c r="T426" i="7" s="1"/>
  <c r="AD425" i="7"/>
  <c r="AB425" i="7"/>
  <c r="AC425" i="7" s="1"/>
  <c r="Z425" i="7"/>
  <c r="X425" i="7"/>
  <c r="Y425" i="7" s="1"/>
  <c r="W425" i="7"/>
  <c r="U425" i="7"/>
  <c r="S425" i="7"/>
  <c r="T425" i="7" s="1"/>
  <c r="AD424" i="7"/>
  <c r="AB424" i="7"/>
  <c r="AC424" i="7" s="1"/>
  <c r="Z424" i="7"/>
  <c r="X424" i="7"/>
  <c r="Y424" i="7" s="1"/>
  <c r="W424" i="7"/>
  <c r="U424" i="7"/>
  <c r="S424" i="7"/>
  <c r="T424" i="7" s="1"/>
  <c r="AD423" i="7"/>
  <c r="AB423" i="7"/>
  <c r="AC423" i="7" s="1"/>
  <c r="Z423" i="7"/>
  <c r="X423" i="7"/>
  <c r="Y423" i="7" s="1"/>
  <c r="W423" i="7"/>
  <c r="U423" i="7"/>
  <c r="S423" i="7"/>
  <c r="T423" i="7" s="1"/>
  <c r="AD422" i="7"/>
  <c r="AB422" i="7"/>
  <c r="AC422" i="7" s="1"/>
  <c r="Z422" i="7"/>
  <c r="X422" i="7"/>
  <c r="Y422" i="7" s="1"/>
  <c r="W422" i="7"/>
  <c r="U422" i="7"/>
  <c r="S422" i="7"/>
  <c r="T422" i="7" s="1"/>
  <c r="AD421" i="7"/>
  <c r="AB421" i="7"/>
  <c r="AC421" i="7" s="1"/>
  <c r="Z421" i="7"/>
  <c r="X421" i="7"/>
  <c r="Y421" i="7" s="1"/>
  <c r="W421" i="7"/>
  <c r="U421" i="7"/>
  <c r="S421" i="7"/>
  <c r="T421" i="7" s="1"/>
  <c r="AD420" i="7"/>
  <c r="AB420" i="7"/>
  <c r="AC420" i="7" s="1"/>
  <c r="Z420" i="7"/>
  <c r="X420" i="7"/>
  <c r="Y420" i="7" s="1"/>
  <c r="W420" i="7"/>
  <c r="U420" i="7"/>
  <c r="S420" i="7"/>
  <c r="T420" i="7" s="1"/>
  <c r="AD419" i="7"/>
  <c r="AB419" i="7"/>
  <c r="AC419" i="7" s="1"/>
  <c r="Z419" i="7"/>
  <c r="X419" i="7"/>
  <c r="Y419" i="7" s="1"/>
  <c r="AA419" i="7" s="1"/>
  <c r="W419" i="7"/>
  <c r="U419" i="7"/>
  <c r="S419" i="7"/>
  <c r="T419" i="7" s="1"/>
  <c r="AD418" i="7"/>
  <c r="AB418" i="7"/>
  <c r="AC418" i="7" s="1"/>
  <c r="Z418" i="7"/>
  <c r="X418" i="7"/>
  <c r="Y418" i="7" s="1"/>
  <c r="W418" i="7"/>
  <c r="U418" i="7"/>
  <c r="S418" i="7"/>
  <c r="T418" i="7" s="1"/>
  <c r="AD417" i="7"/>
  <c r="AB417" i="7"/>
  <c r="AC417" i="7" s="1"/>
  <c r="Z417" i="7"/>
  <c r="X417" i="7"/>
  <c r="Y417" i="7" s="1"/>
  <c r="W417" i="7"/>
  <c r="U417" i="7"/>
  <c r="S417" i="7"/>
  <c r="T417" i="7" s="1"/>
  <c r="AD416" i="7"/>
  <c r="AB416" i="7"/>
  <c r="AC416" i="7" s="1"/>
  <c r="Z416" i="7"/>
  <c r="X416" i="7"/>
  <c r="Y416" i="7" s="1"/>
  <c r="W416" i="7"/>
  <c r="U416" i="7"/>
  <c r="S416" i="7"/>
  <c r="T416" i="7" s="1"/>
  <c r="AD415" i="7"/>
  <c r="AB415" i="7"/>
  <c r="AC415" i="7" s="1"/>
  <c r="Z415" i="7"/>
  <c r="X415" i="7"/>
  <c r="Y415" i="7" s="1"/>
  <c r="W415" i="7"/>
  <c r="U415" i="7"/>
  <c r="S415" i="7"/>
  <c r="T415" i="7" s="1"/>
  <c r="AD414" i="7"/>
  <c r="AB414" i="7"/>
  <c r="AC414" i="7" s="1"/>
  <c r="Z414" i="7"/>
  <c r="X414" i="7"/>
  <c r="Y414" i="7" s="1"/>
  <c r="W414" i="7"/>
  <c r="U414" i="7"/>
  <c r="S414" i="7"/>
  <c r="T414" i="7" s="1"/>
  <c r="AD413" i="7"/>
  <c r="AB413" i="7"/>
  <c r="AC413" i="7" s="1"/>
  <c r="Z413" i="7"/>
  <c r="X413" i="7"/>
  <c r="Y413" i="7" s="1"/>
  <c r="W413" i="7"/>
  <c r="U413" i="7"/>
  <c r="S413" i="7"/>
  <c r="T413" i="7" s="1"/>
  <c r="AD412" i="7"/>
  <c r="AB412" i="7"/>
  <c r="AC412" i="7" s="1"/>
  <c r="Z412" i="7"/>
  <c r="X412" i="7"/>
  <c r="Y412" i="7" s="1"/>
  <c r="W412" i="7"/>
  <c r="U412" i="7"/>
  <c r="S412" i="7"/>
  <c r="T412" i="7" s="1"/>
  <c r="AD411" i="7"/>
  <c r="AB411" i="7"/>
  <c r="AC411" i="7" s="1"/>
  <c r="Z411" i="7"/>
  <c r="X411" i="7"/>
  <c r="Y411" i="7" s="1"/>
  <c r="AA411" i="7" s="1"/>
  <c r="W411" i="7"/>
  <c r="U411" i="7"/>
  <c r="S411" i="7"/>
  <c r="T411" i="7" s="1"/>
  <c r="AD410" i="7"/>
  <c r="AB410" i="7"/>
  <c r="AC410" i="7" s="1"/>
  <c r="Z410" i="7"/>
  <c r="X410" i="7"/>
  <c r="Y410" i="7" s="1"/>
  <c r="W410" i="7"/>
  <c r="U410" i="7"/>
  <c r="S410" i="7"/>
  <c r="T410" i="7" s="1"/>
  <c r="AD409" i="7"/>
  <c r="AB409" i="7"/>
  <c r="AC409" i="7" s="1"/>
  <c r="Z409" i="7"/>
  <c r="X409" i="7"/>
  <c r="Y409" i="7" s="1"/>
  <c r="W409" i="7"/>
  <c r="U409" i="7"/>
  <c r="S409" i="7"/>
  <c r="T409" i="7" s="1"/>
  <c r="AD408" i="7"/>
  <c r="AB408" i="7"/>
  <c r="AC408" i="7" s="1"/>
  <c r="Z408" i="7"/>
  <c r="X408" i="7"/>
  <c r="Y408" i="7" s="1"/>
  <c r="W408" i="7"/>
  <c r="U408" i="7"/>
  <c r="S408" i="7"/>
  <c r="T408" i="7" s="1"/>
  <c r="AD407" i="7"/>
  <c r="AB407" i="7"/>
  <c r="AC407" i="7" s="1"/>
  <c r="Z407" i="7"/>
  <c r="X407" i="7"/>
  <c r="Y407" i="7" s="1"/>
  <c r="W407" i="7"/>
  <c r="U407" i="7"/>
  <c r="S407" i="7"/>
  <c r="T407" i="7" s="1"/>
  <c r="AD406" i="7"/>
  <c r="AB406" i="7"/>
  <c r="AC406" i="7" s="1"/>
  <c r="Z406" i="7"/>
  <c r="X406" i="7"/>
  <c r="Y406" i="7" s="1"/>
  <c r="W406" i="7"/>
  <c r="U406" i="7"/>
  <c r="S406" i="7"/>
  <c r="T406" i="7" s="1"/>
  <c r="AD405" i="7"/>
  <c r="AB405" i="7"/>
  <c r="AC405" i="7" s="1"/>
  <c r="AE405" i="7" s="1"/>
  <c r="Z405" i="7"/>
  <c r="X405" i="7"/>
  <c r="Y405" i="7" s="1"/>
  <c r="AA405" i="7" s="1"/>
  <c r="W405" i="7"/>
  <c r="U405" i="7"/>
  <c r="S405" i="7"/>
  <c r="T405" i="7" s="1"/>
  <c r="AD404" i="7"/>
  <c r="AB404" i="7"/>
  <c r="AC404" i="7" s="1"/>
  <c r="AE404" i="7" s="1"/>
  <c r="Z404" i="7"/>
  <c r="X404" i="7"/>
  <c r="Y404" i="7" s="1"/>
  <c r="W404" i="7"/>
  <c r="U404" i="7"/>
  <c r="S404" i="7"/>
  <c r="T404" i="7" s="1"/>
  <c r="AD403" i="7"/>
  <c r="AB403" i="7"/>
  <c r="AC403" i="7" s="1"/>
  <c r="Z403" i="7"/>
  <c r="X403" i="7"/>
  <c r="Y403" i="7" s="1"/>
  <c r="W403" i="7"/>
  <c r="U403" i="7"/>
  <c r="S403" i="7"/>
  <c r="T403" i="7" s="1"/>
  <c r="AD402" i="7"/>
  <c r="AB402" i="7"/>
  <c r="AC402" i="7" s="1"/>
  <c r="Z402" i="7"/>
  <c r="X402" i="7"/>
  <c r="Y402" i="7" s="1"/>
  <c r="AA402" i="7" s="1"/>
  <c r="W402" i="7"/>
  <c r="U402" i="7"/>
  <c r="S402" i="7"/>
  <c r="T402" i="7" s="1"/>
  <c r="AD401" i="7"/>
  <c r="AB401" i="7"/>
  <c r="AC401" i="7" s="1"/>
  <c r="Z401" i="7"/>
  <c r="X401" i="7"/>
  <c r="Y401" i="7" s="1"/>
  <c r="W401" i="7"/>
  <c r="U401" i="7"/>
  <c r="S401" i="7"/>
  <c r="T401" i="7" s="1"/>
  <c r="AD400" i="7"/>
  <c r="AB400" i="7"/>
  <c r="AC400" i="7" s="1"/>
  <c r="Z400" i="7"/>
  <c r="X400" i="7"/>
  <c r="Y400" i="7" s="1"/>
  <c r="W400" i="7"/>
  <c r="U400" i="7"/>
  <c r="V400" i="7" s="1"/>
  <c r="S400" i="7"/>
  <c r="T400" i="7" s="1"/>
  <c r="AD399" i="7"/>
  <c r="AB399" i="7"/>
  <c r="AC399" i="7" s="1"/>
  <c r="Z399" i="7"/>
  <c r="X399" i="7"/>
  <c r="Y399" i="7" s="1"/>
  <c r="W399" i="7"/>
  <c r="U399" i="7"/>
  <c r="S399" i="7"/>
  <c r="T399" i="7" s="1"/>
  <c r="AD398" i="7"/>
  <c r="AB398" i="7"/>
  <c r="AC398" i="7" s="1"/>
  <c r="Z398" i="7"/>
  <c r="X398" i="7"/>
  <c r="Y398" i="7" s="1"/>
  <c r="W398" i="7"/>
  <c r="U398" i="7"/>
  <c r="S398" i="7"/>
  <c r="T398" i="7" s="1"/>
  <c r="AD397" i="7"/>
  <c r="AB397" i="7"/>
  <c r="AC397" i="7" s="1"/>
  <c r="Z397" i="7"/>
  <c r="X397" i="7"/>
  <c r="Y397" i="7" s="1"/>
  <c r="W397" i="7"/>
  <c r="U397" i="7"/>
  <c r="S397" i="7"/>
  <c r="T397" i="7" s="1"/>
  <c r="AD396" i="7"/>
  <c r="AB396" i="7"/>
  <c r="AC396" i="7" s="1"/>
  <c r="Z396" i="7"/>
  <c r="X396" i="7"/>
  <c r="Y396" i="7" s="1"/>
  <c r="W396" i="7"/>
  <c r="U396" i="7"/>
  <c r="S396" i="7"/>
  <c r="T396" i="7" s="1"/>
  <c r="AD395" i="7"/>
  <c r="AB395" i="7"/>
  <c r="AC395" i="7" s="1"/>
  <c r="Z395" i="7"/>
  <c r="X395" i="7"/>
  <c r="Y395" i="7" s="1"/>
  <c r="W395" i="7"/>
  <c r="U395" i="7"/>
  <c r="S395" i="7"/>
  <c r="T395" i="7" s="1"/>
  <c r="AD394" i="7"/>
  <c r="AB394" i="7"/>
  <c r="AC394" i="7" s="1"/>
  <c r="Z394" i="7"/>
  <c r="X394" i="7"/>
  <c r="Y394" i="7" s="1"/>
  <c r="W394" i="7"/>
  <c r="U394" i="7"/>
  <c r="S394" i="7"/>
  <c r="T394" i="7" s="1"/>
  <c r="AD393" i="7"/>
  <c r="AB393" i="7"/>
  <c r="AC393" i="7" s="1"/>
  <c r="Z393" i="7"/>
  <c r="X393" i="7"/>
  <c r="Y393" i="7" s="1"/>
  <c r="AA393" i="7" s="1"/>
  <c r="W393" i="7"/>
  <c r="U393" i="7"/>
  <c r="S393" i="7"/>
  <c r="T393" i="7" s="1"/>
  <c r="AD392" i="7"/>
  <c r="AB392" i="7"/>
  <c r="AC392" i="7" s="1"/>
  <c r="Z392" i="7"/>
  <c r="X392" i="7"/>
  <c r="Y392" i="7" s="1"/>
  <c r="W392" i="7"/>
  <c r="U392" i="7"/>
  <c r="S392" i="7"/>
  <c r="T392" i="7" s="1"/>
  <c r="AD391" i="7"/>
  <c r="AB391" i="7"/>
  <c r="AC391" i="7" s="1"/>
  <c r="Z391" i="7"/>
  <c r="Y391" i="7"/>
  <c r="AA391" i="7" s="1"/>
  <c r="X391" i="7"/>
  <c r="W391" i="7"/>
  <c r="U391" i="7"/>
  <c r="S391" i="7"/>
  <c r="T391" i="7" s="1"/>
  <c r="AD390" i="7"/>
  <c r="AC390" i="7"/>
  <c r="AE390" i="7" s="1"/>
  <c r="AB390" i="7"/>
  <c r="Z390" i="7"/>
  <c r="X390" i="7"/>
  <c r="Y390" i="7" s="1"/>
  <c r="W390" i="7"/>
  <c r="U390" i="7"/>
  <c r="S390" i="7"/>
  <c r="T390" i="7" s="1"/>
  <c r="AD389" i="7"/>
  <c r="AB389" i="7"/>
  <c r="AC389" i="7" s="1"/>
  <c r="AE389" i="7" s="1"/>
  <c r="Z389" i="7"/>
  <c r="X389" i="7"/>
  <c r="Y389" i="7" s="1"/>
  <c r="W389" i="7"/>
  <c r="U389" i="7"/>
  <c r="S389" i="7"/>
  <c r="T389" i="7" s="1"/>
  <c r="AD388" i="7"/>
  <c r="AB388" i="7"/>
  <c r="AC388" i="7" s="1"/>
  <c r="Z388" i="7"/>
  <c r="X388" i="7"/>
  <c r="Y388" i="7" s="1"/>
  <c r="W388" i="7"/>
  <c r="U388" i="7"/>
  <c r="S388" i="7"/>
  <c r="T388" i="7" s="1"/>
  <c r="AD387" i="7"/>
  <c r="AB387" i="7"/>
  <c r="AC387" i="7" s="1"/>
  <c r="Z387" i="7"/>
  <c r="X387" i="7"/>
  <c r="Y387" i="7" s="1"/>
  <c r="AA387" i="7" s="1"/>
  <c r="W387" i="7"/>
  <c r="U387" i="7"/>
  <c r="S387" i="7"/>
  <c r="T387" i="7" s="1"/>
  <c r="AD386" i="7"/>
  <c r="AB386" i="7"/>
  <c r="AC386" i="7" s="1"/>
  <c r="Z386" i="7"/>
  <c r="X386" i="7"/>
  <c r="Y386" i="7" s="1"/>
  <c r="W386" i="7"/>
  <c r="U386" i="7"/>
  <c r="S386" i="7"/>
  <c r="T386" i="7" s="1"/>
  <c r="AD385" i="7"/>
  <c r="AB385" i="7"/>
  <c r="AC385" i="7" s="1"/>
  <c r="Z385" i="7"/>
  <c r="X385" i="7"/>
  <c r="Y385" i="7" s="1"/>
  <c r="W385" i="7"/>
  <c r="U385" i="7"/>
  <c r="S385" i="7"/>
  <c r="T385" i="7" s="1"/>
  <c r="AD384" i="7"/>
  <c r="AB384" i="7"/>
  <c r="AC384" i="7" s="1"/>
  <c r="Z384" i="7"/>
  <c r="X384" i="7"/>
  <c r="Y384" i="7" s="1"/>
  <c r="AA384" i="7" s="1"/>
  <c r="W384" i="7"/>
  <c r="U384" i="7"/>
  <c r="S384" i="7"/>
  <c r="T384" i="7" s="1"/>
  <c r="AD383" i="7"/>
  <c r="AB383" i="7"/>
  <c r="AC383" i="7" s="1"/>
  <c r="Z383" i="7"/>
  <c r="X383" i="7"/>
  <c r="Y383" i="7" s="1"/>
  <c r="W383" i="7"/>
  <c r="U383" i="7"/>
  <c r="S383" i="7"/>
  <c r="T383" i="7" s="1"/>
  <c r="AD382" i="7"/>
  <c r="AB382" i="7"/>
  <c r="AC382" i="7" s="1"/>
  <c r="Z382" i="7"/>
  <c r="X382" i="7"/>
  <c r="Y382" i="7" s="1"/>
  <c r="W382" i="7"/>
  <c r="U382" i="7"/>
  <c r="S382" i="7"/>
  <c r="T382" i="7" s="1"/>
  <c r="AD381" i="7"/>
  <c r="AB381" i="7"/>
  <c r="AC381" i="7" s="1"/>
  <c r="Z381" i="7"/>
  <c r="X381" i="7"/>
  <c r="Y381" i="7" s="1"/>
  <c r="W381" i="7"/>
  <c r="U381" i="7"/>
  <c r="S381" i="7"/>
  <c r="T381" i="7" s="1"/>
  <c r="V381" i="7" s="1"/>
  <c r="AD380" i="7"/>
  <c r="AB380" i="7"/>
  <c r="AC380" i="7" s="1"/>
  <c r="Z380" i="7"/>
  <c r="Y380" i="7"/>
  <c r="AA380" i="7" s="1"/>
  <c r="X380" i="7"/>
  <c r="W380" i="7"/>
  <c r="U380" i="7"/>
  <c r="S380" i="7"/>
  <c r="T380" i="7" s="1"/>
  <c r="AD379" i="7"/>
  <c r="AB379" i="7"/>
  <c r="AC379" i="7" s="1"/>
  <c r="AE379" i="7" s="1"/>
  <c r="Z379" i="7"/>
  <c r="X379" i="7"/>
  <c r="Y379" i="7" s="1"/>
  <c r="W379" i="7"/>
  <c r="U379" i="7"/>
  <c r="S379" i="7"/>
  <c r="T379" i="7" s="1"/>
  <c r="AD378" i="7"/>
  <c r="AB378" i="7"/>
  <c r="AC378" i="7" s="1"/>
  <c r="Z378" i="7"/>
  <c r="X378" i="7"/>
  <c r="Y378" i="7" s="1"/>
  <c r="W378" i="7"/>
  <c r="U378" i="7"/>
  <c r="S378" i="7"/>
  <c r="T378" i="7" s="1"/>
  <c r="V378" i="7" s="1"/>
  <c r="AD377" i="7"/>
  <c r="AB377" i="7"/>
  <c r="AC377" i="7" s="1"/>
  <c r="Z377" i="7"/>
  <c r="X377" i="7"/>
  <c r="Y377" i="7" s="1"/>
  <c r="W377" i="7"/>
  <c r="U377" i="7"/>
  <c r="S377" i="7"/>
  <c r="T377" i="7" s="1"/>
  <c r="AD376" i="7"/>
  <c r="AB376" i="7"/>
  <c r="AC376" i="7" s="1"/>
  <c r="Z376" i="7"/>
  <c r="X376" i="7"/>
  <c r="Y376" i="7" s="1"/>
  <c r="W376" i="7"/>
  <c r="U376" i="7"/>
  <c r="S376" i="7"/>
  <c r="T376" i="7" s="1"/>
  <c r="AD375" i="7"/>
  <c r="AB375" i="7"/>
  <c r="AC375" i="7" s="1"/>
  <c r="Z375" i="7"/>
  <c r="X375" i="7"/>
  <c r="Y375" i="7" s="1"/>
  <c r="W375" i="7"/>
  <c r="U375" i="7"/>
  <c r="S375" i="7"/>
  <c r="T375" i="7" s="1"/>
  <c r="AD374" i="7"/>
  <c r="AB374" i="7"/>
  <c r="AC374" i="7" s="1"/>
  <c r="Z374" i="7"/>
  <c r="X374" i="7"/>
  <c r="Y374" i="7" s="1"/>
  <c r="W374" i="7"/>
  <c r="U374" i="7"/>
  <c r="S374" i="7"/>
  <c r="T374" i="7" s="1"/>
  <c r="AD373" i="7"/>
  <c r="AB373" i="7"/>
  <c r="AC373" i="7" s="1"/>
  <c r="Z373" i="7"/>
  <c r="X373" i="7"/>
  <c r="Y373" i="7" s="1"/>
  <c r="W373" i="7"/>
  <c r="U373" i="7"/>
  <c r="S373" i="7"/>
  <c r="T373" i="7" s="1"/>
  <c r="AD372" i="7"/>
  <c r="AB372" i="7"/>
  <c r="AC372" i="7" s="1"/>
  <c r="AE372" i="7" s="1"/>
  <c r="Z372" i="7"/>
  <c r="X372" i="7"/>
  <c r="Y372" i="7" s="1"/>
  <c r="W372" i="7"/>
  <c r="U372" i="7"/>
  <c r="S372" i="7"/>
  <c r="T372" i="7" s="1"/>
  <c r="AD371" i="7"/>
  <c r="AB371" i="7"/>
  <c r="AC371" i="7" s="1"/>
  <c r="Z371" i="7"/>
  <c r="X371" i="7"/>
  <c r="Y371" i="7" s="1"/>
  <c r="W371" i="7"/>
  <c r="U371" i="7"/>
  <c r="S371" i="7"/>
  <c r="T371" i="7" s="1"/>
  <c r="AD370" i="7"/>
  <c r="AB370" i="7"/>
  <c r="AC370" i="7" s="1"/>
  <c r="AE370" i="7" s="1"/>
  <c r="Z370" i="7"/>
  <c r="X370" i="7"/>
  <c r="Y370" i="7" s="1"/>
  <c r="W370" i="7"/>
  <c r="U370" i="7"/>
  <c r="S370" i="7"/>
  <c r="T370" i="7" s="1"/>
  <c r="AD369" i="7"/>
  <c r="AB369" i="7"/>
  <c r="AC369" i="7" s="1"/>
  <c r="Z369" i="7"/>
  <c r="X369" i="7"/>
  <c r="Y369" i="7" s="1"/>
  <c r="W369" i="7"/>
  <c r="U369" i="7"/>
  <c r="S369" i="7"/>
  <c r="T369" i="7" s="1"/>
  <c r="V369" i="7" s="1"/>
  <c r="AD368" i="7"/>
  <c r="AB368" i="7"/>
  <c r="AC368" i="7" s="1"/>
  <c r="Z368" i="7"/>
  <c r="X368" i="7"/>
  <c r="Y368" i="7" s="1"/>
  <c r="W368" i="7"/>
  <c r="U368" i="7"/>
  <c r="S368" i="7"/>
  <c r="T368" i="7" s="1"/>
  <c r="AD367" i="7"/>
  <c r="AB367" i="7"/>
  <c r="AC367" i="7" s="1"/>
  <c r="Z367" i="7"/>
  <c r="X367" i="7"/>
  <c r="Y367" i="7" s="1"/>
  <c r="W367" i="7"/>
  <c r="U367" i="7"/>
  <c r="T367" i="7"/>
  <c r="S367" i="7"/>
  <c r="AD366" i="7"/>
  <c r="AB366" i="7"/>
  <c r="AC366" i="7" s="1"/>
  <c r="Z366" i="7"/>
  <c r="X366" i="7"/>
  <c r="Y366" i="7" s="1"/>
  <c r="W366" i="7"/>
  <c r="U366" i="7"/>
  <c r="S366" i="7"/>
  <c r="T366" i="7" s="1"/>
  <c r="AD365" i="7"/>
  <c r="AB365" i="7"/>
  <c r="AC365" i="7" s="1"/>
  <c r="Z365" i="7"/>
  <c r="X365" i="7"/>
  <c r="Y365" i="7" s="1"/>
  <c r="W365" i="7"/>
  <c r="U365" i="7"/>
  <c r="S365" i="7"/>
  <c r="T365" i="7" s="1"/>
  <c r="AD364" i="7"/>
  <c r="AB364" i="7"/>
  <c r="AC364" i="7" s="1"/>
  <c r="Z364" i="7"/>
  <c r="X364" i="7"/>
  <c r="Y364" i="7" s="1"/>
  <c r="W364" i="7"/>
  <c r="U364" i="7"/>
  <c r="S364" i="7"/>
  <c r="T364" i="7" s="1"/>
  <c r="AD363" i="7"/>
  <c r="AB363" i="7"/>
  <c r="AC363" i="7" s="1"/>
  <c r="Z363" i="7"/>
  <c r="X363" i="7"/>
  <c r="Y363" i="7" s="1"/>
  <c r="W363" i="7"/>
  <c r="U363" i="7"/>
  <c r="S363" i="7"/>
  <c r="T363" i="7" s="1"/>
  <c r="AD362" i="7"/>
  <c r="AB362" i="7"/>
  <c r="AC362" i="7" s="1"/>
  <c r="Z362" i="7"/>
  <c r="X362" i="7"/>
  <c r="Y362" i="7" s="1"/>
  <c r="W362" i="7"/>
  <c r="U362" i="7"/>
  <c r="S362" i="7"/>
  <c r="T362" i="7" s="1"/>
  <c r="AD361" i="7"/>
  <c r="AB361" i="7"/>
  <c r="AC361" i="7" s="1"/>
  <c r="Z361" i="7"/>
  <c r="X361" i="7"/>
  <c r="Y361" i="7" s="1"/>
  <c r="W361" i="7"/>
  <c r="U361" i="7"/>
  <c r="S361" i="7"/>
  <c r="T361" i="7" s="1"/>
  <c r="AD360" i="7"/>
  <c r="AB360" i="7"/>
  <c r="AC360" i="7" s="1"/>
  <c r="Z360" i="7"/>
  <c r="X360" i="7"/>
  <c r="Y360" i="7" s="1"/>
  <c r="W360" i="7"/>
  <c r="U360" i="7"/>
  <c r="S360" i="7"/>
  <c r="T360" i="7" s="1"/>
  <c r="AD359" i="7"/>
  <c r="AB359" i="7"/>
  <c r="AC359" i="7" s="1"/>
  <c r="Z359" i="7"/>
  <c r="X359" i="7"/>
  <c r="Y359" i="7" s="1"/>
  <c r="W359" i="7"/>
  <c r="U359" i="7"/>
  <c r="S359" i="7"/>
  <c r="T359" i="7" s="1"/>
  <c r="AD358" i="7"/>
  <c r="AB358" i="7"/>
  <c r="AC358" i="7" s="1"/>
  <c r="Z358" i="7"/>
  <c r="X358" i="7"/>
  <c r="Y358" i="7" s="1"/>
  <c r="W358" i="7"/>
  <c r="U358" i="7"/>
  <c r="S358" i="7"/>
  <c r="T358" i="7" s="1"/>
  <c r="AD357" i="7"/>
  <c r="AB357" i="7"/>
  <c r="AC357" i="7" s="1"/>
  <c r="Z357" i="7"/>
  <c r="X357" i="7"/>
  <c r="Y357" i="7" s="1"/>
  <c r="W357" i="7"/>
  <c r="U357" i="7"/>
  <c r="S357" i="7"/>
  <c r="T357" i="7" s="1"/>
  <c r="AD356" i="7"/>
  <c r="AB356" i="7"/>
  <c r="AC356" i="7" s="1"/>
  <c r="AE356" i="7" s="1"/>
  <c r="Z356" i="7"/>
  <c r="X356" i="7"/>
  <c r="Y356" i="7" s="1"/>
  <c r="W356" i="7"/>
  <c r="U356" i="7"/>
  <c r="S356" i="7"/>
  <c r="T356" i="7" s="1"/>
  <c r="AD355" i="7"/>
  <c r="AB355" i="7"/>
  <c r="AC355" i="7" s="1"/>
  <c r="Z355" i="7"/>
  <c r="X355" i="7"/>
  <c r="Y355" i="7" s="1"/>
  <c r="W355" i="7"/>
  <c r="U355" i="7"/>
  <c r="S355" i="7"/>
  <c r="T355" i="7" s="1"/>
  <c r="V355" i="7" s="1"/>
  <c r="AD354" i="7"/>
  <c r="AB354" i="7"/>
  <c r="AC354" i="7" s="1"/>
  <c r="AE354" i="7" s="1"/>
  <c r="Z354" i="7"/>
  <c r="X354" i="7"/>
  <c r="Y354" i="7" s="1"/>
  <c r="AA354" i="7" s="1"/>
  <c r="W354" i="7"/>
  <c r="U354" i="7"/>
  <c r="S354" i="7"/>
  <c r="T354" i="7" s="1"/>
  <c r="AD353" i="7"/>
  <c r="AB353" i="7"/>
  <c r="AC353" i="7" s="1"/>
  <c r="Z353" i="7"/>
  <c r="X353" i="7"/>
  <c r="Y353" i="7" s="1"/>
  <c r="W353" i="7"/>
  <c r="U353" i="7"/>
  <c r="S353" i="7"/>
  <c r="T353" i="7" s="1"/>
  <c r="AD352" i="7"/>
  <c r="AB352" i="7"/>
  <c r="AC352" i="7" s="1"/>
  <c r="Z352" i="7"/>
  <c r="Y352" i="7"/>
  <c r="AA352" i="7" s="1"/>
  <c r="X352" i="7"/>
  <c r="W352" i="7"/>
  <c r="U352" i="7"/>
  <c r="S352" i="7"/>
  <c r="T352" i="7" s="1"/>
  <c r="AD351" i="7"/>
  <c r="AB351" i="7"/>
  <c r="AC351" i="7" s="1"/>
  <c r="Z351" i="7"/>
  <c r="X351" i="7"/>
  <c r="Y351" i="7" s="1"/>
  <c r="AA351" i="7" s="1"/>
  <c r="W351" i="7"/>
  <c r="U351" i="7"/>
  <c r="S351" i="7"/>
  <c r="T351" i="7" s="1"/>
  <c r="AD350" i="7"/>
  <c r="AB350" i="7"/>
  <c r="AC350" i="7" s="1"/>
  <c r="Z350" i="7"/>
  <c r="X350" i="7"/>
  <c r="Y350" i="7" s="1"/>
  <c r="W350" i="7"/>
  <c r="U350" i="7"/>
  <c r="S350" i="7"/>
  <c r="T350" i="7" s="1"/>
  <c r="AD349" i="7"/>
  <c r="AB349" i="7"/>
  <c r="AC349" i="7" s="1"/>
  <c r="Z349" i="7"/>
  <c r="X349" i="7"/>
  <c r="Y349" i="7" s="1"/>
  <c r="W349" i="7"/>
  <c r="U349" i="7"/>
  <c r="S349" i="7"/>
  <c r="T349" i="7" s="1"/>
  <c r="AD348" i="7"/>
  <c r="AB348" i="7"/>
  <c r="AC348" i="7" s="1"/>
  <c r="Z348" i="7"/>
  <c r="X348" i="7"/>
  <c r="Y348" i="7" s="1"/>
  <c r="W348" i="7"/>
  <c r="U348" i="7"/>
  <c r="S348" i="7"/>
  <c r="T348" i="7" s="1"/>
  <c r="AD347" i="7"/>
  <c r="AB347" i="7"/>
  <c r="AC347" i="7" s="1"/>
  <c r="AE347" i="7" s="1"/>
  <c r="Z347" i="7"/>
  <c r="X347" i="7"/>
  <c r="Y347" i="7" s="1"/>
  <c r="W347" i="7"/>
  <c r="U347" i="7"/>
  <c r="S347" i="7"/>
  <c r="T347" i="7" s="1"/>
  <c r="AD346" i="7"/>
  <c r="AB346" i="7"/>
  <c r="AC346" i="7" s="1"/>
  <c r="Z346" i="7"/>
  <c r="X346" i="7"/>
  <c r="Y346" i="7" s="1"/>
  <c r="W346" i="7"/>
  <c r="U346" i="7"/>
  <c r="S346" i="7"/>
  <c r="T346" i="7" s="1"/>
  <c r="AD345" i="7"/>
  <c r="AB345" i="7"/>
  <c r="AC345" i="7" s="1"/>
  <c r="AE345" i="7" s="1"/>
  <c r="Z345" i="7"/>
  <c r="X345" i="7"/>
  <c r="Y345" i="7" s="1"/>
  <c r="W345" i="7"/>
  <c r="U345" i="7"/>
  <c r="S345" i="7"/>
  <c r="T345" i="7" s="1"/>
  <c r="AD344" i="7"/>
  <c r="AB344" i="7"/>
  <c r="AC344" i="7" s="1"/>
  <c r="Z344" i="7"/>
  <c r="X344" i="7"/>
  <c r="Y344" i="7" s="1"/>
  <c r="W344" i="7"/>
  <c r="U344" i="7"/>
  <c r="S344" i="7"/>
  <c r="T344" i="7" s="1"/>
  <c r="V344" i="7" s="1"/>
  <c r="AD343" i="7"/>
  <c r="AB343" i="7"/>
  <c r="AC343" i="7" s="1"/>
  <c r="Z343" i="7"/>
  <c r="X343" i="7"/>
  <c r="Y343" i="7" s="1"/>
  <c r="W343" i="7"/>
  <c r="U343" i="7"/>
  <c r="S343" i="7"/>
  <c r="T343" i="7" s="1"/>
  <c r="V343" i="7" s="1"/>
  <c r="AD342" i="7"/>
  <c r="AB342" i="7"/>
  <c r="AC342" i="7" s="1"/>
  <c r="Z342" i="7"/>
  <c r="X342" i="7"/>
  <c r="Y342" i="7" s="1"/>
  <c r="W342" i="7"/>
  <c r="U342" i="7"/>
  <c r="S342" i="7"/>
  <c r="T342" i="7" s="1"/>
  <c r="AD341" i="7"/>
  <c r="AB341" i="7"/>
  <c r="AC341" i="7" s="1"/>
  <c r="Z341" i="7"/>
  <c r="X341" i="7"/>
  <c r="Y341" i="7" s="1"/>
  <c r="W341" i="7"/>
  <c r="U341" i="7"/>
  <c r="S341" i="7"/>
  <c r="T341" i="7" s="1"/>
  <c r="AD340" i="7"/>
  <c r="AB340" i="7"/>
  <c r="AC340" i="7" s="1"/>
  <c r="Z340" i="7"/>
  <c r="X340" i="7"/>
  <c r="Y340" i="7" s="1"/>
  <c r="W340" i="7"/>
  <c r="U340" i="7"/>
  <c r="S340" i="7"/>
  <c r="T340" i="7" s="1"/>
  <c r="AD339" i="7"/>
  <c r="AB339" i="7"/>
  <c r="AC339" i="7" s="1"/>
  <c r="Z339" i="7"/>
  <c r="X339" i="7"/>
  <c r="Y339" i="7" s="1"/>
  <c r="W339" i="7"/>
  <c r="U339" i="7"/>
  <c r="S339" i="7"/>
  <c r="T339" i="7" s="1"/>
  <c r="AD338" i="7"/>
  <c r="AB338" i="7"/>
  <c r="AC338" i="7" s="1"/>
  <c r="Z338" i="7"/>
  <c r="X338" i="7"/>
  <c r="Y338" i="7" s="1"/>
  <c r="W338" i="7"/>
  <c r="U338" i="7"/>
  <c r="S338" i="7"/>
  <c r="T338" i="7" s="1"/>
  <c r="AD337" i="7"/>
  <c r="AB337" i="7"/>
  <c r="AC337" i="7" s="1"/>
  <c r="Z337" i="7"/>
  <c r="X337" i="7"/>
  <c r="Y337" i="7" s="1"/>
  <c r="W337" i="7"/>
  <c r="U337" i="7"/>
  <c r="S337" i="7"/>
  <c r="T337" i="7" s="1"/>
  <c r="AD336" i="7"/>
  <c r="AB336" i="7"/>
  <c r="AC336" i="7" s="1"/>
  <c r="Z336" i="7"/>
  <c r="X336" i="7"/>
  <c r="Y336" i="7" s="1"/>
  <c r="W336" i="7"/>
  <c r="U336" i="7"/>
  <c r="S336" i="7"/>
  <c r="T336" i="7" s="1"/>
  <c r="AD335" i="7"/>
  <c r="AB335" i="7"/>
  <c r="AC335" i="7" s="1"/>
  <c r="Z335" i="7"/>
  <c r="X335" i="7"/>
  <c r="Y335" i="7" s="1"/>
  <c r="W335" i="7"/>
  <c r="U335" i="7"/>
  <c r="S335" i="7"/>
  <c r="T335" i="7" s="1"/>
  <c r="V335" i="7" s="1"/>
  <c r="AD334" i="7"/>
  <c r="AB334" i="7"/>
  <c r="AC334" i="7" s="1"/>
  <c r="AE334" i="7" s="1"/>
  <c r="Z334" i="7"/>
  <c r="X334" i="7"/>
  <c r="Y334" i="7" s="1"/>
  <c r="AA334" i="7" s="1"/>
  <c r="W334" i="7"/>
  <c r="U334" i="7"/>
  <c r="S334" i="7"/>
  <c r="T334" i="7" s="1"/>
  <c r="AD333" i="7"/>
  <c r="AB333" i="7"/>
  <c r="AC333" i="7" s="1"/>
  <c r="Z333" i="7"/>
  <c r="X333" i="7"/>
  <c r="Y333" i="7" s="1"/>
  <c r="W333" i="7"/>
  <c r="U333" i="7"/>
  <c r="S333" i="7"/>
  <c r="T333" i="7" s="1"/>
  <c r="V333" i="7" s="1"/>
  <c r="AD332" i="7"/>
  <c r="AB332" i="7"/>
  <c r="AC332" i="7" s="1"/>
  <c r="AE332" i="7" s="1"/>
  <c r="Z332" i="7"/>
  <c r="X332" i="7"/>
  <c r="Y332" i="7" s="1"/>
  <c r="AA332" i="7" s="1"/>
  <c r="W332" i="7"/>
  <c r="U332" i="7"/>
  <c r="S332" i="7"/>
  <c r="T332" i="7" s="1"/>
  <c r="AD331" i="7"/>
  <c r="AB331" i="7"/>
  <c r="AC331" i="7" s="1"/>
  <c r="Z331" i="7"/>
  <c r="X331" i="7"/>
  <c r="Y331" i="7" s="1"/>
  <c r="W331" i="7"/>
  <c r="U331" i="7"/>
  <c r="S331" i="7"/>
  <c r="T331" i="7" s="1"/>
  <c r="AD330" i="7"/>
  <c r="AB330" i="7"/>
  <c r="AC330" i="7" s="1"/>
  <c r="Z330" i="7"/>
  <c r="X330" i="7"/>
  <c r="Y330" i="7" s="1"/>
  <c r="AA330" i="7" s="1"/>
  <c r="W330" i="7"/>
  <c r="U330" i="7"/>
  <c r="S330" i="7"/>
  <c r="T330" i="7" s="1"/>
  <c r="AD329" i="7"/>
  <c r="AB329" i="7"/>
  <c r="AC329" i="7" s="1"/>
  <c r="Z329" i="7"/>
  <c r="X329" i="7"/>
  <c r="Y329" i="7" s="1"/>
  <c r="W329" i="7"/>
  <c r="U329" i="7"/>
  <c r="S329" i="7"/>
  <c r="T329" i="7" s="1"/>
  <c r="V329" i="7" s="1"/>
  <c r="AD328" i="7"/>
  <c r="AB328" i="7"/>
  <c r="AC328" i="7" s="1"/>
  <c r="AE328" i="7" s="1"/>
  <c r="Z328" i="7"/>
  <c r="X328" i="7"/>
  <c r="Y328" i="7" s="1"/>
  <c r="W328" i="7"/>
  <c r="U328" i="7"/>
  <c r="S328" i="7"/>
  <c r="T328" i="7" s="1"/>
  <c r="AD327" i="7"/>
  <c r="AB327" i="7"/>
  <c r="AC327" i="7" s="1"/>
  <c r="Z327" i="7"/>
  <c r="X327" i="7"/>
  <c r="Y327" i="7" s="1"/>
  <c r="U327" i="7"/>
  <c r="S327" i="7"/>
  <c r="T327" i="7" s="1"/>
  <c r="AD326" i="7"/>
  <c r="AB326" i="7"/>
  <c r="AC326" i="7" s="1"/>
  <c r="Z326" i="7"/>
  <c r="X326" i="7"/>
  <c r="Y326" i="7" s="1"/>
  <c r="U326" i="7"/>
  <c r="S326" i="7"/>
  <c r="T326" i="7" s="1"/>
  <c r="AD325" i="7"/>
  <c r="AB325" i="7"/>
  <c r="AC325" i="7" s="1"/>
  <c r="Z325" i="7"/>
  <c r="X325" i="7"/>
  <c r="Y325" i="7" s="1"/>
  <c r="U325" i="7"/>
  <c r="S325" i="7"/>
  <c r="T325" i="7" s="1"/>
  <c r="AD324" i="7"/>
  <c r="AB324" i="7"/>
  <c r="AC324" i="7" s="1"/>
  <c r="Z324" i="7"/>
  <c r="X324" i="7"/>
  <c r="Y324" i="7" s="1"/>
  <c r="U324" i="7"/>
  <c r="S324" i="7"/>
  <c r="T324" i="7" s="1"/>
  <c r="AD323" i="7"/>
  <c r="AB323" i="7"/>
  <c r="AC323" i="7" s="1"/>
  <c r="Z323" i="7"/>
  <c r="X323" i="7"/>
  <c r="Y323" i="7" s="1"/>
  <c r="U323" i="7"/>
  <c r="S323" i="7"/>
  <c r="T323" i="7" s="1"/>
  <c r="AD322" i="7"/>
  <c r="AB322" i="7"/>
  <c r="AC322" i="7" s="1"/>
  <c r="Z322" i="7"/>
  <c r="X322" i="7"/>
  <c r="Y322" i="7" s="1"/>
  <c r="U322" i="7"/>
  <c r="S322" i="7"/>
  <c r="T322" i="7" s="1"/>
  <c r="AD321" i="7"/>
  <c r="AB321" i="7"/>
  <c r="AC321" i="7" s="1"/>
  <c r="Z321" i="7"/>
  <c r="X321" i="7"/>
  <c r="Y321" i="7" s="1"/>
  <c r="U321" i="7"/>
  <c r="S321" i="7"/>
  <c r="T321" i="7" s="1"/>
  <c r="AD320" i="7"/>
  <c r="AB320" i="7"/>
  <c r="AC320" i="7" s="1"/>
  <c r="Z320" i="7"/>
  <c r="X320" i="7"/>
  <c r="Y320" i="7" s="1"/>
  <c r="U320" i="7"/>
  <c r="S320" i="7"/>
  <c r="T320" i="7" s="1"/>
  <c r="AD319" i="7"/>
  <c r="AB319" i="7"/>
  <c r="AC319" i="7" s="1"/>
  <c r="Z319" i="7"/>
  <c r="X319" i="7"/>
  <c r="Y319" i="7" s="1"/>
  <c r="U319" i="7"/>
  <c r="S319" i="7"/>
  <c r="T319" i="7" s="1"/>
  <c r="AD318" i="7"/>
  <c r="AB318" i="7"/>
  <c r="AC318" i="7" s="1"/>
  <c r="Z318" i="7"/>
  <c r="X318" i="7"/>
  <c r="Y318" i="7" s="1"/>
  <c r="U318" i="7"/>
  <c r="S318" i="7"/>
  <c r="T318" i="7" s="1"/>
  <c r="AD317" i="7"/>
  <c r="AB317" i="7"/>
  <c r="AC317" i="7" s="1"/>
  <c r="Z317" i="7"/>
  <c r="X317" i="7"/>
  <c r="Y317" i="7" s="1"/>
  <c r="U317" i="7"/>
  <c r="S317" i="7"/>
  <c r="T317" i="7" s="1"/>
  <c r="AD316" i="7"/>
  <c r="AB316" i="7"/>
  <c r="AC316" i="7" s="1"/>
  <c r="Z316" i="7"/>
  <c r="X316" i="7"/>
  <c r="Y316" i="7" s="1"/>
  <c r="U316" i="7"/>
  <c r="S316" i="7"/>
  <c r="T316" i="7" s="1"/>
  <c r="AD315" i="7"/>
  <c r="AB315" i="7"/>
  <c r="AC315" i="7" s="1"/>
  <c r="Z315" i="7"/>
  <c r="X315" i="7"/>
  <c r="Y315" i="7" s="1"/>
  <c r="U315" i="7"/>
  <c r="S315" i="7"/>
  <c r="T315" i="7" s="1"/>
  <c r="AD314" i="7"/>
  <c r="AB314" i="7"/>
  <c r="AC314" i="7" s="1"/>
  <c r="Z314" i="7"/>
  <c r="X314" i="7"/>
  <c r="Y314" i="7" s="1"/>
  <c r="U314" i="7"/>
  <c r="S314" i="7"/>
  <c r="T314" i="7" s="1"/>
  <c r="AD313" i="7"/>
  <c r="AB313" i="7"/>
  <c r="AC313" i="7" s="1"/>
  <c r="Z313" i="7"/>
  <c r="X313" i="7"/>
  <c r="Y313" i="7" s="1"/>
  <c r="U313" i="7"/>
  <c r="S313" i="7"/>
  <c r="T313" i="7" s="1"/>
  <c r="AD312" i="7"/>
  <c r="AB312" i="7"/>
  <c r="AC312" i="7" s="1"/>
  <c r="Z312" i="7"/>
  <c r="X312" i="7"/>
  <c r="Y312" i="7" s="1"/>
  <c r="U312" i="7"/>
  <c r="S312" i="7"/>
  <c r="T312" i="7" s="1"/>
  <c r="AD311" i="7"/>
  <c r="AB311" i="7"/>
  <c r="AC311" i="7" s="1"/>
  <c r="Z311" i="7"/>
  <c r="X311" i="7"/>
  <c r="Y311" i="7" s="1"/>
  <c r="U311" i="7"/>
  <c r="S311" i="7"/>
  <c r="T311" i="7" s="1"/>
  <c r="V311" i="7" s="1"/>
  <c r="AD310" i="7"/>
  <c r="AB310" i="7"/>
  <c r="AC310" i="7" s="1"/>
  <c r="Z310" i="7"/>
  <c r="X310" i="7"/>
  <c r="Y310" i="7" s="1"/>
  <c r="U310" i="7"/>
  <c r="T310" i="7"/>
  <c r="S310" i="7"/>
  <c r="AD309" i="7"/>
  <c r="AB309" i="7"/>
  <c r="AC309" i="7" s="1"/>
  <c r="Z309" i="7"/>
  <c r="X309" i="7"/>
  <c r="Y309" i="7" s="1"/>
  <c r="U309" i="7"/>
  <c r="S309" i="7"/>
  <c r="T309" i="7" s="1"/>
  <c r="AD308" i="7"/>
  <c r="AB308" i="7"/>
  <c r="AC308" i="7" s="1"/>
  <c r="Z308" i="7"/>
  <c r="X308" i="7"/>
  <c r="Y308" i="7" s="1"/>
  <c r="U308" i="7"/>
  <c r="S308" i="7"/>
  <c r="T308" i="7" s="1"/>
  <c r="AD307" i="7"/>
  <c r="AB307" i="7"/>
  <c r="AC307" i="7" s="1"/>
  <c r="Z307" i="7"/>
  <c r="X307" i="7"/>
  <c r="Y307" i="7" s="1"/>
  <c r="U307" i="7"/>
  <c r="S307" i="7"/>
  <c r="T307" i="7" s="1"/>
  <c r="AD306" i="7"/>
  <c r="AB306" i="7"/>
  <c r="AC306" i="7" s="1"/>
  <c r="Z306" i="7"/>
  <c r="X306" i="7"/>
  <c r="Y306" i="7" s="1"/>
  <c r="U306" i="7"/>
  <c r="S306" i="7"/>
  <c r="T306" i="7" s="1"/>
  <c r="AD305" i="7"/>
  <c r="AB305" i="7"/>
  <c r="AC305" i="7" s="1"/>
  <c r="Z305" i="7"/>
  <c r="X305" i="7"/>
  <c r="Y305" i="7" s="1"/>
  <c r="U305" i="7"/>
  <c r="S305" i="7"/>
  <c r="T305" i="7" s="1"/>
  <c r="AD304" i="7"/>
  <c r="AB304" i="7"/>
  <c r="AC304" i="7" s="1"/>
  <c r="Z304" i="7"/>
  <c r="X304" i="7"/>
  <c r="Y304" i="7" s="1"/>
  <c r="U304" i="7"/>
  <c r="S304" i="7"/>
  <c r="T304" i="7" s="1"/>
  <c r="AD303" i="7"/>
  <c r="AB303" i="7"/>
  <c r="AC303" i="7" s="1"/>
  <c r="Z303" i="7"/>
  <c r="X303" i="7"/>
  <c r="Y303" i="7" s="1"/>
  <c r="U303" i="7"/>
  <c r="S303" i="7"/>
  <c r="T303" i="7" s="1"/>
  <c r="AD302" i="7"/>
  <c r="AB302" i="7"/>
  <c r="AC302" i="7" s="1"/>
  <c r="Z302" i="7"/>
  <c r="X302" i="7"/>
  <c r="Y302" i="7" s="1"/>
  <c r="U302" i="7"/>
  <c r="S302" i="7"/>
  <c r="T302" i="7" s="1"/>
  <c r="AD301" i="7"/>
  <c r="AB301" i="7"/>
  <c r="AC301" i="7" s="1"/>
  <c r="Z301" i="7"/>
  <c r="X301" i="7"/>
  <c r="Y301" i="7" s="1"/>
  <c r="U301" i="7"/>
  <c r="S301" i="7"/>
  <c r="T301" i="7" s="1"/>
  <c r="AD300" i="7"/>
  <c r="AB300" i="7"/>
  <c r="AC300" i="7" s="1"/>
  <c r="Z300" i="7"/>
  <c r="X300" i="7"/>
  <c r="Y300" i="7" s="1"/>
  <c r="U300" i="7"/>
  <c r="S300" i="7"/>
  <c r="T300" i="7" s="1"/>
  <c r="AD299" i="7"/>
  <c r="AB299" i="7"/>
  <c r="AC299" i="7" s="1"/>
  <c r="Z299" i="7"/>
  <c r="X299" i="7"/>
  <c r="Y299" i="7" s="1"/>
  <c r="U299" i="7"/>
  <c r="S299" i="7"/>
  <c r="T299" i="7" s="1"/>
  <c r="AD298" i="7"/>
  <c r="AB298" i="7"/>
  <c r="AC298" i="7" s="1"/>
  <c r="Z298" i="7"/>
  <c r="X298" i="7"/>
  <c r="Y298" i="7" s="1"/>
  <c r="U298" i="7"/>
  <c r="S298" i="7"/>
  <c r="T298" i="7" s="1"/>
  <c r="AD297" i="7"/>
  <c r="AB297" i="7"/>
  <c r="AC297" i="7" s="1"/>
  <c r="Z297" i="7"/>
  <c r="X297" i="7"/>
  <c r="Y297" i="7" s="1"/>
  <c r="U297" i="7"/>
  <c r="S297" i="7"/>
  <c r="T297" i="7" s="1"/>
  <c r="AD296" i="7"/>
  <c r="AB296" i="7"/>
  <c r="AC296" i="7" s="1"/>
  <c r="Z296" i="7"/>
  <c r="X296" i="7"/>
  <c r="Y296" i="7" s="1"/>
  <c r="U296" i="7"/>
  <c r="S296" i="7"/>
  <c r="T296" i="7" s="1"/>
  <c r="AD295" i="7"/>
  <c r="AB295" i="7"/>
  <c r="AC295" i="7" s="1"/>
  <c r="AE295" i="7" s="1"/>
  <c r="Z295" i="7"/>
  <c r="X295" i="7"/>
  <c r="Y295" i="7" s="1"/>
  <c r="U295" i="7"/>
  <c r="S295" i="7"/>
  <c r="T295" i="7" s="1"/>
  <c r="AD294" i="7"/>
  <c r="AB294" i="7"/>
  <c r="AC294" i="7" s="1"/>
  <c r="Z294" i="7"/>
  <c r="X294" i="7"/>
  <c r="Y294" i="7" s="1"/>
  <c r="U294" i="7"/>
  <c r="S294" i="7"/>
  <c r="T294" i="7" s="1"/>
  <c r="AD293" i="7"/>
  <c r="AB293" i="7"/>
  <c r="AC293" i="7" s="1"/>
  <c r="Z293" i="7"/>
  <c r="X293" i="7"/>
  <c r="Y293" i="7" s="1"/>
  <c r="U293" i="7"/>
  <c r="S293" i="7"/>
  <c r="T293" i="7" s="1"/>
  <c r="AD292" i="7"/>
  <c r="AB292" i="7"/>
  <c r="AC292" i="7" s="1"/>
  <c r="Z292" i="7"/>
  <c r="X292" i="7"/>
  <c r="Y292" i="7" s="1"/>
  <c r="U292" i="7"/>
  <c r="S292" i="7"/>
  <c r="T292" i="7" s="1"/>
  <c r="AD291" i="7"/>
  <c r="AB291" i="7"/>
  <c r="AC291" i="7" s="1"/>
  <c r="Z291" i="7"/>
  <c r="X291" i="7"/>
  <c r="Y291" i="7" s="1"/>
  <c r="U291" i="7"/>
  <c r="S291" i="7"/>
  <c r="T291" i="7" s="1"/>
  <c r="AD290" i="7"/>
  <c r="AB290" i="7"/>
  <c r="AC290" i="7" s="1"/>
  <c r="Z290" i="7"/>
  <c r="X290" i="7"/>
  <c r="Y290" i="7" s="1"/>
  <c r="U290" i="7"/>
  <c r="S290" i="7"/>
  <c r="T290" i="7" s="1"/>
  <c r="AD289" i="7"/>
  <c r="AB289" i="7"/>
  <c r="AC289" i="7" s="1"/>
  <c r="Z289" i="7"/>
  <c r="X289" i="7"/>
  <c r="Y289" i="7" s="1"/>
  <c r="U289" i="7"/>
  <c r="S289" i="7"/>
  <c r="T289" i="7" s="1"/>
  <c r="AD288" i="7"/>
  <c r="AB288" i="7"/>
  <c r="AC288" i="7" s="1"/>
  <c r="Z288" i="7"/>
  <c r="X288" i="7"/>
  <c r="Y288" i="7" s="1"/>
  <c r="U288" i="7"/>
  <c r="S288" i="7"/>
  <c r="T288" i="7" s="1"/>
  <c r="AD287" i="7"/>
  <c r="AB287" i="7"/>
  <c r="AC287" i="7" s="1"/>
  <c r="Z287" i="7"/>
  <c r="X287" i="7"/>
  <c r="Y287" i="7" s="1"/>
  <c r="U287" i="7"/>
  <c r="S287" i="7"/>
  <c r="T287" i="7" s="1"/>
  <c r="V287" i="7" s="1"/>
  <c r="AD286" i="7"/>
  <c r="AB286" i="7"/>
  <c r="AC286" i="7" s="1"/>
  <c r="Z286" i="7"/>
  <c r="X286" i="7"/>
  <c r="Y286" i="7" s="1"/>
  <c r="U286" i="7"/>
  <c r="T286" i="7"/>
  <c r="S286" i="7"/>
  <c r="AD285" i="7"/>
  <c r="AB285" i="7"/>
  <c r="AC285" i="7" s="1"/>
  <c r="Z285" i="7"/>
  <c r="X285" i="7"/>
  <c r="Y285" i="7" s="1"/>
  <c r="U285" i="7"/>
  <c r="S285" i="7"/>
  <c r="T285" i="7" s="1"/>
  <c r="AD284" i="7"/>
  <c r="AB284" i="7"/>
  <c r="AC284" i="7" s="1"/>
  <c r="Z284" i="7"/>
  <c r="X284" i="7"/>
  <c r="Y284" i="7" s="1"/>
  <c r="U284" i="7"/>
  <c r="S284" i="7"/>
  <c r="T284" i="7" s="1"/>
  <c r="AD283" i="7"/>
  <c r="AB283" i="7"/>
  <c r="AC283" i="7" s="1"/>
  <c r="Z283" i="7"/>
  <c r="X283" i="7"/>
  <c r="Y283" i="7" s="1"/>
  <c r="U283" i="7"/>
  <c r="S283" i="7"/>
  <c r="T283" i="7" s="1"/>
  <c r="AD282" i="7"/>
  <c r="AB282" i="7"/>
  <c r="AC282" i="7" s="1"/>
  <c r="Z282" i="7"/>
  <c r="X282" i="7"/>
  <c r="Y282" i="7" s="1"/>
  <c r="U282" i="7"/>
  <c r="S282" i="7"/>
  <c r="T282" i="7" s="1"/>
  <c r="AD281" i="7"/>
  <c r="AB281" i="7"/>
  <c r="AC281" i="7" s="1"/>
  <c r="Z281" i="7"/>
  <c r="X281" i="7"/>
  <c r="Y281" i="7" s="1"/>
  <c r="U281" i="7"/>
  <c r="S281" i="7"/>
  <c r="T281" i="7" s="1"/>
  <c r="AD280" i="7"/>
  <c r="AB280" i="7"/>
  <c r="AC280" i="7" s="1"/>
  <c r="Z280" i="7"/>
  <c r="X280" i="7"/>
  <c r="Y280" i="7" s="1"/>
  <c r="U280" i="7"/>
  <c r="S280" i="7"/>
  <c r="T280" i="7" s="1"/>
  <c r="AD279" i="7"/>
  <c r="AB279" i="7"/>
  <c r="AC279" i="7" s="1"/>
  <c r="Z279" i="7"/>
  <c r="X279" i="7"/>
  <c r="Y279" i="7" s="1"/>
  <c r="U279" i="7"/>
  <c r="S279" i="7"/>
  <c r="T279" i="7" s="1"/>
  <c r="AD278" i="7"/>
  <c r="AB278" i="7"/>
  <c r="AC278" i="7" s="1"/>
  <c r="Z278" i="7"/>
  <c r="X278" i="7"/>
  <c r="Y278" i="7" s="1"/>
  <c r="U278" i="7"/>
  <c r="S278" i="7"/>
  <c r="T278" i="7" s="1"/>
  <c r="AD277" i="7"/>
  <c r="AB277" i="7"/>
  <c r="AC277" i="7" s="1"/>
  <c r="Z277" i="7"/>
  <c r="X277" i="7"/>
  <c r="Y277" i="7" s="1"/>
  <c r="U277" i="7"/>
  <c r="S277" i="7"/>
  <c r="T277" i="7" s="1"/>
  <c r="AD276" i="7"/>
  <c r="AB276" i="7"/>
  <c r="AC276" i="7" s="1"/>
  <c r="Z276" i="7"/>
  <c r="X276" i="7"/>
  <c r="Y276" i="7" s="1"/>
  <c r="U276" i="7"/>
  <c r="S276" i="7"/>
  <c r="T276" i="7" s="1"/>
  <c r="AD275" i="7"/>
  <c r="AB275" i="7"/>
  <c r="AC275" i="7" s="1"/>
  <c r="Z275" i="7"/>
  <c r="X275" i="7"/>
  <c r="Y275" i="7" s="1"/>
  <c r="U275" i="7"/>
  <c r="S275" i="7"/>
  <c r="T275" i="7" s="1"/>
  <c r="AD274" i="7"/>
  <c r="AB274" i="7"/>
  <c r="AC274" i="7" s="1"/>
  <c r="Z274" i="7"/>
  <c r="X274" i="7"/>
  <c r="Y274" i="7" s="1"/>
  <c r="U274" i="7"/>
  <c r="S274" i="7"/>
  <c r="T274" i="7" s="1"/>
  <c r="AD273" i="7"/>
  <c r="AB273" i="7"/>
  <c r="AC273" i="7" s="1"/>
  <c r="Z273" i="7"/>
  <c r="X273" i="7"/>
  <c r="Y273" i="7" s="1"/>
  <c r="U273" i="7"/>
  <c r="S273" i="7"/>
  <c r="T273" i="7" s="1"/>
  <c r="AD272" i="7"/>
  <c r="AB272" i="7"/>
  <c r="AC272" i="7" s="1"/>
  <c r="Z272" i="7"/>
  <c r="X272" i="7"/>
  <c r="Y272" i="7" s="1"/>
  <c r="U272" i="7"/>
  <c r="S272" i="7"/>
  <c r="T272" i="7" s="1"/>
  <c r="AD271" i="7"/>
  <c r="AB271" i="7"/>
  <c r="AC271" i="7" s="1"/>
  <c r="Z271" i="7"/>
  <c r="X271" i="7"/>
  <c r="Y271" i="7" s="1"/>
  <c r="U271" i="7"/>
  <c r="S271" i="7"/>
  <c r="T271" i="7" s="1"/>
  <c r="AD270" i="7"/>
  <c r="AB270" i="7"/>
  <c r="AC270" i="7" s="1"/>
  <c r="Z270" i="7"/>
  <c r="X270" i="7"/>
  <c r="Y270" i="7" s="1"/>
  <c r="U270" i="7"/>
  <c r="T270" i="7"/>
  <c r="V270" i="7" s="1"/>
  <c r="S270" i="7"/>
  <c r="AD269" i="7"/>
  <c r="AB269" i="7"/>
  <c r="AC269" i="7" s="1"/>
  <c r="Z269" i="7"/>
  <c r="X269" i="7"/>
  <c r="Y269" i="7" s="1"/>
  <c r="U269" i="7"/>
  <c r="S269" i="7"/>
  <c r="T269" i="7" s="1"/>
  <c r="AD268" i="7"/>
  <c r="AB268" i="7"/>
  <c r="AC268" i="7" s="1"/>
  <c r="Z268" i="7"/>
  <c r="X268" i="7"/>
  <c r="Y268" i="7" s="1"/>
  <c r="U268" i="7"/>
  <c r="S268" i="7"/>
  <c r="T268" i="7" s="1"/>
  <c r="AD267" i="7"/>
  <c r="AB267" i="7"/>
  <c r="AC267" i="7" s="1"/>
  <c r="Z267" i="7"/>
  <c r="X267" i="7"/>
  <c r="Y267" i="7" s="1"/>
  <c r="U267" i="7"/>
  <c r="V267" i="7" s="1"/>
  <c r="S267" i="7"/>
  <c r="T267" i="7" s="1"/>
  <c r="AD266" i="7"/>
  <c r="AB266" i="7"/>
  <c r="AC266" i="7" s="1"/>
  <c r="Z266" i="7"/>
  <c r="X266" i="7"/>
  <c r="Y266" i="7" s="1"/>
  <c r="U266" i="7"/>
  <c r="S266" i="7"/>
  <c r="T266" i="7" s="1"/>
  <c r="AD265" i="7"/>
  <c r="AB265" i="7"/>
  <c r="AC265" i="7" s="1"/>
  <c r="Z265" i="7"/>
  <c r="X265" i="7"/>
  <c r="Y265" i="7" s="1"/>
  <c r="U265" i="7"/>
  <c r="S265" i="7"/>
  <c r="T265" i="7" s="1"/>
  <c r="AD264" i="7"/>
  <c r="AB264" i="7"/>
  <c r="AC264" i="7" s="1"/>
  <c r="Z264" i="7"/>
  <c r="X264" i="7"/>
  <c r="Y264" i="7" s="1"/>
  <c r="U264" i="7"/>
  <c r="S264" i="7"/>
  <c r="T264" i="7" s="1"/>
  <c r="AD263" i="7"/>
  <c r="AB263" i="7"/>
  <c r="AC263" i="7" s="1"/>
  <c r="Z263" i="7"/>
  <c r="X263" i="7"/>
  <c r="Y263" i="7" s="1"/>
  <c r="U263" i="7"/>
  <c r="S263" i="7"/>
  <c r="T263" i="7" s="1"/>
  <c r="AD262" i="7"/>
  <c r="AB262" i="7"/>
  <c r="AC262" i="7" s="1"/>
  <c r="Z262" i="7"/>
  <c r="X262" i="7"/>
  <c r="Y262" i="7" s="1"/>
  <c r="U262" i="7"/>
  <c r="S262" i="7"/>
  <c r="T262" i="7" s="1"/>
  <c r="AD261" i="7"/>
  <c r="AB261" i="7"/>
  <c r="AC261" i="7" s="1"/>
  <c r="Z261" i="7"/>
  <c r="X261" i="7"/>
  <c r="Y261" i="7" s="1"/>
  <c r="U261" i="7"/>
  <c r="S261" i="7"/>
  <c r="T261" i="7" s="1"/>
  <c r="AD260" i="7"/>
  <c r="AB260" i="7"/>
  <c r="AC260" i="7" s="1"/>
  <c r="Z260" i="7"/>
  <c r="X260" i="7"/>
  <c r="Y260" i="7" s="1"/>
  <c r="U260" i="7"/>
  <c r="S260" i="7"/>
  <c r="T260" i="7" s="1"/>
  <c r="V260" i="7" s="1"/>
  <c r="AD259" i="7"/>
  <c r="AB259" i="7"/>
  <c r="AC259" i="7" s="1"/>
  <c r="Z259" i="7"/>
  <c r="X259" i="7"/>
  <c r="Y259" i="7" s="1"/>
  <c r="U259" i="7"/>
  <c r="T259" i="7"/>
  <c r="S259" i="7"/>
  <c r="AD258" i="7"/>
  <c r="AB258" i="7"/>
  <c r="AC258" i="7" s="1"/>
  <c r="Z258" i="7"/>
  <c r="X258" i="7"/>
  <c r="Y258" i="7" s="1"/>
  <c r="U258" i="7"/>
  <c r="S258" i="7"/>
  <c r="T258" i="7" s="1"/>
  <c r="AD257" i="7"/>
  <c r="AB257" i="7"/>
  <c r="AC257" i="7" s="1"/>
  <c r="Z257" i="7"/>
  <c r="X257" i="7"/>
  <c r="Y257" i="7" s="1"/>
  <c r="U257" i="7"/>
  <c r="S257" i="7"/>
  <c r="T257" i="7" s="1"/>
  <c r="AD256" i="7"/>
  <c r="AB256" i="7"/>
  <c r="AC256" i="7" s="1"/>
  <c r="Z256" i="7"/>
  <c r="X256" i="7"/>
  <c r="Y256" i="7" s="1"/>
  <c r="U256" i="7"/>
  <c r="S256" i="7"/>
  <c r="T256" i="7" s="1"/>
  <c r="AD255" i="7"/>
  <c r="AB255" i="7"/>
  <c r="AC255" i="7" s="1"/>
  <c r="Z255" i="7"/>
  <c r="X255" i="7"/>
  <c r="Y255" i="7" s="1"/>
  <c r="U255" i="7"/>
  <c r="S255" i="7"/>
  <c r="T255" i="7" s="1"/>
  <c r="AD254" i="7"/>
  <c r="AB254" i="7"/>
  <c r="AC254" i="7" s="1"/>
  <c r="Z254" i="7"/>
  <c r="X254" i="7"/>
  <c r="Y254" i="7" s="1"/>
  <c r="U254" i="7"/>
  <c r="S254" i="7"/>
  <c r="T254" i="7" s="1"/>
  <c r="AD253" i="7"/>
  <c r="AB253" i="7"/>
  <c r="AC253" i="7" s="1"/>
  <c r="Z253" i="7"/>
  <c r="X253" i="7"/>
  <c r="Y253" i="7" s="1"/>
  <c r="U253" i="7"/>
  <c r="S253" i="7"/>
  <c r="T253" i="7" s="1"/>
  <c r="AD252" i="7"/>
  <c r="AB252" i="7"/>
  <c r="AC252" i="7" s="1"/>
  <c r="Z252" i="7"/>
  <c r="X252" i="7"/>
  <c r="Y252" i="7" s="1"/>
  <c r="U252" i="7"/>
  <c r="S252" i="7"/>
  <c r="T252" i="7" s="1"/>
  <c r="AD251" i="7"/>
  <c r="AB251" i="7"/>
  <c r="AC251" i="7" s="1"/>
  <c r="Z251" i="7"/>
  <c r="X251" i="7"/>
  <c r="Y251" i="7" s="1"/>
  <c r="U251" i="7"/>
  <c r="S251" i="7"/>
  <c r="T251" i="7" s="1"/>
  <c r="AD250" i="7"/>
  <c r="AB250" i="7"/>
  <c r="AC250" i="7" s="1"/>
  <c r="Z250" i="7"/>
  <c r="X250" i="7"/>
  <c r="Y250" i="7" s="1"/>
  <c r="U250" i="7"/>
  <c r="S250" i="7"/>
  <c r="T250" i="7" s="1"/>
  <c r="AD249" i="7"/>
  <c r="AB249" i="7"/>
  <c r="AC249" i="7" s="1"/>
  <c r="Z249" i="7"/>
  <c r="X249" i="7"/>
  <c r="Y249" i="7" s="1"/>
  <c r="U249" i="7"/>
  <c r="S249" i="7"/>
  <c r="T249" i="7" s="1"/>
  <c r="V249" i="7" s="1"/>
  <c r="AD248" i="7"/>
  <c r="AB248" i="7"/>
  <c r="AC248" i="7" s="1"/>
  <c r="Z248" i="7"/>
  <c r="X248" i="7"/>
  <c r="Y248" i="7" s="1"/>
  <c r="U248" i="7"/>
  <c r="S248" i="7"/>
  <c r="T248" i="7" s="1"/>
  <c r="AD247" i="7"/>
  <c r="AB247" i="7"/>
  <c r="AC247" i="7" s="1"/>
  <c r="Z247" i="7"/>
  <c r="X247" i="7"/>
  <c r="Y247" i="7" s="1"/>
  <c r="U247" i="7"/>
  <c r="S247" i="7"/>
  <c r="T247" i="7" s="1"/>
  <c r="AD246" i="7"/>
  <c r="AB246" i="7"/>
  <c r="AC246" i="7" s="1"/>
  <c r="Z246" i="7"/>
  <c r="X246" i="7"/>
  <c r="Y246" i="7" s="1"/>
  <c r="AA246" i="7" s="1"/>
  <c r="U246" i="7"/>
  <c r="S246" i="7"/>
  <c r="T246" i="7" s="1"/>
  <c r="AD245" i="7"/>
  <c r="AB245" i="7"/>
  <c r="AC245" i="7" s="1"/>
  <c r="Z245" i="7"/>
  <c r="X245" i="7"/>
  <c r="Y245" i="7" s="1"/>
  <c r="U245" i="7"/>
  <c r="S245" i="7"/>
  <c r="T245" i="7" s="1"/>
  <c r="AD244" i="7"/>
  <c r="AB244" i="7"/>
  <c r="AC244" i="7" s="1"/>
  <c r="Z244" i="7"/>
  <c r="Y244" i="7"/>
  <c r="AA244" i="7" s="1"/>
  <c r="X244" i="7"/>
  <c r="U244" i="7"/>
  <c r="S244" i="7"/>
  <c r="T244" i="7" s="1"/>
  <c r="AD243" i="7"/>
  <c r="AB243" i="7"/>
  <c r="AC243" i="7" s="1"/>
  <c r="Z243" i="7"/>
  <c r="X243" i="7"/>
  <c r="Y243" i="7" s="1"/>
  <c r="U243" i="7"/>
  <c r="S243" i="7"/>
  <c r="T243" i="7" s="1"/>
  <c r="AD242" i="7"/>
  <c r="AB242" i="7"/>
  <c r="AC242" i="7" s="1"/>
  <c r="Z242" i="7"/>
  <c r="X242" i="7"/>
  <c r="Y242" i="7" s="1"/>
  <c r="U242" i="7"/>
  <c r="S242" i="7"/>
  <c r="T242" i="7" s="1"/>
  <c r="AD241" i="7"/>
  <c r="AB241" i="7"/>
  <c r="AC241" i="7" s="1"/>
  <c r="Z241" i="7"/>
  <c r="X241" i="7"/>
  <c r="Y241" i="7" s="1"/>
  <c r="U241" i="7"/>
  <c r="S241" i="7"/>
  <c r="T241" i="7" s="1"/>
  <c r="AD240" i="7"/>
  <c r="AB240" i="7"/>
  <c r="AC240" i="7" s="1"/>
  <c r="Z240" i="7"/>
  <c r="X240" i="7"/>
  <c r="Y240" i="7" s="1"/>
  <c r="U240" i="7"/>
  <c r="S240" i="7"/>
  <c r="T240" i="7" s="1"/>
  <c r="AD239" i="7"/>
  <c r="AB239" i="7"/>
  <c r="AC239" i="7" s="1"/>
  <c r="Z239" i="7"/>
  <c r="X239" i="7"/>
  <c r="Y239" i="7" s="1"/>
  <c r="U239" i="7"/>
  <c r="S239" i="7"/>
  <c r="T239" i="7" s="1"/>
  <c r="AD238" i="7"/>
  <c r="AB238" i="7"/>
  <c r="AC238" i="7" s="1"/>
  <c r="Z238" i="7"/>
  <c r="X238" i="7"/>
  <c r="Y238" i="7" s="1"/>
  <c r="U238" i="7"/>
  <c r="S238" i="7"/>
  <c r="T238" i="7" s="1"/>
  <c r="AD237" i="7"/>
  <c r="AB237" i="7"/>
  <c r="AC237" i="7" s="1"/>
  <c r="Z237" i="7"/>
  <c r="X237" i="7"/>
  <c r="Y237" i="7" s="1"/>
  <c r="U237" i="7"/>
  <c r="S237" i="7"/>
  <c r="T237" i="7" s="1"/>
  <c r="AD236" i="7"/>
  <c r="AB236" i="7"/>
  <c r="AC236" i="7" s="1"/>
  <c r="Z236" i="7"/>
  <c r="X236" i="7"/>
  <c r="Y236" i="7" s="1"/>
  <c r="U236" i="7"/>
  <c r="S236" i="7"/>
  <c r="T236" i="7" s="1"/>
  <c r="AD235" i="7"/>
  <c r="AB235" i="7"/>
  <c r="AC235" i="7" s="1"/>
  <c r="Z235" i="7"/>
  <c r="X235" i="7"/>
  <c r="Y235" i="7" s="1"/>
  <c r="U235" i="7"/>
  <c r="S235" i="7"/>
  <c r="T235" i="7" s="1"/>
  <c r="AD234" i="7"/>
  <c r="AB234" i="7"/>
  <c r="AC234" i="7" s="1"/>
  <c r="Z234" i="7"/>
  <c r="X234" i="7"/>
  <c r="Y234" i="7" s="1"/>
  <c r="U234" i="7"/>
  <c r="S234" i="7"/>
  <c r="T234" i="7" s="1"/>
  <c r="AD233" i="7"/>
  <c r="AB233" i="7"/>
  <c r="AC233" i="7" s="1"/>
  <c r="Z233" i="7"/>
  <c r="X233" i="7"/>
  <c r="Y233" i="7" s="1"/>
  <c r="U233" i="7"/>
  <c r="S233" i="7"/>
  <c r="T233" i="7" s="1"/>
  <c r="AD232" i="7"/>
  <c r="AB232" i="7"/>
  <c r="AC232" i="7" s="1"/>
  <c r="Z232" i="7"/>
  <c r="X232" i="7"/>
  <c r="Y232" i="7" s="1"/>
  <c r="U232" i="7"/>
  <c r="S232" i="7"/>
  <c r="T232" i="7" s="1"/>
  <c r="AD231" i="7"/>
  <c r="AB231" i="7"/>
  <c r="AC231" i="7" s="1"/>
  <c r="Z231" i="7"/>
  <c r="X231" i="7"/>
  <c r="Y231" i="7" s="1"/>
  <c r="U231" i="7"/>
  <c r="S231" i="7"/>
  <c r="T231" i="7" s="1"/>
  <c r="AD230" i="7"/>
  <c r="AB230" i="7"/>
  <c r="AC230" i="7" s="1"/>
  <c r="Z230" i="7"/>
  <c r="X230" i="7"/>
  <c r="Y230" i="7" s="1"/>
  <c r="U230" i="7"/>
  <c r="S230" i="7"/>
  <c r="T230" i="7" s="1"/>
  <c r="AD229" i="7"/>
  <c r="AB229" i="7"/>
  <c r="AC229" i="7" s="1"/>
  <c r="Z229" i="7"/>
  <c r="X229" i="7"/>
  <c r="Y229" i="7" s="1"/>
  <c r="U229" i="7"/>
  <c r="S229" i="7"/>
  <c r="T229" i="7" s="1"/>
  <c r="V229" i="7" s="1"/>
  <c r="AD228" i="7"/>
  <c r="AB228" i="7"/>
  <c r="AC228" i="7" s="1"/>
  <c r="Z228" i="7"/>
  <c r="Y228" i="7"/>
  <c r="X228" i="7"/>
  <c r="U228" i="7"/>
  <c r="S228" i="7"/>
  <c r="T228" i="7" s="1"/>
  <c r="AD227" i="7"/>
  <c r="AB227" i="7"/>
  <c r="AC227" i="7" s="1"/>
  <c r="Z227" i="7"/>
  <c r="X227" i="7"/>
  <c r="Y227" i="7" s="1"/>
  <c r="U227" i="7"/>
  <c r="S227" i="7"/>
  <c r="T227" i="7" s="1"/>
  <c r="AD226" i="7"/>
  <c r="AB226" i="7"/>
  <c r="AC226" i="7" s="1"/>
  <c r="Z226" i="7"/>
  <c r="X226" i="7"/>
  <c r="Y226" i="7" s="1"/>
  <c r="U226" i="7"/>
  <c r="S226" i="7"/>
  <c r="T226" i="7" s="1"/>
  <c r="AD225" i="7"/>
  <c r="AB225" i="7"/>
  <c r="AC225" i="7" s="1"/>
  <c r="Z225" i="7"/>
  <c r="X225" i="7"/>
  <c r="Y225" i="7" s="1"/>
  <c r="U225" i="7"/>
  <c r="S225" i="7"/>
  <c r="T225" i="7" s="1"/>
  <c r="AD224" i="7"/>
  <c r="AB224" i="7"/>
  <c r="AC224" i="7" s="1"/>
  <c r="Z224" i="7"/>
  <c r="X224" i="7"/>
  <c r="Y224" i="7" s="1"/>
  <c r="U224" i="7"/>
  <c r="S224" i="7"/>
  <c r="T224" i="7" s="1"/>
  <c r="AD223" i="7"/>
  <c r="AB223" i="7"/>
  <c r="AC223" i="7" s="1"/>
  <c r="Z223" i="7"/>
  <c r="X223" i="7"/>
  <c r="Y223" i="7" s="1"/>
  <c r="U223" i="7"/>
  <c r="S223" i="7"/>
  <c r="T223" i="7" s="1"/>
  <c r="AD222" i="7"/>
  <c r="AB222" i="7"/>
  <c r="AC222" i="7" s="1"/>
  <c r="Z222" i="7"/>
  <c r="X222" i="7"/>
  <c r="Y222" i="7" s="1"/>
  <c r="U222" i="7"/>
  <c r="S222" i="7"/>
  <c r="T222" i="7" s="1"/>
  <c r="AD221" i="7"/>
  <c r="AB221" i="7"/>
  <c r="AC221" i="7" s="1"/>
  <c r="Z221" i="7"/>
  <c r="X221" i="7"/>
  <c r="Y221" i="7" s="1"/>
  <c r="U221" i="7"/>
  <c r="S221" i="7"/>
  <c r="T221" i="7" s="1"/>
  <c r="AD220" i="7"/>
  <c r="AB220" i="7"/>
  <c r="AC220" i="7" s="1"/>
  <c r="Z220" i="7"/>
  <c r="X220" i="7"/>
  <c r="Y220" i="7" s="1"/>
  <c r="U220" i="7"/>
  <c r="S220" i="7"/>
  <c r="T220" i="7" s="1"/>
  <c r="AD219" i="7"/>
  <c r="AB219" i="7"/>
  <c r="AC219" i="7" s="1"/>
  <c r="Z219" i="7"/>
  <c r="X219" i="7"/>
  <c r="Y219" i="7" s="1"/>
  <c r="U219" i="7"/>
  <c r="S219" i="7"/>
  <c r="T219" i="7" s="1"/>
  <c r="AD218" i="7"/>
  <c r="AB218" i="7"/>
  <c r="AC218" i="7" s="1"/>
  <c r="Z218" i="7"/>
  <c r="X218" i="7"/>
  <c r="Y218" i="7" s="1"/>
  <c r="U218" i="7"/>
  <c r="S218" i="7"/>
  <c r="T218" i="7" s="1"/>
  <c r="V218" i="7" s="1"/>
  <c r="AD217" i="7"/>
  <c r="AB217" i="7"/>
  <c r="AC217" i="7" s="1"/>
  <c r="Z217" i="7"/>
  <c r="X217" i="7"/>
  <c r="Y217" i="7" s="1"/>
  <c r="U217" i="7"/>
  <c r="S217" i="7"/>
  <c r="T217" i="7" s="1"/>
  <c r="AD216" i="7"/>
  <c r="AB216" i="7"/>
  <c r="AC216" i="7" s="1"/>
  <c r="Z216" i="7"/>
  <c r="Y216" i="7"/>
  <c r="X216" i="7"/>
  <c r="U216" i="7"/>
  <c r="S216" i="7"/>
  <c r="T216" i="7" s="1"/>
  <c r="AD215" i="7"/>
  <c r="AB215" i="7"/>
  <c r="AC215" i="7" s="1"/>
  <c r="Z215" i="7"/>
  <c r="X215" i="7"/>
  <c r="Y215" i="7" s="1"/>
  <c r="U215" i="7"/>
  <c r="S215" i="7"/>
  <c r="T215" i="7" s="1"/>
  <c r="AD214" i="7"/>
  <c r="AB214" i="7"/>
  <c r="AC214" i="7" s="1"/>
  <c r="Z214" i="7"/>
  <c r="X214" i="7"/>
  <c r="Y214" i="7" s="1"/>
  <c r="U214" i="7"/>
  <c r="S214" i="7"/>
  <c r="T214" i="7" s="1"/>
  <c r="AD213" i="7"/>
  <c r="AB213" i="7"/>
  <c r="AC213" i="7" s="1"/>
  <c r="Z213" i="7"/>
  <c r="AA213" i="7" s="1"/>
  <c r="X213" i="7"/>
  <c r="Y213" i="7" s="1"/>
  <c r="U213" i="7"/>
  <c r="S213" i="7"/>
  <c r="T213" i="7" s="1"/>
  <c r="AD212" i="7"/>
  <c r="AB212" i="7"/>
  <c r="AC212" i="7" s="1"/>
  <c r="Z212" i="7"/>
  <c r="X212" i="7"/>
  <c r="Y212" i="7" s="1"/>
  <c r="U212" i="7"/>
  <c r="S212" i="7"/>
  <c r="T212" i="7" s="1"/>
  <c r="AD211" i="7"/>
  <c r="AB211" i="7"/>
  <c r="AC211" i="7" s="1"/>
  <c r="Z211" i="7"/>
  <c r="X211" i="7"/>
  <c r="Y211" i="7" s="1"/>
  <c r="U211" i="7"/>
  <c r="S211" i="7"/>
  <c r="T211" i="7" s="1"/>
  <c r="AD210" i="7"/>
  <c r="AB210" i="7"/>
  <c r="AC210" i="7" s="1"/>
  <c r="Z210" i="7"/>
  <c r="X210" i="7"/>
  <c r="Y210" i="7" s="1"/>
  <c r="U210" i="7"/>
  <c r="S210" i="7"/>
  <c r="T210" i="7" s="1"/>
  <c r="AD209" i="7"/>
  <c r="AB209" i="7"/>
  <c r="AC209" i="7" s="1"/>
  <c r="Z209" i="7"/>
  <c r="X209" i="7"/>
  <c r="Y209" i="7" s="1"/>
  <c r="U209" i="7"/>
  <c r="S209" i="7"/>
  <c r="T209" i="7" s="1"/>
  <c r="AD208" i="7"/>
  <c r="AB208" i="7"/>
  <c r="AC208" i="7" s="1"/>
  <c r="Z208" i="7"/>
  <c r="X208" i="7"/>
  <c r="Y208" i="7" s="1"/>
  <c r="U208" i="7"/>
  <c r="S208" i="7"/>
  <c r="T208" i="7" s="1"/>
  <c r="AD207" i="7"/>
  <c r="AB207" i="7"/>
  <c r="AC207" i="7" s="1"/>
  <c r="Z207" i="7"/>
  <c r="Y207" i="7"/>
  <c r="X207" i="7"/>
  <c r="U207" i="7"/>
  <c r="S207" i="7"/>
  <c r="T207" i="7" s="1"/>
  <c r="AD206" i="7"/>
  <c r="AB206" i="7"/>
  <c r="AC206" i="7" s="1"/>
  <c r="Z206" i="7"/>
  <c r="X206" i="7"/>
  <c r="Y206" i="7" s="1"/>
  <c r="U206" i="7"/>
  <c r="S206" i="7"/>
  <c r="T206" i="7" s="1"/>
  <c r="AD205" i="7"/>
  <c r="AB205" i="7"/>
  <c r="AC205" i="7" s="1"/>
  <c r="Z205" i="7"/>
  <c r="X205" i="7"/>
  <c r="Y205" i="7" s="1"/>
  <c r="U205" i="7"/>
  <c r="S205" i="7"/>
  <c r="T205" i="7" s="1"/>
  <c r="AD204" i="7"/>
  <c r="AB204" i="7"/>
  <c r="AC204" i="7" s="1"/>
  <c r="Z204" i="7"/>
  <c r="X204" i="7"/>
  <c r="Y204" i="7" s="1"/>
  <c r="U204" i="7"/>
  <c r="S204" i="7"/>
  <c r="T204" i="7" s="1"/>
  <c r="AD203" i="7"/>
  <c r="AB203" i="7"/>
  <c r="AC203" i="7" s="1"/>
  <c r="Z203" i="7"/>
  <c r="X203" i="7"/>
  <c r="Y203" i="7" s="1"/>
  <c r="U203" i="7"/>
  <c r="S203" i="7"/>
  <c r="T203" i="7" s="1"/>
  <c r="AD202" i="7"/>
  <c r="AB202" i="7"/>
  <c r="AC202" i="7" s="1"/>
  <c r="Z202" i="7"/>
  <c r="X202" i="7"/>
  <c r="Y202" i="7" s="1"/>
  <c r="U202" i="7"/>
  <c r="S202" i="7"/>
  <c r="T202" i="7" s="1"/>
  <c r="AD201" i="7"/>
  <c r="AB201" i="7"/>
  <c r="AC201" i="7" s="1"/>
  <c r="Z201" i="7"/>
  <c r="X201" i="7"/>
  <c r="Y201" i="7" s="1"/>
  <c r="U201" i="7"/>
  <c r="S201" i="7"/>
  <c r="T201" i="7" s="1"/>
  <c r="AD200" i="7"/>
  <c r="AB200" i="7"/>
  <c r="AC200" i="7" s="1"/>
  <c r="Z200" i="7"/>
  <c r="X200" i="7"/>
  <c r="Y200" i="7" s="1"/>
  <c r="U200" i="7"/>
  <c r="S200" i="7"/>
  <c r="T200" i="7" s="1"/>
  <c r="AD199" i="7"/>
  <c r="AB199" i="7"/>
  <c r="AC199" i="7" s="1"/>
  <c r="Z199" i="7"/>
  <c r="X199" i="7"/>
  <c r="Y199" i="7" s="1"/>
  <c r="U199" i="7"/>
  <c r="S199" i="7"/>
  <c r="T199" i="7" s="1"/>
  <c r="AD198" i="7"/>
  <c r="AB198" i="7"/>
  <c r="AC198" i="7" s="1"/>
  <c r="Z198" i="7"/>
  <c r="X198" i="7"/>
  <c r="Y198" i="7" s="1"/>
  <c r="U198" i="7"/>
  <c r="S198" i="7"/>
  <c r="T198" i="7" s="1"/>
  <c r="AD197" i="7"/>
  <c r="AB197" i="7"/>
  <c r="AC197" i="7" s="1"/>
  <c r="Z197" i="7"/>
  <c r="X197" i="7"/>
  <c r="Y197" i="7" s="1"/>
  <c r="U197" i="7"/>
  <c r="S197" i="7"/>
  <c r="T197" i="7" s="1"/>
  <c r="AD196" i="7"/>
  <c r="AB196" i="7"/>
  <c r="AC196" i="7" s="1"/>
  <c r="Z196" i="7"/>
  <c r="X196" i="7"/>
  <c r="Y196" i="7" s="1"/>
  <c r="U196" i="7"/>
  <c r="S196" i="7"/>
  <c r="T196" i="7" s="1"/>
  <c r="AD195" i="7"/>
  <c r="AB195" i="7"/>
  <c r="AC195" i="7" s="1"/>
  <c r="Z195" i="7"/>
  <c r="X195" i="7"/>
  <c r="Y195" i="7" s="1"/>
  <c r="U195" i="7"/>
  <c r="T195" i="7"/>
  <c r="S195" i="7"/>
  <c r="AD194" i="7"/>
  <c r="AB194" i="7"/>
  <c r="AC194" i="7" s="1"/>
  <c r="Z194" i="7"/>
  <c r="X194" i="7"/>
  <c r="Y194" i="7" s="1"/>
  <c r="U194" i="7"/>
  <c r="S194" i="7"/>
  <c r="T194" i="7" s="1"/>
  <c r="AD193" i="7"/>
  <c r="AB193" i="7"/>
  <c r="AC193" i="7" s="1"/>
  <c r="Z193" i="7"/>
  <c r="X193" i="7"/>
  <c r="Y193" i="7" s="1"/>
  <c r="U193" i="7"/>
  <c r="S193" i="7"/>
  <c r="T193" i="7" s="1"/>
  <c r="V193" i="7" s="1"/>
  <c r="AD192" i="7"/>
  <c r="AB192" i="7"/>
  <c r="AC192" i="7" s="1"/>
  <c r="Z192" i="7"/>
  <c r="X192" i="7"/>
  <c r="Y192" i="7" s="1"/>
  <c r="U192" i="7"/>
  <c r="S192" i="7"/>
  <c r="T192" i="7" s="1"/>
  <c r="AD191" i="7"/>
  <c r="AB191" i="7"/>
  <c r="AC191" i="7" s="1"/>
  <c r="Z191" i="7"/>
  <c r="X191" i="7"/>
  <c r="Y191" i="7" s="1"/>
  <c r="U191" i="7"/>
  <c r="T191" i="7"/>
  <c r="V191" i="7" s="1"/>
  <c r="S191" i="7"/>
  <c r="AD190" i="7"/>
  <c r="AB190" i="7"/>
  <c r="AC190" i="7" s="1"/>
  <c r="Z190" i="7"/>
  <c r="X190" i="7"/>
  <c r="Y190" i="7" s="1"/>
  <c r="U190" i="7"/>
  <c r="S190" i="7"/>
  <c r="T190" i="7" s="1"/>
  <c r="AD189" i="7"/>
  <c r="AB189" i="7"/>
  <c r="AC189" i="7" s="1"/>
  <c r="Z189" i="7"/>
  <c r="X189" i="7"/>
  <c r="Y189" i="7" s="1"/>
  <c r="U189" i="7"/>
  <c r="S189" i="7"/>
  <c r="T189" i="7" s="1"/>
  <c r="AD188" i="7"/>
  <c r="AB188" i="7"/>
  <c r="AC188" i="7" s="1"/>
  <c r="Z188" i="7"/>
  <c r="X188" i="7"/>
  <c r="Y188" i="7" s="1"/>
  <c r="U188" i="7"/>
  <c r="S188" i="7"/>
  <c r="T188" i="7" s="1"/>
  <c r="AD187" i="7"/>
  <c r="AB187" i="7"/>
  <c r="AC187" i="7" s="1"/>
  <c r="Z187" i="7"/>
  <c r="X187" i="7"/>
  <c r="Y187" i="7" s="1"/>
  <c r="U187" i="7"/>
  <c r="S187" i="7"/>
  <c r="T187" i="7" s="1"/>
  <c r="AD186" i="7"/>
  <c r="AB186" i="7"/>
  <c r="AC186" i="7" s="1"/>
  <c r="Z186" i="7"/>
  <c r="X186" i="7"/>
  <c r="Y186" i="7" s="1"/>
  <c r="U186" i="7"/>
  <c r="S186" i="7"/>
  <c r="T186" i="7" s="1"/>
  <c r="AD185" i="7"/>
  <c r="AB185" i="7"/>
  <c r="AC185" i="7" s="1"/>
  <c r="Z185" i="7"/>
  <c r="X185" i="7"/>
  <c r="Y185" i="7" s="1"/>
  <c r="U185" i="7"/>
  <c r="S185" i="7"/>
  <c r="T185" i="7" s="1"/>
  <c r="AD184" i="7"/>
  <c r="AB184" i="7"/>
  <c r="AC184" i="7" s="1"/>
  <c r="Z184" i="7"/>
  <c r="X184" i="7"/>
  <c r="Y184" i="7" s="1"/>
  <c r="AA184" i="7" s="1"/>
  <c r="U184" i="7"/>
  <c r="T184" i="7"/>
  <c r="S184" i="7"/>
  <c r="AD183" i="7"/>
  <c r="AB183" i="7"/>
  <c r="AC183" i="7" s="1"/>
  <c r="Z183" i="7"/>
  <c r="X183" i="7"/>
  <c r="Y183" i="7" s="1"/>
  <c r="U183" i="7"/>
  <c r="S183" i="7"/>
  <c r="T183" i="7" s="1"/>
  <c r="AD182" i="7"/>
  <c r="AB182" i="7"/>
  <c r="AC182" i="7" s="1"/>
  <c r="Z182" i="7"/>
  <c r="X182" i="7"/>
  <c r="Y182" i="7" s="1"/>
  <c r="U182" i="7"/>
  <c r="S182" i="7"/>
  <c r="T182" i="7" s="1"/>
  <c r="AD181" i="7"/>
  <c r="AB181" i="7"/>
  <c r="AC181" i="7" s="1"/>
  <c r="Z181" i="7"/>
  <c r="X181" i="7"/>
  <c r="Y181" i="7" s="1"/>
  <c r="U181" i="7"/>
  <c r="S181" i="7"/>
  <c r="T181" i="7" s="1"/>
  <c r="AD180" i="7"/>
  <c r="AB180" i="7"/>
  <c r="AC180" i="7" s="1"/>
  <c r="Z180" i="7"/>
  <c r="X180" i="7"/>
  <c r="Y180" i="7" s="1"/>
  <c r="U180" i="7"/>
  <c r="S180" i="7"/>
  <c r="T180" i="7" s="1"/>
  <c r="AD179" i="7"/>
  <c r="AB179" i="7"/>
  <c r="AC179" i="7" s="1"/>
  <c r="Z179" i="7"/>
  <c r="X179" i="7"/>
  <c r="Y179" i="7" s="1"/>
  <c r="U179" i="7"/>
  <c r="S179" i="7"/>
  <c r="T179" i="7" s="1"/>
  <c r="AD178" i="7"/>
  <c r="AB178" i="7"/>
  <c r="AC178" i="7" s="1"/>
  <c r="Z178" i="7"/>
  <c r="X178" i="7"/>
  <c r="Y178" i="7" s="1"/>
  <c r="U178" i="7"/>
  <c r="S178" i="7"/>
  <c r="T178" i="7" s="1"/>
  <c r="AD177" i="7"/>
  <c r="AB177" i="7"/>
  <c r="AC177" i="7" s="1"/>
  <c r="Z177" i="7"/>
  <c r="X177" i="7"/>
  <c r="Y177" i="7" s="1"/>
  <c r="U177" i="7"/>
  <c r="S177" i="7"/>
  <c r="T177" i="7" s="1"/>
  <c r="AD176" i="7"/>
  <c r="AB176" i="7"/>
  <c r="AC176" i="7" s="1"/>
  <c r="Z176" i="7"/>
  <c r="X176" i="7"/>
  <c r="Y176" i="7" s="1"/>
  <c r="U176" i="7"/>
  <c r="S176" i="7"/>
  <c r="T176" i="7" s="1"/>
  <c r="AD175" i="7"/>
  <c r="AB175" i="7"/>
  <c r="AC175" i="7" s="1"/>
  <c r="Z175" i="7"/>
  <c r="X175" i="7"/>
  <c r="Y175" i="7" s="1"/>
  <c r="U175" i="7"/>
  <c r="S175" i="7"/>
  <c r="T175" i="7" s="1"/>
  <c r="V175" i="7" s="1"/>
  <c r="AD174" i="7"/>
  <c r="AB174" i="7"/>
  <c r="AC174" i="7" s="1"/>
  <c r="Z174" i="7"/>
  <c r="X174" i="7"/>
  <c r="Y174" i="7" s="1"/>
  <c r="U174" i="7"/>
  <c r="S174" i="7"/>
  <c r="T174" i="7" s="1"/>
  <c r="AD173" i="7"/>
  <c r="AB173" i="7"/>
  <c r="AC173" i="7" s="1"/>
  <c r="Z173" i="7"/>
  <c r="X173" i="7"/>
  <c r="Y173" i="7" s="1"/>
  <c r="U173" i="7"/>
  <c r="S173" i="7"/>
  <c r="T173" i="7" s="1"/>
  <c r="AD172" i="7"/>
  <c r="AB172" i="7"/>
  <c r="AC172" i="7" s="1"/>
  <c r="Z172" i="7"/>
  <c r="X172" i="7"/>
  <c r="Y172" i="7" s="1"/>
  <c r="U172" i="7"/>
  <c r="S172" i="7"/>
  <c r="T172" i="7" s="1"/>
  <c r="AD171" i="7"/>
  <c r="AB171" i="7"/>
  <c r="AC171" i="7" s="1"/>
  <c r="Z171" i="7"/>
  <c r="X171" i="7"/>
  <c r="Y171" i="7" s="1"/>
  <c r="U171" i="7"/>
  <c r="S171" i="7"/>
  <c r="T171" i="7" s="1"/>
  <c r="AD170" i="7"/>
  <c r="AB170" i="7"/>
  <c r="AC170" i="7" s="1"/>
  <c r="Z170" i="7"/>
  <c r="X170" i="7"/>
  <c r="Y170" i="7" s="1"/>
  <c r="U170" i="7"/>
  <c r="S170" i="7"/>
  <c r="T170" i="7" s="1"/>
  <c r="V170" i="7" s="1"/>
  <c r="AD169" i="7"/>
  <c r="AB169" i="7"/>
  <c r="AC169" i="7" s="1"/>
  <c r="AE169" i="7" s="1"/>
  <c r="Z169" i="7"/>
  <c r="X169" i="7"/>
  <c r="Y169" i="7" s="1"/>
  <c r="U169" i="7"/>
  <c r="S169" i="7"/>
  <c r="T169" i="7" s="1"/>
  <c r="V169" i="7" s="1"/>
  <c r="AD168" i="7"/>
  <c r="AB168" i="7"/>
  <c r="AC168" i="7" s="1"/>
  <c r="AE168" i="7" s="1"/>
  <c r="Z168" i="7"/>
  <c r="X168" i="7"/>
  <c r="Y168" i="7" s="1"/>
  <c r="U168" i="7"/>
  <c r="S168" i="7"/>
  <c r="T168" i="7" s="1"/>
  <c r="V168" i="7" s="1"/>
  <c r="AD167" i="7"/>
  <c r="AB167" i="7"/>
  <c r="AC167" i="7" s="1"/>
  <c r="Z167" i="7"/>
  <c r="X167" i="7"/>
  <c r="Y167" i="7" s="1"/>
  <c r="U167" i="7"/>
  <c r="S167" i="7"/>
  <c r="T167" i="7" s="1"/>
  <c r="AD166" i="7"/>
  <c r="AB166" i="7"/>
  <c r="AC166" i="7" s="1"/>
  <c r="Z166" i="7"/>
  <c r="X166" i="7"/>
  <c r="Y166" i="7" s="1"/>
  <c r="U166" i="7"/>
  <c r="S166" i="7"/>
  <c r="T166" i="7" s="1"/>
  <c r="AD165" i="7"/>
  <c r="AB165" i="7"/>
  <c r="AC165" i="7" s="1"/>
  <c r="Z165" i="7"/>
  <c r="X165" i="7"/>
  <c r="Y165" i="7" s="1"/>
  <c r="U165" i="7"/>
  <c r="S165" i="7"/>
  <c r="T165" i="7" s="1"/>
  <c r="AD164" i="7"/>
  <c r="AB164" i="7"/>
  <c r="AC164" i="7" s="1"/>
  <c r="Z164" i="7"/>
  <c r="X164" i="7"/>
  <c r="Y164" i="7" s="1"/>
  <c r="U164" i="7"/>
  <c r="S164" i="7"/>
  <c r="T164" i="7" s="1"/>
  <c r="AD163" i="7"/>
  <c r="AB163" i="7"/>
  <c r="AC163" i="7" s="1"/>
  <c r="Z163" i="7"/>
  <c r="X163" i="7"/>
  <c r="Y163" i="7" s="1"/>
  <c r="U163" i="7"/>
  <c r="S163" i="7"/>
  <c r="T163" i="7" s="1"/>
  <c r="AD162" i="7"/>
  <c r="AB162" i="7"/>
  <c r="AC162" i="7" s="1"/>
  <c r="Z162" i="7"/>
  <c r="X162" i="7"/>
  <c r="Y162" i="7" s="1"/>
  <c r="U162" i="7"/>
  <c r="S162" i="7"/>
  <c r="T162" i="7" s="1"/>
  <c r="AD161" i="7"/>
  <c r="AB161" i="7"/>
  <c r="AC161" i="7" s="1"/>
  <c r="Z161" i="7"/>
  <c r="Y161" i="7"/>
  <c r="X161" i="7"/>
  <c r="U161" i="7"/>
  <c r="S161" i="7"/>
  <c r="T161" i="7" s="1"/>
  <c r="AD160" i="7"/>
  <c r="AB160" i="7"/>
  <c r="AC160" i="7" s="1"/>
  <c r="Z160" i="7"/>
  <c r="AA160" i="7" s="1"/>
  <c r="X160" i="7"/>
  <c r="Y160" i="7" s="1"/>
  <c r="U160" i="7"/>
  <c r="S160" i="7"/>
  <c r="T160" i="7" s="1"/>
  <c r="AD159" i="7"/>
  <c r="AB159" i="7"/>
  <c r="AC159" i="7" s="1"/>
  <c r="Z159" i="7"/>
  <c r="X159" i="7"/>
  <c r="Y159" i="7" s="1"/>
  <c r="U159" i="7"/>
  <c r="S159" i="7"/>
  <c r="T159" i="7" s="1"/>
  <c r="AD158" i="7"/>
  <c r="AB158" i="7"/>
  <c r="AC158" i="7" s="1"/>
  <c r="Z158" i="7"/>
  <c r="X158" i="7"/>
  <c r="Y158" i="7" s="1"/>
  <c r="U158" i="7"/>
  <c r="S158" i="7"/>
  <c r="T158" i="7" s="1"/>
  <c r="AD157" i="7"/>
  <c r="AB157" i="7"/>
  <c r="AC157" i="7" s="1"/>
  <c r="Z157" i="7"/>
  <c r="X157" i="7"/>
  <c r="Y157" i="7" s="1"/>
  <c r="U157" i="7"/>
  <c r="S157" i="7"/>
  <c r="T157" i="7" s="1"/>
  <c r="AD156" i="7"/>
  <c r="AB156" i="7"/>
  <c r="AC156" i="7" s="1"/>
  <c r="Z156" i="7"/>
  <c r="X156" i="7"/>
  <c r="Y156" i="7" s="1"/>
  <c r="U156" i="7"/>
  <c r="S156" i="7"/>
  <c r="T156" i="7" s="1"/>
  <c r="AD155" i="7"/>
  <c r="AB155" i="7"/>
  <c r="AC155" i="7" s="1"/>
  <c r="Z155" i="7"/>
  <c r="X155" i="7"/>
  <c r="Y155" i="7" s="1"/>
  <c r="U155" i="7"/>
  <c r="T155" i="7"/>
  <c r="V155" i="7" s="1"/>
  <c r="S155" i="7"/>
  <c r="AD154" i="7"/>
  <c r="AB154" i="7"/>
  <c r="AC154" i="7" s="1"/>
  <c r="Z154" i="7"/>
  <c r="X154" i="7"/>
  <c r="Y154" i="7" s="1"/>
  <c r="U154" i="7"/>
  <c r="S154" i="7"/>
  <c r="T154" i="7" s="1"/>
  <c r="AD153" i="7"/>
  <c r="AB153" i="7"/>
  <c r="AC153" i="7" s="1"/>
  <c r="Z153" i="7"/>
  <c r="X153" i="7"/>
  <c r="Y153" i="7" s="1"/>
  <c r="U153" i="7"/>
  <c r="S153" i="7"/>
  <c r="T153" i="7" s="1"/>
  <c r="V153" i="7" s="1"/>
  <c r="AD152" i="7"/>
  <c r="AB152" i="7"/>
  <c r="AC152" i="7" s="1"/>
  <c r="Z152" i="7"/>
  <c r="X152" i="7"/>
  <c r="Y152" i="7" s="1"/>
  <c r="U152" i="7"/>
  <c r="S152" i="7"/>
  <c r="T152" i="7" s="1"/>
  <c r="AD151" i="7"/>
  <c r="AB151" i="7"/>
  <c r="AC151" i="7" s="1"/>
  <c r="Z151" i="7"/>
  <c r="X151" i="7"/>
  <c r="Y151" i="7" s="1"/>
  <c r="U151" i="7"/>
  <c r="S151" i="7"/>
  <c r="T151" i="7" s="1"/>
  <c r="AD150" i="7"/>
  <c r="AB150" i="7"/>
  <c r="AC150" i="7" s="1"/>
  <c r="Z150" i="7"/>
  <c r="X150" i="7"/>
  <c r="Y150" i="7" s="1"/>
  <c r="U150" i="7"/>
  <c r="S150" i="7"/>
  <c r="T150" i="7" s="1"/>
  <c r="AD149" i="7"/>
  <c r="AB149" i="7"/>
  <c r="AC149" i="7" s="1"/>
  <c r="Z149" i="7"/>
  <c r="X149" i="7"/>
  <c r="Y149" i="7" s="1"/>
  <c r="U149" i="7"/>
  <c r="S149" i="7"/>
  <c r="T149" i="7" s="1"/>
  <c r="AD148" i="7"/>
  <c r="AB148" i="7"/>
  <c r="AC148" i="7" s="1"/>
  <c r="Z148" i="7"/>
  <c r="X148" i="7"/>
  <c r="Y148" i="7" s="1"/>
  <c r="U148" i="7"/>
  <c r="S148" i="7"/>
  <c r="T148" i="7" s="1"/>
  <c r="AD147" i="7"/>
  <c r="AB147" i="7"/>
  <c r="AC147" i="7" s="1"/>
  <c r="Z147" i="7"/>
  <c r="X147" i="7"/>
  <c r="Y147" i="7" s="1"/>
  <c r="U147" i="7"/>
  <c r="S147" i="7"/>
  <c r="T147" i="7" s="1"/>
  <c r="V147" i="7" s="1"/>
  <c r="AD146" i="7"/>
  <c r="AB146" i="7"/>
  <c r="AC146" i="7" s="1"/>
  <c r="Z146" i="7"/>
  <c r="X146" i="7"/>
  <c r="Y146" i="7" s="1"/>
  <c r="U146" i="7"/>
  <c r="S146" i="7"/>
  <c r="T146" i="7" s="1"/>
  <c r="AD145" i="7"/>
  <c r="AB145" i="7"/>
  <c r="AC145" i="7" s="1"/>
  <c r="AE145" i="7" s="1"/>
  <c r="Z145" i="7"/>
  <c r="X145" i="7"/>
  <c r="Y145" i="7" s="1"/>
  <c r="U145" i="7"/>
  <c r="S145" i="7"/>
  <c r="T145" i="7" s="1"/>
  <c r="AD144" i="7"/>
  <c r="AB144" i="7"/>
  <c r="AC144" i="7" s="1"/>
  <c r="Z144" i="7"/>
  <c r="X144" i="7"/>
  <c r="Y144" i="7" s="1"/>
  <c r="U144" i="7"/>
  <c r="S144" i="7"/>
  <c r="T144" i="7" s="1"/>
  <c r="V144" i="7" s="1"/>
  <c r="AD143" i="7"/>
  <c r="AB143" i="7"/>
  <c r="AC143" i="7" s="1"/>
  <c r="Z143" i="7"/>
  <c r="X143" i="7"/>
  <c r="Y143" i="7" s="1"/>
  <c r="U143" i="7"/>
  <c r="S143" i="7"/>
  <c r="T143" i="7" s="1"/>
  <c r="AD142" i="7"/>
  <c r="AB142" i="7"/>
  <c r="AC142" i="7" s="1"/>
  <c r="Z142" i="7"/>
  <c r="X142" i="7"/>
  <c r="Y142" i="7" s="1"/>
  <c r="U142" i="7"/>
  <c r="S142" i="7"/>
  <c r="T142" i="7" s="1"/>
  <c r="AD141" i="7"/>
  <c r="AB141" i="7"/>
  <c r="AC141" i="7" s="1"/>
  <c r="Z141" i="7"/>
  <c r="X141" i="7"/>
  <c r="Y141" i="7" s="1"/>
  <c r="U141" i="7"/>
  <c r="S141" i="7"/>
  <c r="T141" i="7" s="1"/>
  <c r="AD140" i="7"/>
  <c r="AB140" i="7"/>
  <c r="AC140" i="7" s="1"/>
  <c r="Z140" i="7"/>
  <c r="X140" i="7"/>
  <c r="Y140" i="7" s="1"/>
  <c r="U140" i="7"/>
  <c r="S140" i="7"/>
  <c r="T140" i="7" s="1"/>
  <c r="AD139" i="7"/>
  <c r="AB139" i="7"/>
  <c r="AC139" i="7" s="1"/>
  <c r="Z139" i="7"/>
  <c r="X139" i="7"/>
  <c r="Y139" i="7" s="1"/>
  <c r="U139" i="7"/>
  <c r="S139" i="7"/>
  <c r="T139" i="7" s="1"/>
  <c r="V139" i="7" s="1"/>
  <c r="AD138" i="7"/>
  <c r="AB138" i="7"/>
  <c r="AC138" i="7" s="1"/>
  <c r="Z138" i="7"/>
  <c r="X138" i="7"/>
  <c r="Y138" i="7" s="1"/>
  <c r="U138" i="7"/>
  <c r="T138" i="7"/>
  <c r="S138" i="7"/>
  <c r="AD137" i="7"/>
  <c r="AB137" i="7"/>
  <c r="AC137" i="7" s="1"/>
  <c r="Z137" i="7"/>
  <c r="X137" i="7"/>
  <c r="Y137" i="7" s="1"/>
  <c r="U137" i="7"/>
  <c r="S137" i="7"/>
  <c r="T137" i="7" s="1"/>
  <c r="V137" i="7" s="1"/>
  <c r="AD136" i="7"/>
  <c r="AB136" i="7"/>
  <c r="AC136" i="7" s="1"/>
  <c r="Z136" i="7"/>
  <c r="X136" i="7"/>
  <c r="Y136" i="7" s="1"/>
  <c r="U136" i="7"/>
  <c r="S136" i="7"/>
  <c r="T136" i="7" s="1"/>
  <c r="AD135" i="7"/>
  <c r="AB135" i="7"/>
  <c r="AC135" i="7" s="1"/>
  <c r="Z135" i="7"/>
  <c r="X135" i="7"/>
  <c r="Y135" i="7" s="1"/>
  <c r="U135" i="7"/>
  <c r="S135" i="7"/>
  <c r="T135" i="7" s="1"/>
  <c r="AD134" i="7"/>
  <c r="AB134" i="7"/>
  <c r="AC134" i="7" s="1"/>
  <c r="Z134" i="7"/>
  <c r="X134" i="7"/>
  <c r="Y134" i="7" s="1"/>
  <c r="U134" i="7"/>
  <c r="S134" i="7"/>
  <c r="T134" i="7" s="1"/>
  <c r="V134" i="7" s="1"/>
  <c r="AD133" i="7"/>
  <c r="AB133" i="7"/>
  <c r="AC133" i="7" s="1"/>
  <c r="Z133" i="7"/>
  <c r="X133" i="7"/>
  <c r="Y133" i="7" s="1"/>
  <c r="U133" i="7"/>
  <c r="S133" i="7"/>
  <c r="T133" i="7" s="1"/>
  <c r="AD132" i="7"/>
  <c r="AC132" i="7"/>
  <c r="AB132" i="7"/>
  <c r="Z132" i="7"/>
  <c r="AA132" i="7" s="1"/>
  <c r="X132" i="7"/>
  <c r="Y132" i="7" s="1"/>
  <c r="U132" i="7"/>
  <c r="S132" i="7"/>
  <c r="T132" i="7" s="1"/>
  <c r="AD131" i="7"/>
  <c r="AB131" i="7"/>
  <c r="AC131" i="7" s="1"/>
  <c r="Z131" i="7"/>
  <c r="X131" i="7"/>
  <c r="Y131" i="7" s="1"/>
  <c r="U131" i="7"/>
  <c r="S131" i="7"/>
  <c r="T131" i="7" s="1"/>
  <c r="AD130" i="7"/>
  <c r="AB130" i="7"/>
  <c r="AC130" i="7" s="1"/>
  <c r="Z130" i="7"/>
  <c r="X130" i="7"/>
  <c r="Y130" i="7" s="1"/>
  <c r="U130" i="7"/>
  <c r="S130" i="7"/>
  <c r="T130" i="7" s="1"/>
  <c r="AD129" i="7"/>
  <c r="AB129" i="7"/>
  <c r="AC129" i="7" s="1"/>
  <c r="Z129" i="7"/>
  <c r="X129" i="7"/>
  <c r="Y129" i="7" s="1"/>
  <c r="U129" i="7"/>
  <c r="S129" i="7"/>
  <c r="T129" i="7" s="1"/>
  <c r="V129" i="7" s="1"/>
  <c r="AD128" i="7"/>
  <c r="AB128" i="7"/>
  <c r="AC128" i="7" s="1"/>
  <c r="Z128" i="7"/>
  <c r="X128" i="7"/>
  <c r="Y128" i="7" s="1"/>
  <c r="U128" i="7"/>
  <c r="S128" i="7"/>
  <c r="T128" i="7" s="1"/>
  <c r="AD127" i="7"/>
  <c r="AB127" i="7"/>
  <c r="AC127" i="7" s="1"/>
  <c r="Z127" i="7"/>
  <c r="X127" i="7"/>
  <c r="Y127" i="7" s="1"/>
  <c r="U127" i="7"/>
  <c r="S127" i="7"/>
  <c r="T127" i="7" s="1"/>
  <c r="AD126" i="7"/>
  <c r="AB126" i="7"/>
  <c r="AC126" i="7" s="1"/>
  <c r="Z126" i="7"/>
  <c r="Y126" i="7"/>
  <c r="X126" i="7"/>
  <c r="U126" i="7"/>
  <c r="S126" i="7"/>
  <c r="T126" i="7" s="1"/>
  <c r="AD125" i="7"/>
  <c r="AB125" i="7"/>
  <c r="AC125" i="7" s="1"/>
  <c r="Z125" i="7"/>
  <c r="X125" i="7"/>
  <c r="Y125" i="7" s="1"/>
  <c r="U125" i="7"/>
  <c r="S125" i="7"/>
  <c r="T125" i="7" s="1"/>
  <c r="AD124" i="7"/>
  <c r="AB124" i="7"/>
  <c r="AC124" i="7" s="1"/>
  <c r="Z124" i="7"/>
  <c r="X124" i="7"/>
  <c r="Y124" i="7" s="1"/>
  <c r="U124" i="7"/>
  <c r="S124" i="7"/>
  <c r="T124" i="7" s="1"/>
  <c r="AD123" i="7"/>
  <c r="AB123" i="7"/>
  <c r="AC123" i="7" s="1"/>
  <c r="Z123" i="7"/>
  <c r="X123" i="7"/>
  <c r="Y123" i="7" s="1"/>
  <c r="U123" i="7"/>
  <c r="S123" i="7"/>
  <c r="T123" i="7" s="1"/>
  <c r="AD122" i="7"/>
  <c r="AB122" i="7"/>
  <c r="AC122" i="7" s="1"/>
  <c r="Z122" i="7"/>
  <c r="X122" i="7"/>
  <c r="Y122" i="7" s="1"/>
  <c r="U122" i="7"/>
  <c r="S122" i="7"/>
  <c r="T122" i="7" s="1"/>
  <c r="AD121" i="7"/>
  <c r="AB121" i="7"/>
  <c r="AC121" i="7" s="1"/>
  <c r="Z121" i="7"/>
  <c r="X121" i="7"/>
  <c r="Y121" i="7" s="1"/>
  <c r="U121" i="7"/>
  <c r="S121" i="7"/>
  <c r="T121" i="7" s="1"/>
  <c r="AD120" i="7"/>
  <c r="AB120" i="7"/>
  <c r="AC120" i="7" s="1"/>
  <c r="AE120" i="7" s="1"/>
  <c r="Z120" i="7"/>
  <c r="X120" i="7"/>
  <c r="Y120" i="7" s="1"/>
  <c r="U120" i="7"/>
  <c r="S120" i="7"/>
  <c r="T120" i="7" s="1"/>
  <c r="AD119" i="7"/>
  <c r="AB119" i="7"/>
  <c r="AC119" i="7" s="1"/>
  <c r="Z119" i="7"/>
  <c r="X119" i="7"/>
  <c r="Y119" i="7" s="1"/>
  <c r="U119" i="7"/>
  <c r="S119" i="7"/>
  <c r="T119" i="7" s="1"/>
  <c r="AD118" i="7"/>
  <c r="AB118" i="7"/>
  <c r="AC118" i="7" s="1"/>
  <c r="Z118" i="7"/>
  <c r="X118" i="7"/>
  <c r="Y118" i="7" s="1"/>
  <c r="U118" i="7"/>
  <c r="S118" i="7"/>
  <c r="T118" i="7" s="1"/>
  <c r="AD117" i="7"/>
  <c r="AB117" i="7"/>
  <c r="AC117" i="7" s="1"/>
  <c r="Z117" i="7"/>
  <c r="X117" i="7"/>
  <c r="Y117" i="7" s="1"/>
  <c r="U117" i="7"/>
  <c r="S117" i="7"/>
  <c r="T117" i="7" s="1"/>
  <c r="AD116" i="7"/>
  <c r="AB116" i="7"/>
  <c r="AC116" i="7" s="1"/>
  <c r="Z116" i="7"/>
  <c r="X116" i="7"/>
  <c r="Y116" i="7" s="1"/>
  <c r="U116" i="7"/>
  <c r="S116" i="7"/>
  <c r="T116" i="7" s="1"/>
  <c r="AD115" i="7"/>
  <c r="AB115" i="7"/>
  <c r="AC115" i="7" s="1"/>
  <c r="Z115" i="7"/>
  <c r="X115" i="7"/>
  <c r="Y115" i="7" s="1"/>
  <c r="U115" i="7"/>
  <c r="S115" i="7"/>
  <c r="T115" i="7" s="1"/>
  <c r="AD114" i="7"/>
  <c r="AB114" i="7"/>
  <c r="AC114" i="7" s="1"/>
  <c r="Z114" i="7"/>
  <c r="X114" i="7"/>
  <c r="Y114" i="7" s="1"/>
  <c r="U114" i="7"/>
  <c r="T114" i="7"/>
  <c r="S114" i="7"/>
  <c r="AD113" i="7"/>
  <c r="AB113" i="7"/>
  <c r="AC113" i="7" s="1"/>
  <c r="Z113" i="7"/>
  <c r="X113" i="7"/>
  <c r="Y113" i="7" s="1"/>
  <c r="U113" i="7"/>
  <c r="S113" i="7"/>
  <c r="T113" i="7" s="1"/>
  <c r="AD112" i="7"/>
  <c r="AB112" i="7"/>
  <c r="AC112" i="7" s="1"/>
  <c r="Z112" i="7"/>
  <c r="X112" i="7"/>
  <c r="Y112" i="7" s="1"/>
  <c r="U112" i="7"/>
  <c r="S112" i="7"/>
  <c r="T112" i="7" s="1"/>
  <c r="AD111" i="7"/>
  <c r="AB111" i="7"/>
  <c r="AC111" i="7" s="1"/>
  <c r="Z111" i="7"/>
  <c r="X111" i="7"/>
  <c r="Y111" i="7" s="1"/>
  <c r="U111" i="7"/>
  <c r="S111" i="7"/>
  <c r="T111" i="7" s="1"/>
  <c r="AD110" i="7"/>
  <c r="AB110" i="7"/>
  <c r="AC110" i="7" s="1"/>
  <c r="Z110" i="7"/>
  <c r="X110" i="7"/>
  <c r="Y110" i="7" s="1"/>
  <c r="U110" i="7"/>
  <c r="S110" i="7"/>
  <c r="T110" i="7" s="1"/>
  <c r="AD109" i="7"/>
  <c r="AB109" i="7"/>
  <c r="AC109" i="7" s="1"/>
  <c r="Z109" i="7"/>
  <c r="X109" i="7"/>
  <c r="Y109" i="7" s="1"/>
  <c r="U109" i="7"/>
  <c r="S109" i="7"/>
  <c r="T109" i="7" s="1"/>
  <c r="AD108" i="7"/>
  <c r="AB108" i="7"/>
  <c r="AC108" i="7" s="1"/>
  <c r="Z108" i="7"/>
  <c r="X108" i="7"/>
  <c r="Y108" i="7" s="1"/>
  <c r="U108" i="7"/>
  <c r="S108" i="7"/>
  <c r="T108" i="7" s="1"/>
  <c r="AD107" i="7"/>
  <c r="AB107" i="7"/>
  <c r="AC107" i="7" s="1"/>
  <c r="Z107" i="7"/>
  <c r="X107" i="7"/>
  <c r="Y107" i="7" s="1"/>
  <c r="U107" i="7"/>
  <c r="S107" i="7"/>
  <c r="T107" i="7" s="1"/>
  <c r="AD106" i="7"/>
  <c r="AB106" i="7"/>
  <c r="AC106" i="7" s="1"/>
  <c r="Z106" i="7"/>
  <c r="X106" i="7"/>
  <c r="Y106" i="7" s="1"/>
  <c r="U106" i="7"/>
  <c r="S106" i="7"/>
  <c r="T106" i="7" s="1"/>
  <c r="AD105" i="7"/>
  <c r="AB105" i="7"/>
  <c r="AC105" i="7" s="1"/>
  <c r="Z105" i="7"/>
  <c r="X105" i="7"/>
  <c r="Y105" i="7" s="1"/>
  <c r="U105" i="7"/>
  <c r="S105" i="7"/>
  <c r="T105" i="7" s="1"/>
  <c r="AD104" i="7"/>
  <c r="AB104" i="7"/>
  <c r="AC104" i="7" s="1"/>
  <c r="Z104" i="7"/>
  <c r="X104" i="7"/>
  <c r="Y104" i="7" s="1"/>
  <c r="U104" i="7"/>
  <c r="S104" i="7"/>
  <c r="T104" i="7" s="1"/>
  <c r="AD103" i="7"/>
  <c r="AB103" i="7"/>
  <c r="AC103" i="7" s="1"/>
  <c r="Z103" i="7"/>
  <c r="X103" i="7"/>
  <c r="Y103" i="7" s="1"/>
  <c r="U103" i="7"/>
  <c r="S103" i="7"/>
  <c r="T103" i="7" s="1"/>
  <c r="AD102" i="7"/>
  <c r="AB102" i="7"/>
  <c r="AC102" i="7" s="1"/>
  <c r="Z102" i="7"/>
  <c r="X102" i="7"/>
  <c r="Y102" i="7" s="1"/>
  <c r="U102" i="7"/>
  <c r="S102" i="7"/>
  <c r="T102" i="7" s="1"/>
  <c r="AD101" i="7"/>
  <c r="AB101" i="7"/>
  <c r="AC101" i="7" s="1"/>
  <c r="Z101" i="7"/>
  <c r="X101" i="7"/>
  <c r="Y101" i="7" s="1"/>
  <c r="U101" i="7"/>
  <c r="S101" i="7"/>
  <c r="T101" i="7" s="1"/>
  <c r="AD100" i="7"/>
  <c r="AB100" i="7"/>
  <c r="AC100" i="7" s="1"/>
  <c r="Z100" i="7"/>
  <c r="X100" i="7"/>
  <c r="Y100" i="7" s="1"/>
  <c r="U100" i="7"/>
  <c r="S100" i="7"/>
  <c r="T100" i="7" s="1"/>
  <c r="AD99" i="7"/>
  <c r="AB99" i="7"/>
  <c r="AC99" i="7" s="1"/>
  <c r="Z99" i="7"/>
  <c r="X99" i="7"/>
  <c r="Y99" i="7" s="1"/>
  <c r="U99" i="7"/>
  <c r="S99" i="7"/>
  <c r="T99" i="7" s="1"/>
  <c r="V99" i="7" s="1"/>
  <c r="AD98" i="7"/>
  <c r="AB98" i="7"/>
  <c r="AC98" i="7" s="1"/>
  <c r="Z98" i="7"/>
  <c r="X98" i="7"/>
  <c r="Y98" i="7" s="1"/>
  <c r="U98" i="7"/>
  <c r="S98" i="7"/>
  <c r="T98" i="7" s="1"/>
  <c r="AD97" i="7"/>
  <c r="AB97" i="7"/>
  <c r="AC97" i="7" s="1"/>
  <c r="Z97" i="7"/>
  <c r="Y97" i="7"/>
  <c r="X97" i="7"/>
  <c r="U97" i="7"/>
  <c r="S97" i="7"/>
  <c r="T97" i="7" s="1"/>
  <c r="AD96" i="7"/>
  <c r="AB96" i="7"/>
  <c r="AC96" i="7" s="1"/>
  <c r="Z96" i="7"/>
  <c r="X96" i="7"/>
  <c r="Y96" i="7" s="1"/>
  <c r="U96" i="7"/>
  <c r="S96" i="7"/>
  <c r="T96" i="7" s="1"/>
  <c r="AD95" i="7"/>
  <c r="AB95" i="7"/>
  <c r="AC95" i="7" s="1"/>
  <c r="Z95" i="7"/>
  <c r="X95" i="7"/>
  <c r="Y95" i="7" s="1"/>
  <c r="U95" i="7"/>
  <c r="S95" i="7"/>
  <c r="T95" i="7" s="1"/>
  <c r="AD94" i="7"/>
  <c r="AB94" i="7"/>
  <c r="AC94" i="7" s="1"/>
  <c r="Z94" i="7"/>
  <c r="X94" i="7"/>
  <c r="Y94" i="7" s="1"/>
  <c r="U94" i="7"/>
  <c r="S94" i="7"/>
  <c r="T94" i="7" s="1"/>
  <c r="AD93" i="7"/>
  <c r="AB93" i="7"/>
  <c r="AC93" i="7" s="1"/>
  <c r="Z93" i="7"/>
  <c r="X93" i="7"/>
  <c r="Y93" i="7" s="1"/>
  <c r="U93" i="7"/>
  <c r="S93" i="7"/>
  <c r="T93" i="7" s="1"/>
  <c r="AD92" i="7"/>
  <c r="AB92" i="7"/>
  <c r="AC92" i="7" s="1"/>
  <c r="Z92" i="7"/>
  <c r="X92" i="7"/>
  <c r="Y92" i="7" s="1"/>
  <c r="U92" i="7"/>
  <c r="S92" i="7"/>
  <c r="T92" i="7" s="1"/>
  <c r="AD91" i="7"/>
  <c r="AB91" i="7"/>
  <c r="AC91" i="7" s="1"/>
  <c r="Z91" i="7"/>
  <c r="X91" i="7"/>
  <c r="Y91" i="7" s="1"/>
  <c r="U91" i="7"/>
  <c r="S91" i="7"/>
  <c r="T91" i="7" s="1"/>
  <c r="AD90" i="7"/>
  <c r="AC90" i="7"/>
  <c r="AB90" i="7"/>
  <c r="Z90" i="7"/>
  <c r="X90" i="7"/>
  <c r="Y90" i="7" s="1"/>
  <c r="U90" i="7"/>
  <c r="S90" i="7"/>
  <c r="T90" i="7" s="1"/>
  <c r="AD89" i="7"/>
  <c r="AB89" i="7"/>
  <c r="AC89" i="7" s="1"/>
  <c r="Z89" i="7"/>
  <c r="X89" i="7"/>
  <c r="Y89" i="7" s="1"/>
  <c r="U89" i="7"/>
  <c r="S89" i="7"/>
  <c r="T89" i="7" s="1"/>
  <c r="AD88" i="7"/>
  <c r="AB88" i="7"/>
  <c r="AC88" i="7" s="1"/>
  <c r="Z88" i="7"/>
  <c r="X88" i="7"/>
  <c r="Y88" i="7" s="1"/>
  <c r="U88" i="7"/>
  <c r="S88" i="7"/>
  <c r="T88" i="7" s="1"/>
  <c r="AD87" i="7"/>
  <c r="AB87" i="7"/>
  <c r="AC87" i="7" s="1"/>
  <c r="Z87" i="7"/>
  <c r="X87" i="7"/>
  <c r="Y87" i="7" s="1"/>
  <c r="U87" i="7"/>
  <c r="S87" i="7"/>
  <c r="T87" i="7" s="1"/>
  <c r="AD86" i="7"/>
  <c r="AB86" i="7"/>
  <c r="AC86" i="7" s="1"/>
  <c r="Z86" i="7"/>
  <c r="X86" i="7"/>
  <c r="Y86" i="7" s="1"/>
  <c r="U86" i="7"/>
  <c r="S86" i="7"/>
  <c r="T86" i="7" s="1"/>
  <c r="AD85" i="7"/>
  <c r="AB85" i="7"/>
  <c r="AC85" i="7" s="1"/>
  <c r="Z85" i="7"/>
  <c r="X85" i="7"/>
  <c r="Y85" i="7" s="1"/>
  <c r="U85" i="7"/>
  <c r="S85" i="7"/>
  <c r="T85" i="7" s="1"/>
  <c r="AD84" i="7"/>
  <c r="AB84" i="7"/>
  <c r="AC84" i="7" s="1"/>
  <c r="Z84" i="7"/>
  <c r="X84" i="7"/>
  <c r="Y84" i="7" s="1"/>
  <c r="U84" i="7"/>
  <c r="S84" i="7"/>
  <c r="T84" i="7" s="1"/>
  <c r="AD83" i="7"/>
  <c r="AB83" i="7"/>
  <c r="AC83" i="7" s="1"/>
  <c r="AE83" i="7" s="1"/>
  <c r="Z83" i="7"/>
  <c r="X83" i="7"/>
  <c r="Y83" i="7" s="1"/>
  <c r="U83" i="7"/>
  <c r="S83" i="7"/>
  <c r="T83" i="7" s="1"/>
  <c r="AD82" i="7"/>
  <c r="AB82" i="7"/>
  <c r="AC82" i="7" s="1"/>
  <c r="Z82" i="7"/>
  <c r="X82" i="7"/>
  <c r="Y82" i="7" s="1"/>
  <c r="U82" i="7"/>
  <c r="S82" i="7"/>
  <c r="T82" i="7" s="1"/>
  <c r="V82" i="7" s="1"/>
  <c r="AD81" i="7"/>
  <c r="AB81" i="7"/>
  <c r="AC81" i="7" s="1"/>
  <c r="Z81" i="7"/>
  <c r="X81" i="7"/>
  <c r="Y81" i="7" s="1"/>
  <c r="U81" i="7"/>
  <c r="S81" i="7"/>
  <c r="T81" i="7" s="1"/>
  <c r="AD80" i="7"/>
  <c r="AB80" i="7"/>
  <c r="AC80" i="7" s="1"/>
  <c r="Z80" i="7"/>
  <c r="X80" i="7"/>
  <c r="Y80" i="7" s="1"/>
  <c r="U80" i="7"/>
  <c r="S80" i="7"/>
  <c r="T80" i="7" s="1"/>
  <c r="V80" i="7" s="1"/>
  <c r="AD79" i="7"/>
  <c r="AB79" i="7"/>
  <c r="AC79" i="7" s="1"/>
  <c r="Z79" i="7"/>
  <c r="X79" i="7"/>
  <c r="Y79" i="7" s="1"/>
  <c r="U79" i="7"/>
  <c r="S79" i="7"/>
  <c r="T79" i="7" s="1"/>
  <c r="AD78" i="7"/>
  <c r="AB78" i="7"/>
  <c r="AC78" i="7" s="1"/>
  <c r="Z78" i="7"/>
  <c r="X78" i="7"/>
  <c r="Y78" i="7" s="1"/>
  <c r="U78" i="7"/>
  <c r="S78" i="7"/>
  <c r="T78" i="7" s="1"/>
  <c r="AD77" i="7"/>
  <c r="AB77" i="7"/>
  <c r="AC77" i="7" s="1"/>
  <c r="Z77" i="7"/>
  <c r="Y77" i="7"/>
  <c r="X77" i="7"/>
  <c r="U77" i="7"/>
  <c r="S77" i="7"/>
  <c r="T77" i="7" s="1"/>
  <c r="AD76" i="7"/>
  <c r="AB76" i="7"/>
  <c r="AC76" i="7" s="1"/>
  <c r="Z76" i="7"/>
  <c r="X76" i="7"/>
  <c r="Y76" i="7" s="1"/>
  <c r="U76" i="7"/>
  <c r="S76" i="7"/>
  <c r="T76" i="7" s="1"/>
  <c r="AD75" i="7"/>
  <c r="AB75" i="7"/>
  <c r="AC75" i="7" s="1"/>
  <c r="Z75" i="7"/>
  <c r="X75" i="7"/>
  <c r="Y75" i="7" s="1"/>
  <c r="U75" i="7"/>
  <c r="S75" i="7"/>
  <c r="T75" i="7" s="1"/>
  <c r="AD74" i="7"/>
  <c r="AB74" i="7"/>
  <c r="AC74" i="7" s="1"/>
  <c r="Z74" i="7"/>
  <c r="X74" i="7"/>
  <c r="Y74" i="7" s="1"/>
  <c r="U74" i="7"/>
  <c r="S74" i="7"/>
  <c r="T74" i="7" s="1"/>
  <c r="AD73" i="7"/>
  <c r="AB73" i="7"/>
  <c r="AC73" i="7" s="1"/>
  <c r="Z73" i="7"/>
  <c r="X73" i="7"/>
  <c r="Y73" i="7" s="1"/>
  <c r="U73" i="7"/>
  <c r="S73" i="7"/>
  <c r="T73" i="7" s="1"/>
  <c r="AD72" i="7"/>
  <c r="AB72" i="7"/>
  <c r="AC72" i="7" s="1"/>
  <c r="Z72" i="7"/>
  <c r="X72" i="7"/>
  <c r="Y72" i="7" s="1"/>
  <c r="U72" i="7"/>
  <c r="S72" i="7"/>
  <c r="T72" i="7" s="1"/>
  <c r="AD71" i="7"/>
  <c r="AB71" i="7"/>
  <c r="AC71" i="7" s="1"/>
  <c r="Z71" i="7"/>
  <c r="X71" i="7"/>
  <c r="Y71" i="7" s="1"/>
  <c r="U71" i="7"/>
  <c r="S71" i="7"/>
  <c r="T71" i="7" s="1"/>
  <c r="AD70" i="7"/>
  <c r="AB70" i="7"/>
  <c r="AC70" i="7" s="1"/>
  <c r="Z70" i="7"/>
  <c r="X70" i="7"/>
  <c r="Y70" i="7" s="1"/>
  <c r="U70" i="7"/>
  <c r="S70" i="7"/>
  <c r="T70" i="7" s="1"/>
  <c r="AD69" i="7"/>
  <c r="AB69" i="7"/>
  <c r="AC69" i="7" s="1"/>
  <c r="Z69" i="7"/>
  <c r="X69" i="7"/>
  <c r="Y69" i="7" s="1"/>
  <c r="U69" i="7"/>
  <c r="S69" i="7"/>
  <c r="T69" i="7" s="1"/>
  <c r="AD68" i="7"/>
  <c r="AB68" i="7"/>
  <c r="AC68" i="7" s="1"/>
  <c r="Z68" i="7"/>
  <c r="X68" i="7"/>
  <c r="Y68" i="7" s="1"/>
  <c r="U68" i="7"/>
  <c r="S68" i="7"/>
  <c r="T68" i="7" s="1"/>
  <c r="AD67" i="7"/>
  <c r="AB67" i="7"/>
  <c r="AC67" i="7" s="1"/>
  <c r="Z67" i="7"/>
  <c r="X67" i="7"/>
  <c r="Y67" i="7" s="1"/>
  <c r="U67" i="7"/>
  <c r="S67" i="7"/>
  <c r="T67" i="7" s="1"/>
  <c r="AD66" i="7"/>
  <c r="AB66" i="7"/>
  <c r="AC66" i="7" s="1"/>
  <c r="Z66" i="7"/>
  <c r="X66" i="7"/>
  <c r="Y66" i="7" s="1"/>
  <c r="U66" i="7"/>
  <c r="S66" i="7"/>
  <c r="T66" i="7" s="1"/>
  <c r="AD65" i="7"/>
  <c r="AB65" i="7"/>
  <c r="AC65" i="7" s="1"/>
  <c r="Z65" i="7"/>
  <c r="X65" i="7"/>
  <c r="Y65" i="7" s="1"/>
  <c r="U65" i="7"/>
  <c r="S65" i="7"/>
  <c r="T65" i="7" s="1"/>
  <c r="AD64" i="7"/>
  <c r="AB64" i="7"/>
  <c r="AC64" i="7" s="1"/>
  <c r="Z64" i="7"/>
  <c r="X64" i="7"/>
  <c r="Y64" i="7" s="1"/>
  <c r="U64" i="7"/>
  <c r="S64" i="7"/>
  <c r="T64" i="7" s="1"/>
  <c r="AD63" i="7"/>
  <c r="AB63" i="7"/>
  <c r="AC63" i="7" s="1"/>
  <c r="Z63" i="7"/>
  <c r="X63" i="7"/>
  <c r="Y63" i="7" s="1"/>
  <c r="U63" i="7"/>
  <c r="S63" i="7"/>
  <c r="T63" i="7" s="1"/>
  <c r="AD62" i="7"/>
  <c r="AB62" i="7"/>
  <c r="AC62" i="7" s="1"/>
  <c r="Z62" i="7"/>
  <c r="X62" i="7"/>
  <c r="Y62" i="7" s="1"/>
  <c r="U62" i="7"/>
  <c r="S62" i="7"/>
  <c r="T62" i="7" s="1"/>
  <c r="AD61" i="7"/>
  <c r="AB61" i="7"/>
  <c r="AC61" i="7" s="1"/>
  <c r="Z61" i="7"/>
  <c r="X61" i="7"/>
  <c r="Y61" i="7" s="1"/>
  <c r="U61" i="7"/>
  <c r="S61" i="7"/>
  <c r="T61" i="7" s="1"/>
  <c r="AD60" i="7"/>
  <c r="AB60" i="7"/>
  <c r="AC60" i="7" s="1"/>
  <c r="Z60" i="7"/>
  <c r="X60" i="7"/>
  <c r="Y60" i="7" s="1"/>
  <c r="U60" i="7"/>
  <c r="S60" i="7"/>
  <c r="T60" i="7" s="1"/>
  <c r="AD59" i="7"/>
  <c r="AB59" i="7"/>
  <c r="AC59" i="7" s="1"/>
  <c r="AE59" i="7" s="1"/>
  <c r="Z59" i="7"/>
  <c r="X59" i="7"/>
  <c r="Y59" i="7" s="1"/>
  <c r="U59" i="7"/>
  <c r="S59" i="7"/>
  <c r="T59" i="7" s="1"/>
  <c r="AD58" i="7"/>
  <c r="AB58" i="7"/>
  <c r="AC58" i="7" s="1"/>
  <c r="Z58" i="7"/>
  <c r="X58" i="7"/>
  <c r="Y58" i="7" s="1"/>
  <c r="U58" i="7"/>
  <c r="S58" i="7"/>
  <c r="T58" i="7" s="1"/>
  <c r="AD57" i="7"/>
  <c r="AC57" i="7"/>
  <c r="AB57" i="7"/>
  <c r="Z57" i="7"/>
  <c r="X57" i="7"/>
  <c r="Y57" i="7" s="1"/>
  <c r="U57" i="7"/>
  <c r="S57" i="7"/>
  <c r="T57" i="7" s="1"/>
  <c r="AD56" i="7"/>
  <c r="AB56" i="7"/>
  <c r="AC56" i="7" s="1"/>
  <c r="Z56" i="7"/>
  <c r="X56" i="7"/>
  <c r="Y56" i="7" s="1"/>
  <c r="U56" i="7"/>
  <c r="S56" i="7"/>
  <c r="T56" i="7" s="1"/>
  <c r="AD55" i="7"/>
  <c r="AB55" i="7"/>
  <c r="AC55" i="7" s="1"/>
  <c r="Z55" i="7"/>
  <c r="X55" i="7"/>
  <c r="Y55" i="7" s="1"/>
  <c r="U55" i="7"/>
  <c r="S55" i="7"/>
  <c r="T55" i="7" s="1"/>
  <c r="AD54" i="7"/>
  <c r="AB54" i="7"/>
  <c r="AC54" i="7" s="1"/>
  <c r="Z54" i="7"/>
  <c r="X54" i="7"/>
  <c r="Y54" i="7" s="1"/>
  <c r="U54" i="7"/>
  <c r="S54" i="7"/>
  <c r="T54" i="7" s="1"/>
  <c r="AD53" i="7"/>
  <c r="AB53" i="7"/>
  <c r="AC53" i="7" s="1"/>
  <c r="Z53" i="7"/>
  <c r="X53" i="7"/>
  <c r="Y53" i="7" s="1"/>
  <c r="U53" i="7"/>
  <c r="S53" i="7"/>
  <c r="T53" i="7" s="1"/>
  <c r="AD52" i="7"/>
  <c r="AB52" i="7"/>
  <c r="AC52" i="7" s="1"/>
  <c r="Z52" i="7"/>
  <c r="X52" i="7"/>
  <c r="Y52" i="7" s="1"/>
  <c r="U52" i="7"/>
  <c r="S52" i="7"/>
  <c r="T52" i="7" s="1"/>
  <c r="V52" i="7" s="1"/>
  <c r="AD51" i="7"/>
  <c r="AB51" i="7"/>
  <c r="AC51" i="7" s="1"/>
  <c r="Z51" i="7"/>
  <c r="X51" i="7"/>
  <c r="Y51" i="7" s="1"/>
  <c r="AA51" i="7" s="1"/>
  <c r="U51" i="7"/>
  <c r="S51" i="7"/>
  <c r="T51" i="7" s="1"/>
  <c r="AD50" i="7"/>
  <c r="AB50" i="7"/>
  <c r="AC50" i="7" s="1"/>
  <c r="Z50" i="7"/>
  <c r="X50" i="7"/>
  <c r="Y50" i="7" s="1"/>
  <c r="U50" i="7"/>
  <c r="S50" i="7"/>
  <c r="T50" i="7" s="1"/>
  <c r="AD49" i="7"/>
  <c r="AB49" i="7"/>
  <c r="AC49" i="7" s="1"/>
  <c r="Z49" i="7"/>
  <c r="X49" i="7"/>
  <c r="Y49" i="7" s="1"/>
  <c r="U49" i="7"/>
  <c r="S49" i="7"/>
  <c r="T49" i="7" s="1"/>
  <c r="AD48" i="7"/>
  <c r="AB48" i="7"/>
  <c r="AC48" i="7" s="1"/>
  <c r="Z48" i="7"/>
  <c r="X48" i="7"/>
  <c r="Y48" i="7" s="1"/>
  <c r="U48" i="7"/>
  <c r="S48" i="7"/>
  <c r="T48" i="7" s="1"/>
  <c r="V48" i="7" s="1"/>
  <c r="AD47" i="7"/>
  <c r="AB47" i="7"/>
  <c r="AC47" i="7" s="1"/>
  <c r="AE47" i="7" s="1"/>
  <c r="Z47" i="7"/>
  <c r="Y47" i="7"/>
  <c r="X47" i="7"/>
  <c r="U47" i="7"/>
  <c r="S47" i="7"/>
  <c r="T47" i="7" s="1"/>
  <c r="AD46" i="7"/>
  <c r="AB46" i="7"/>
  <c r="AC46" i="7" s="1"/>
  <c r="Z46" i="7"/>
  <c r="X46" i="7"/>
  <c r="Y46" i="7" s="1"/>
  <c r="U46" i="7"/>
  <c r="S46" i="7"/>
  <c r="T46" i="7" s="1"/>
  <c r="AD45" i="7"/>
  <c r="AB45" i="7"/>
  <c r="AC45" i="7" s="1"/>
  <c r="Z45" i="7"/>
  <c r="X45" i="7"/>
  <c r="Y45" i="7" s="1"/>
  <c r="U45" i="7"/>
  <c r="S45" i="7"/>
  <c r="T45" i="7" s="1"/>
  <c r="AD44" i="7"/>
  <c r="AB44" i="7"/>
  <c r="AC44" i="7" s="1"/>
  <c r="Z44" i="7"/>
  <c r="X44" i="7"/>
  <c r="Y44" i="7" s="1"/>
  <c r="U44" i="7"/>
  <c r="S44" i="7"/>
  <c r="T44" i="7" s="1"/>
  <c r="AD43" i="7"/>
  <c r="AB43" i="7"/>
  <c r="AC43" i="7" s="1"/>
  <c r="Z43" i="7"/>
  <c r="X43" i="7"/>
  <c r="Y43" i="7" s="1"/>
  <c r="U43" i="7"/>
  <c r="S43" i="7"/>
  <c r="T43" i="7" s="1"/>
  <c r="AD42" i="7"/>
  <c r="AB42" i="7"/>
  <c r="AC42" i="7" s="1"/>
  <c r="Z42" i="7"/>
  <c r="X42" i="7"/>
  <c r="Y42" i="7" s="1"/>
  <c r="U42" i="7"/>
  <c r="S42" i="7"/>
  <c r="T42" i="7" s="1"/>
  <c r="AD41" i="7"/>
  <c r="AB41" i="7"/>
  <c r="AC41" i="7" s="1"/>
  <c r="Z41" i="7"/>
  <c r="X41" i="7"/>
  <c r="Y41" i="7" s="1"/>
  <c r="U41" i="7"/>
  <c r="S41" i="7"/>
  <c r="T41" i="7" s="1"/>
  <c r="AD40" i="7"/>
  <c r="AB40" i="7"/>
  <c r="AC40" i="7" s="1"/>
  <c r="Z40" i="7"/>
  <c r="X40" i="7"/>
  <c r="Y40" i="7" s="1"/>
  <c r="U40" i="7"/>
  <c r="S40" i="7"/>
  <c r="T40" i="7" s="1"/>
  <c r="V40" i="7" s="1"/>
  <c r="AD39" i="7"/>
  <c r="AB39" i="7"/>
  <c r="AC39" i="7" s="1"/>
  <c r="Z39" i="7"/>
  <c r="X39" i="7"/>
  <c r="Y39" i="7" s="1"/>
  <c r="U39" i="7"/>
  <c r="S39" i="7"/>
  <c r="T39" i="7" s="1"/>
  <c r="AD38" i="7"/>
  <c r="AB38" i="7"/>
  <c r="AC38" i="7" s="1"/>
  <c r="Z38" i="7"/>
  <c r="X38" i="7"/>
  <c r="Y38" i="7" s="1"/>
  <c r="U38" i="7"/>
  <c r="S38" i="7"/>
  <c r="T38" i="7" s="1"/>
  <c r="AD37" i="7"/>
  <c r="AB37" i="7"/>
  <c r="AC37" i="7" s="1"/>
  <c r="Z37" i="7"/>
  <c r="X37" i="7"/>
  <c r="Y37" i="7" s="1"/>
  <c r="U37" i="7"/>
  <c r="S37" i="7"/>
  <c r="T37" i="7" s="1"/>
  <c r="AD36" i="7"/>
  <c r="AB36" i="7"/>
  <c r="AC36" i="7" s="1"/>
  <c r="Z36" i="7"/>
  <c r="X36" i="7"/>
  <c r="Y36" i="7" s="1"/>
  <c r="U36" i="7"/>
  <c r="S36" i="7"/>
  <c r="T36" i="7" s="1"/>
  <c r="AD35" i="7"/>
  <c r="AB35" i="7"/>
  <c r="AC35" i="7" s="1"/>
  <c r="Z35" i="7"/>
  <c r="X35" i="7"/>
  <c r="Y35" i="7" s="1"/>
  <c r="U35" i="7"/>
  <c r="S35" i="7"/>
  <c r="T35" i="7" s="1"/>
  <c r="AD34" i="7"/>
  <c r="AB34" i="7"/>
  <c r="AC34" i="7" s="1"/>
  <c r="AE34" i="7" s="1"/>
  <c r="Z34" i="7"/>
  <c r="X34" i="7"/>
  <c r="Y34" i="7" s="1"/>
  <c r="U34" i="7"/>
  <c r="S34" i="7"/>
  <c r="T34" i="7" s="1"/>
  <c r="V34" i="7" s="1"/>
  <c r="AD33" i="7"/>
  <c r="AB33" i="7"/>
  <c r="AC33" i="7" s="1"/>
  <c r="Z33" i="7"/>
  <c r="Y33" i="7"/>
  <c r="AA33" i="7" s="1"/>
  <c r="X33" i="7"/>
  <c r="U33" i="7"/>
  <c r="S33" i="7"/>
  <c r="T33" i="7" s="1"/>
  <c r="AD32" i="7"/>
  <c r="AB32" i="7"/>
  <c r="AC32" i="7" s="1"/>
  <c r="Z32" i="7"/>
  <c r="X32" i="7"/>
  <c r="Y32" i="7" s="1"/>
  <c r="U32" i="7"/>
  <c r="S32" i="7"/>
  <c r="T32" i="7" s="1"/>
  <c r="AD31" i="7"/>
  <c r="AB31" i="7"/>
  <c r="AC31" i="7" s="1"/>
  <c r="Z31" i="7"/>
  <c r="X31" i="7"/>
  <c r="Y31" i="7" s="1"/>
  <c r="U31" i="7"/>
  <c r="S31" i="7"/>
  <c r="T31" i="7" s="1"/>
  <c r="AD30" i="7"/>
  <c r="AB30" i="7"/>
  <c r="AC30" i="7" s="1"/>
  <c r="Z30" i="7"/>
  <c r="X30" i="7"/>
  <c r="Y30" i="7" s="1"/>
  <c r="U30" i="7"/>
  <c r="S30" i="7"/>
  <c r="T30" i="7" s="1"/>
  <c r="AD29" i="7"/>
  <c r="AB29" i="7"/>
  <c r="AC29" i="7" s="1"/>
  <c r="Z29" i="7"/>
  <c r="X29" i="7"/>
  <c r="Y29" i="7" s="1"/>
  <c r="U29" i="7"/>
  <c r="S29" i="7"/>
  <c r="T29" i="7" s="1"/>
  <c r="AD28" i="7"/>
  <c r="AB28" i="7"/>
  <c r="AC28" i="7" s="1"/>
  <c r="Z28" i="7"/>
  <c r="X28" i="7"/>
  <c r="Y28" i="7" s="1"/>
  <c r="U28" i="7"/>
  <c r="S28" i="7"/>
  <c r="T28" i="7" s="1"/>
  <c r="AD27" i="7"/>
  <c r="AB27" i="7"/>
  <c r="AC27" i="7" s="1"/>
  <c r="Z27" i="7"/>
  <c r="X27" i="7"/>
  <c r="Y27" i="7" s="1"/>
  <c r="U27" i="7"/>
  <c r="S27" i="7"/>
  <c r="T27" i="7" s="1"/>
  <c r="AD26" i="7"/>
  <c r="AB26" i="7"/>
  <c r="AC26" i="7" s="1"/>
  <c r="Z26" i="7"/>
  <c r="X26" i="7"/>
  <c r="Y26" i="7" s="1"/>
  <c r="U26" i="7"/>
  <c r="S26" i="7"/>
  <c r="T26" i="7" s="1"/>
  <c r="AD25" i="7"/>
  <c r="AB25" i="7"/>
  <c r="AC25" i="7" s="1"/>
  <c r="Z25" i="7"/>
  <c r="X25" i="7"/>
  <c r="Y25" i="7" s="1"/>
  <c r="U25" i="7"/>
  <c r="S25" i="7"/>
  <c r="T25" i="7" s="1"/>
  <c r="AD24" i="7"/>
  <c r="AB24" i="7"/>
  <c r="AC24" i="7" s="1"/>
  <c r="Z24" i="7"/>
  <c r="X24" i="7"/>
  <c r="Y24" i="7" s="1"/>
  <c r="U24" i="7"/>
  <c r="S24" i="7"/>
  <c r="T24" i="7" s="1"/>
  <c r="AD23" i="7"/>
  <c r="AB23" i="7"/>
  <c r="AC23" i="7" s="1"/>
  <c r="Z23" i="7"/>
  <c r="X23" i="7"/>
  <c r="Y23" i="7" s="1"/>
  <c r="U23" i="7"/>
  <c r="S23" i="7"/>
  <c r="T23" i="7" s="1"/>
  <c r="AD22" i="7"/>
  <c r="AB22" i="7"/>
  <c r="AC22" i="7" s="1"/>
  <c r="Z22" i="7"/>
  <c r="X22" i="7"/>
  <c r="Y22" i="7" s="1"/>
  <c r="U22" i="7"/>
  <c r="S22" i="7"/>
  <c r="T22" i="7" s="1"/>
  <c r="AD21" i="7"/>
  <c r="AB21" i="7"/>
  <c r="AC21" i="7" s="1"/>
  <c r="Z21" i="7"/>
  <c r="X21" i="7"/>
  <c r="Y21" i="7" s="1"/>
  <c r="U21" i="7"/>
  <c r="S21" i="7"/>
  <c r="T21" i="7" s="1"/>
  <c r="AD20" i="7"/>
  <c r="AB20" i="7"/>
  <c r="AC20" i="7" s="1"/>
  <c r="Z20" i="7"/>
  <c r="X20" i="7"/>
  <c r="Y20" i="7" s="1"/>
  <c r="U20" i="7"/>
  <c r="S20" i="7"/>
  <c r="T20" i="7" s="1"/>
  <c r="AD19" i="7"/>
  <c r="AB19" i="7"/>
  <c r="AC19" i="7" s="1"/>
  <c r="Z19" i="7"/>
  <c r="X19" i="7"/>
  <c r="Y19" i="7" s="1"/>
  <c r="U19" i="7"/>
  <c r="S19" i="7"/>
  <c r="T19" i="7" s="1"/>
  <c r="AS14" i="7"/>
  <c r="AR14" i="7"/>
  <c r="AQ14" i="7"/>
  <c r="AP14" i="7"/>
  <c r="AO14" i="7"/>
  <c r="AN14" i="7"/>
  <c r="AM14" i="7"/>
  <c r="AB14" i="7"/>
  <c r="AA14" i="7"/>
  <c r="Z14" i="7"/>
  <c r="Y14" i="7"/>
  <c r="X14" i="7"/>
  <c r="W14" i="7"/>
  <c r="V14" i="7"/>
  <c r="AS13" i="7"/>
  <c r="AR13" i="7"/>
  <c r="AQ13" i="7"/>
  <c r="AP13" i="7"/>
  <c r="AO13" i="7"/>
  <c r="AN13" i="7"/>
  <c r="AM13" i="7"/>
  <c r="AB13" i="7"/>
  <c r="AA13" i="7"/>
  <c r="Z13" i="7"/>
  <c r="Y13" i="7"/>
  <c r="X13" i="7"/>
  <c r="W13" i="7"/>
  <c r="V13" i="7"/>
  <c r="AS12" i="7"/>
  <c r="AR12" i="7"/>
  <c r="AQ12" i="7"/>
  <c r="AP12" i="7"/>
  <c r="AO12" i="7"/>
  <c r="AN12" i="7"/>
  <c r="AM12" i="7"/>
  <c r="AB12" i="7"/>
  <c r="AA12" i="7"/>
  <c r="Z12" i="7"/>
  <c r="Y12" i="7"/>
  <c r="X12" i="7"/>
  <c r="W12" i="7"/>
  <c r="V12" i="7"/>
  <c r="AS11" i="7"/>
  <c r="AR11" i="7"/>
  <c r="AQ11" i="7"/>
  <c r="AP11" i="7"/>
  <c r="AO11" i="7"/>
  <c r="AN11" i="7"/>
  <c r="AM11" i="7"/>
  <c r="AB11" i="7"/>
  <c r="AA11" i="7"/>
  <c r="Z11" i="7"/>
  <c r="Y11" i="7"/>
  <c r="X11" i="7"/>
  <c r="W11" i="7"/>
  <c r="V11" i="7"/>
  <c r="AS10" i="7"/>
  <c r="AR10" i="7"/>
  <c r="AQ10" i="7"/>
  <c r="AP10" i="7"/>
  <c r="AO10" i="7"/>
  <c r="AN10" i="7"/>
  <c r="AM10" i="7"/>
  <c r="AB10" i="7"/>
  <c r="AA10" i="7"/>
  <c r="Z10" i="7"/>
  <c r="Y10" i="7"/>
  <c r="X10" i="7"/>
  <c r="W10" i="7"/>
  <c r="V10" i="7"/>
  <c r="AS9" i="7"/>
  <c r="AR9" i="7"/>
  <c r="AQ9" i="7"/>
  <c r="AP9" i="7"/>
  <c r="AO9" i="7"/>
  <c r="AN9" i="7"/>
  <c r="AM9" i="7"/>
  <c r="AB9" i="7"/>
  <c r="AA9" i="7"/>
  <c r="Z9" i="7"/>
  <c r="Y9" i="7"/>
  <c r="X9" i="7"/>
  <c r="W9" i="7"/>
  <c r="V9" i="7"/>
  <c r="AS8" i="7"/>
  <c r="AR8" i="7"/>
  <c r="AQ8" i="7"/>
  <c r="AP8" i="7"/>
  <c r="AO8" i="7"/>
  <c r="AN8" i="7"/>
  <c r="AM8" i="7"/>
  <c r="AB8" i="7"/>
  <c r="AA8" i="7"/>
  <c r="Z8" i="7"/>
  <c r="Y8" i="7"/>
  <c r="X8" i="7"/>
  <c r="W8" i="7"/>
  <c r="V8" i="7"/>
  <c r="AS7" i="7"/>
  <c r="AR7" i="7"/>
  <c r="AQ7" i="7"/>
  <c r="AP7" i="7"/>
  <c r="AO7" i="7"/>
  <c r="AN7" i="7"/>
  <c r="AM7" i="7"/>
  <c r="AB7" i="7"/>
  <c r="AA7" i="7"/>
  <c r="Z7" i="7"/>
  <c r="Y7" i="7"/>
  <c r="X7" i="7"/>
  <c r="W7" i="7"/>
  <c r="V7" i="7"/>
  <c r="AS6" i="7"/>
  <c r="AR6" i="7"/>
  <c r="AQ6" i="7"/>
  <c r="AP6" i="7"/>
  <c r="AO6" i="7"/>
  <c r="AN6" i="7"/>
  <c r="AM6" i="7"/>
  <c r="AB6" i="7"/>
  <c r="AA6" i="7"/>
  <c r="Z6" i="7"/>
  <c r="Y6" i="7"/>
  <c r="X6" i="7"/>
  <c r="W6" i="7"/>
  <c r="V6" i="7"/>
  <c r="AS5" i="7"/>
  <c r="AR5" i="7"/>
  <c r="AQ5" i="7"/>
  <c r="AP5" i="7"/>
  <c r="AO5" i="7"/>
  <c r="AN5" i="7"/>
  <c r="AM5" i="7"/>
  <c r="AB5" i="7"/>
  <c r="AA5" i="7"/>
  <c r="Z5" i="7"/>
  <c r="Y5" i="7"/>
  <c r="X5" i="7"/>
  <c r="W5" i="7"/>
  <c r="V5" i="7"/>
  <c r="C5" i="7"/>
  <c r="AS4" i="7"/>
  <c r="AR4" i="7"/>
  <c r="AQ4" i="7"/>
  <c r="AP4" i="7"/>
  <c r="AO4" i="7"/>
  <c r="AN4" i="7"/>
  <c r="AM4" i="7"/>
  <c r="AB4" i="7"/>
  <c r="AA4" i="7"/>
  <c r="Z4" i="7"/>
  <c r="Y4" i="7"/>
  <c r="X4" i="7"/>
  <c r="W4" i="7"/>
  <c r="V4" i="7"/>
  <c r="C4" i="7"/>
  <c r="C3" i="7"/>
  <c r="F1" i="7"/>
  <c r="V24" i="7" l="1"/>
  <c r="V102" i="7"/>
  <c r="V123" i="7"/>
  <c r="AA186" i="7"/>
  <c r="V238" i="7"/>
  <c r="AA239" i="7"/>
  <c r="V277" i="7"/>
  <c r="AA291" i="7"/>
  <c r="AE308" i="7"/>
  <c r="V315" i="7"/>
  <c r="V319" i="7"/>
  <c r="AE540" i="7"/>
  <c r="V44" i="7"/>
  <c r="AA45" i="7"/>
  <c r="V66" i="7"/>
  <c r="V96" i="7"/>
  <c r="V105" i="7"/>
  <c r="V113" i="7"/>
  <c r="V131" i="7"/>
  <c r="AE177" i="7"/>
  <c r="AA180" i="7"/>
  <c r="AE181" i="7"/>
  <c r="AA238" i="7"/>
  <c r="AE239" i="7"/>
  <c r="V276" i="7"/>
  <c r="V305" i="7"/>
  <c r="V314" i="7"/>
  <c r="V26" i="7"/>
  <c r="V43" i="7"/>
  <c r="AA66" i="7"/>
  <c r="AE102" i="7"/>
  <c r="V104" i="7"/>
  <c r="AE176" i="7"/>
  <c r="V210" i="7"/>
  <c r="AA272" i="7"/>
  <c r="V275" i="7"/>
  <c r="AA276" i="7"/>
  <c r="V313" i="7"/>
  <c r="AA26" i="7"/>
  <c r="V29" i="7"/>
  <c r="V68" i="7"/>
  <c r="V72" i="7"/>
  <c r="AA112" i="7"/>
  <c r="V177" i="7"/>
  <c r="V181" i="7"/>
  <c r="AA182" i="7"/>
  <c r="V252" i="7"/>
  <c r="V295" i="7"/>
  <c r="V312" i="7"/>
  <c r="AE318" i="7"/>
  <c r="V336" i="7"/>
  <c r="AA348" i="7"/>
  <c r="V382" i="7"/>
  <c r="AA466" i="7"/>
  <c r="V483" i="7"/>
  <c r="V492" i="7"/>
  <c r="AE497" i="7"/>
  <c r="AA506" i="7"/>
  <c r="V521" i="7"/>
  <c r="AA524" i="7"/>
  <c r="V530" i="7"/>
  <c r="AE549" i="7"/>
  <c r="V551" i="7"/>
  <c r="AA554" i="7"/>
  <c r="V560" i="7"/>
  <c r="AA564" i="7"/>
  <c r="V580" i="7"/>
  <c r="AA595" i="7"/>
  <c r="AA604" i="7"/>
  <c r="V614" i="7"/>
  <c r="AE640" i="7"/>
  <c r="AA672" i="7"/>
  <c r="AA680" i="7"/>
  <c r="V724" i="7"/>
  <c r="AE729" i="7"/>
  <c r="V771" i="7"/>
  <c r="AE776" i="7"/>
  <c r="V791" i="7"/>
  <c r="AA867" i="7"/>
  <c r="V873" i="7"/>
  <c r="AA886" i="7"/>
  <c r="AA887" i="7"/>
  <c r="AA888" i="7"/>
  <c r="AE890" i="7"/>
  <c r="AE891" i="7"/>
  <c r="V908" i="7"/>
  <c r="V909" i="7"/>
  <c r="AE919" i="7"/>
  <c r="AE936" i="7"/>
  <c r="AE948" i="7"/>
  <c r="V952" i="7"/>
  <c r="V990" i="7"/>
  <c r="AA1023" i="7"/>
  <c r="AE1025" i="7"/>
  <c r="AE1034" i="7"/>
  <c r="AE1060" i="7"/>
  <c r="AA1066" i="7"/>
  <c r="V1105" i="7"/>
  <c r="V1108" i="7"/>
  <c r="AE1135" i="7"/>
  <c r="V1138" i="7"/>
  <c r="AA1141" i="7"/>
  <c r="AE1156" i="7"/>
  <c r="AA1165" i="7"/>
  <c r="AE1184" i="7"/>
  <c r="AE1192" i="7"/>
  <c r="AA1200" i="7"/>
  <c r="V1214" i="7"/>
  <c r="AA1246" i="7"/>
  <c r="AE384" i="7"/>
  <c r="V387" i="7"/>
  <c r="AE394" i="7"/>
  <c r="V397" i="7"/>
  <c r="V405" i="7"/>
  <c r="AA409" i="7"/>
  <c r="AA434" i="7"/>
  <c r="AA503" i="7"/>
  <c r="V540" i="7"/>
  <c r="AE555" i="7"/>
  <c r="AA563" i="7"/>
  <c r="AA573" i="7"/>
  <c r="V589" i="7"/>
  <c r="V590" i="7"/>
  <c r="AA594" i="7"/>
  <c r="AE618" i="7"/>
  <c r="V624" i="7"/>
  <c r="V625" i="7"/>
  <c r="V626" i="7"/>
  <c r="V634" i="7"/>
  <c r="AA637" i="7"/>
  <c r="V668" i="7"/>
  <c r="AA671" i="7"/>
  <c r="V686" i="7"/>
  <c r="AA698" i="7"/>
  <c r="AE700" i="7"/>
  <c r="AE701" i="7"/>
  <c r="V705" i="7"/>
  <c r="V706" i="7"/>
  <c r="AA709" i="7"/>
  <c r="V722" i="7"/>
  <c r="V723" i="7"/>
  <c r="AA726" i="7"/>
  <c r="AE745" i="7"/>
  <c r="AA752" i="7"/>
  <c r="AE754" i="7"/>
  <c r="V758" i="7"/>
  <c r="AE785" i="7"/>
  <c r="AE806" i="7"/>
  <c r="V871" i="7"/>
  <c r="AA1022" i="7"/>
  <c r="AA1094" i="7"/>
  <c r="AE1097" i="7"/>
  <c r="AE1099" i="7"/>
  <c r="AA1127" i="7"/>
  <c r="AE1131" i="7"/>
  <c r="AA1153" i="7"/>
  <c r="V1178" i="7"/>
  <c r="AA1197" i="7"/>
  <c r="V1205" i="7"/>
  <c r="AA1237" i="7"/>
  <c r="AE1247" i="7"/>
  <c r="AE1265" i="7"/>
  <c r="AA347" i="7"/>
  <c r="AA368" i="7"/>
  <c r="V375" i="7"/>
  <c r="V385" i="7"/>
  <c r="AA398" i="7"/>
  <c r="AA416" i="7"/>
  <c r="V420" i="7"/>
  <c r="V428" i="7"/>
  <c r="V489" i="7"/>
  <c r="AA492" i="7"/>
  <c r="AA501" i="7"/>
  <c r="V556" i="7"/>
  <c r="AE562" i="7"/>
  <c r="AA591" i="7"/>
  <c r="AE616" i="7"/>
  <c r="V622" i="7"/>
  <c r="AE629" i="7"/>
  <c r="AA643" i="7"/>
  <c r="AE645" i="7"/>
  <c r="AE653" i="7"/>
  <c r="AA670" i="7"/>
  <c r="V684" i="7"/>
  <c r="AA696" i="7"/>
  <c r="AA707" i="7"/>
  <c r="V720" i="7"/>
  <c r="AA724" i="7"/>
  <c r="AE742" i="7"/>
  <c r="AE743" i="7"/>
  <c r="V746" i="7"/>
  <c r="V757" i="7"/>
  <c r="AE761" i="7"/>
  <c r="V764" i="7"/>
  <c r="AA771" i="7"/>
  <c r="AA779" i="7"/>
  <c r="AE793" i="7"/>
  <c r="V796" i="7"/>
  <c r="V842" i="7"/>
  <c r="AE847" i="7"/>
  <c r="V850" i="7"/>
  <c r="V906" i="7"/>
  <c r="AE962" i="7"/>
  <c r="V965" i="7"/>
  <c r="AA990" i="7"/>
  <c r="AA1028" i="7"/>
  <c r="AE1095" i="7"/>
  <c r="V1117" i="7"/>
  <c r="V1122" i="7"/>
  <c r="AE1163" i="7"/>
  <c r="AA1214" i="7"/>
  <c r="AA1243" i="7"/>
  <c r="AA1251" i="7"/>
  <c r="AA1259" i="7"/>
  <c r="AE1261" i="7"/>
  <c r="AA1268" i="7"/>
  <c r="AA364" i="7"/>
  <c r="AA376" i="7"/>
  <c r="V383" i="7"/>
  <c r="AA386" i="7"/>
  <c r="AA396" i="7"/>
  <c r="AA404" i="7"/>
  <c r="AE407" i="7"/>
  <c r="V410" i="7"/>
  <c r="AA413" i="7"/>
  <c r="AE415" i="7"/>
  <c r="AA429" i="7"/>
  <c r="AE432" i="7"/>
  <c r="AE474" i="7"/>
  <c r="V477" i="7"/>
  <c r="AA498" i="7"/>
  <c r="V504" i="7"/>
  <c r="V505" i="7"/>
  <c r="AA538" i="7"/>
  <c r="AA558" i="7"/>
  <c r="AA579" i="7"/>
  <c r="AE592" i="7"/>
  <c r="AA622" i="7"/>
  <c r="V630" i="7"/>
  <c r="AE635" i="7"/>
  <c r="V638" i="7"/>
  <c r="AA641" i="7"/>
  <c r="V646" i="7"/>
  <c r="AA685" i="7"/>
  <c r="V690" i="7"/>
  <c r="AA694" i="7"/>
  <c r="V710" i="7"/>
  <c r="V727" i="7"/>
  <c r="AA757" i="7"/>
  <c r="V805" i="7"/>
  <c r="V827" i="7"/>
  <c r="AA843" i="7"/>
  <c r="AA881" i="7"/>
  <c r="AA939" i="7"/>
  <c r="AA948" i="7"/>
  <c r="AA977" i="7"/>
  <c r="V983" i="7"/>
  <c r="V392" i="7"/>
  <c r="AE439" i="7"/>
  <c r="V443" i="7"/>
  <c r="AA447" i="7"/>
  <c r="AE449" i="7"/>
  <c r="V485" i="7"/>
  <c r="AE510" i="7"/>
  <c r="AE520" i="7"/>
  <c r="V523" i="7"/>
  <c r="AA526" i="7"/>
  <c r="AE528" i="7"/>
  <c r="AE529" i="7"/>
  <c r="V532" i="7"/>
  <c r="V533" i="7"/>
  <c r="AE541" i="7"/>
  <c r="V545" i="7"/>
  <c r="AE568" i="7"/>
  <c r="AA576" i="7"/>
  <c r="AE579" i="7"/>
  <c r="AA597" i="7"/>
  <c r="AA607" i="7"/>
  <c r="AE613" i="7"/>
  <c r="AA640" i="7"/>
  <c r="AA656" i="7"/>
  <c r="AE658" i="7"/>
  <c r="V662" i="7"/>
  <c r="AA666" i="7"/>
  <c r="AE676" i="7"/>
  <c r="V689" i="7"/>
  <c r="AE749" i="7"/>
  <c r="V752" i="7"/>
  <c r="AA859" i="7"/>
  <c r="AA947" i="7"/>
  <c r="AA995" i="7"/>
  <c r="V1004" i="7"/>
  <c r="V1005" i="7"/>
  <c r="AA1010" i="7"/>
  <c r="AA1012" i="7"/>
  <c r="AA1014" i="7"/>
  <c r="V1073" i="7"/>
  <c r="V1082" i="7"/>
  <c r="AA1087" i="7"/>
  <c r="AA1156" i="7"/>
  <c r="V1181" i="7"/>
  <c r="AA1192" i="7"/>
  <c r="V1217" i="7"/>
  <c r="AA1221" i="7"/>
  <c r="V1237" i="7"/>
  <c r="AA1248" i="7"/>
  <c r="V60" i="7"/>
  <c r="V97" i="7"/>
  <c r="V107" i="7"/>
  <c r="AE124" i="7"/>
  <c r="AA128" i="7"/>
  <c r="V152" i="7"/>
  <c r="AA30" i="7"/>
  <c r="V38" i="7"/>
  <c r="V47" i="7"/>
  <c r="V59" i="7"/>
  <c r="V86" i="7"/>
  <c r="AE108" i="7"/>
  <c r="V136" i="7"/>
  <c r="V176" i="7"/>
  <c r="V226" i="7"/>
  <c r="AA38" i="7"/>
  <c r="V71" i="7"/>
  <c r="AA86" i="7"/>
  <c r="AE92" i="7"/>
  <c r="AA120" i="7"/>
  <c r="AE153" i="7"/>
  <c r="V194" i="7"/>
  <c r="AA252" i="7"/>
  <c r="V149" i="7"/>
  <c r="V435" i="7"/>
  <c r="AE81" i="7"/>
  <c r="AA140" i="7"/>
  <c r="AE366" i="7"/>
  <c r="V178" i="7"/>
  <c r="AA185" i="7"/>
  <c r="V215" i="7"/>
  <c r="AE218" i="7"/>
  <c r="AE246" i="7"/>
  <c r="V253" i="7"/>
  <c r="AE255" i="7"/>
  <c r="V257" i="7"/>
  <c r="V263" i="7"/>
  <c r="V291" i="7"/>
  <c r="AE321" i="7"/>
  <c r="AA338" i="7"/>
  <c r="AE340" i="7"/>
  <c r="AA360" i="7"/>
  <c r="AE364" i="7"/>
  <c r="AE365" i="7"/>
  <c r="AE367" i="7"/>
  <c r="AA378" i="7"/>
  <c r="V386" i="7"/>
  <c r="AA390" i="7"/>
  <c r="AA392" i="7"/>
  <c r="AE395" i="7"/>
  <c r="AA426" i="7"/>
  <c r="AE429" i="7"/>
  <c r="AE430" i="7"/>
  <c r="AE431" i="7"/>
  <c r="V434" i="7"/>
  <c r="AE450" i="7"/>
  <c r="AE451" i="7"/>
  <c r="AE466" i="7"/>
  <c r="V472" i="7"/>
  <c r="AA475" i="7"/>
  <c r="AE478" i="7"/>
  <c r="AE479" i="7"/>
  <c r="AA502" i="7"/>
  <c r="AE516" i="7"/>
  <c r="V520" i="7"/>
  <c r="AA523" i="7"/>
  <c r="V544" i="7"/>
  <c r="AA560" i="7"/>
  <c r="V568" i="7"/>
  <c r="V575" i="7"/>
  <c r="AA577" i="7"/>
  <c r="AA582" i="7"/>
  <c r="V605" i="7"/>
  <c r="V611" i="7"/>
  <c r="AA638" i="7"/>
  <c r="V645" i="7"/>
  <c r="V663" i="7"/>
  <c r="V674" i="7"/>
  <c r="AA677" i="7"/>
  <c r="AE681" i="7"/>
  <c r="AE682" i="7"/>
  <c r="AA693" i="7"/>
  <c r="V698" i="7"/>
  <c r="AA701" i="7"/>
  <c r="AA702" i="7"/>
  <c r="AE705" i="7"/>
  <c r="AE706" i="7"/>
  <c r="AE714" i="7"/>
  <c r="AA720" i="7"/>
  <c r="AA721" i="7"/>
  <c r="AE782" i="7"/>
  <c r="V814" i="7"/>
  <c r="AE843" i="7"/>
  <c r="AE1185" i="7"/>
  <c r="AA183" i="7"/>
  <c r="V199" i="7"/>
  <c r="V209" i="7"/>
  <c r="AA211" i="7"/>
  <c r="V214" i="7"/>
  <c r="AE217" i="7"/>
  <c r="V242" i="7"/>
  <c r="V247" i="7"/>
  <c r="V261" i="7"/>
  <c r="AA263" i="7"/>
  <c r="V273" i="7"/>
  <c r="V285" i="7"/>
  <c r="V294" i="7"/>
  <c r="V303" i="7"/>
  <c r="AE324" i="7"/>
  <c r="AA336" i="7"/>
  <c r="AE338" i="7"/>
  <c r="V341" i="7"/>
  <c r="AE352" i="7"/>
  <c r="AA358" i="7"/>
  <c r="AA375" i="7"/>
  <c r="V384" i="7"/>
  <c r="AE392" i="7"/>
  <c r="AE401" i="7"/>
  <c r="V404" i="7"/>
  <c r="AA408" i="7"/>
  <c r="AE410" i="7"/>
  <c r="V413" i="7"/>
  <c r="AA436" i="7"/>
  <c r="AE463" i="7"/>
  <c r="AE475" i="7"/>
  <c r="V491" i="7"/>
  <c r="AA496" i="7"/>
  <c r="AE534" i="7"/>
  <c r="V537" i="7"/>
  <c r="V552" i="7"/>
  <c r="AE560" i="7"/>
  <c r="V566" i="7"/>
  <c r="AA575" i="7"/>
  <c r="AA590" i="7"/>
  <c r="V600" i="7"/>
  <c r="V643" i="7"/>
  <c r="AA686" i="7"/>
  <c r="AE693" i="7"/>
  <c r="V725" i="7"/>
  <c r="AA729" i="7"/>
  <c r="AE731" i="7"/>
  <c r="AA737" i="7"/>
  <c r="AA747" i="7"/>
  <c r="V788" i="7"/>
  <c r="AA791" i="7"/>
  <c r="V1150" i="7"/>
  <c r="V202" i="7"/>
  <c r="V207" i="7"/>
  <c r="V213" i="7"/>
  <c r="V227" i="7"/>
  <c r="V255" i="7"/>
  <c r="V265" i="7"/>
  <c r="V302" i="7"/>
  <c r="V325" i="7"/>
  <c r="AE336" i="7"/>
  <c r="AA342" i="7"/>
  <c r="AE348" i="7"/>
  <c r="V351" i="7"/>
  <c r="AE376" i="7"/>
  <c r="V379" i="7"/>
  <c r="AE399" i="7"/>
  <c r="AA414" i="7"/>
  <c r="AE416" i="7"/>
  <c r="AE424" i="7"/>
  <c r="V427" i="7"/>
  <c r="AE446" i="7"/>
  <c r="AA471" i="7"/>
  <c r="V476" i="7"/>
  <c r="AA481" i="7"/>
  <c r="V524" i="7"/>
  <c r="AA542" i="7"/>
  <c r="V548" i="7"/>
  <c r="V549" i="7"/>
  <c r="AE571" i="7"/>
  <c r="AA587" i="7"/>
  <c r="AE594" i="7"/>
  <c r="V597" i="7"/>
  <c r="AA601" i="7"/>
  <c r="AA605" i="7"/>
  <c r="AE636" i="7"/>
  <c r="V640" i="7"/>
  <c r="AA644" i="7"/>
  <c r="AE646" i="7"/>
  <c r="AA652" i="7"/>
  <c r="AE654" i="7"/>
  <c r="V658" i="7"/>
  <c r="AE665" i="7"/>
  <c r="AE666" i="7"/>
  <c r="V678" i="7"/>
  <c r="AE686" i="7"/>
  <c r="AA697" i="7"/>
  <c r="V703" i="7"/>
  <c r="AE718" i="7"/>
  <c r="V797" i="7"/>
  <c r="AA832" i="7"/>
  <c r="AE839" i="7"/>
  <c r="AA845" i="7"/>
  <c r="V1132" i="7"/>
  <c r="AE203" i="7"/>
  <c r="V221" i="7"/>
  <c r="AE266" i="7"/>
  <c r="AA271" i="7"/>
  <c r="AE272" i="7"/>
  <c r="V283" i="7"/>
  <c r="V292" i="7"/>
  <c r="AE294" i="7"/>
  <c r="V297" i="7"/>
  <c r="V301" i="7"/>
  <c r="V320" i="7"/>
  <c r="V324" i="7"/>
  <c r="V337" i="7"/>
  <c r="AA340" i="7"/>
  <c r="AE342" i="7"/>
  <c r="AE344" i="7"/>
  <c r="AE355" i="7"/>
  <c r="V359" i="7"/>
  <c r="AA367" i="7"/>
  <c r="AE371" i="7"/>
  <c r="AE373" i="7"/>
  <c r="V376" i="7"/>
  <c r="V377" i="7"/>
  <c r="AE385" i="7"/>
  <c r="V389" i="7"/>
  <c r="V417" i="7"/>
  <c r="AE423" i="7"/>
  <c r="AA428" i="7"/>
  <c r="AA440" i="7"/>
  <c r="AE444" i="7"/>
  <c r="AA450" i="7"/>
  <c r="AE471" i="7"/>
  <c r="AA478" i="7"/>
  <c r="AE494" i="7"/>
  <c r="V497" i="7"/>
  <c r="V499" i="7"/>
  <c r="AA504" i="7"/>
  <c r="AA505" i="7"/>
  <c r="AE527" i="7"/>
  <c r="V531" i="7"/>
  <c r="AA536" i="7"/>
  <c r="AA551" i="7"/>
  <c r="V558" i="7"/>
  <c r="V559" i="7"/>
  <c r="AA566" i="7"/>
  <c r="AE567" i="7"/>
  <c r="V576" i="7"/>
  <c r="V579" i="7"/>
  <c r="AA584" i="7"/>
  <c r="V593" i="7"/>
  <c r="V615" i="7"/>
  <c r="AA642" i="7"/>
  <c r="AE644" i="7"/>
  <c r="AE652" i="7"/>
  <c r="V655" i="7"/>
  <c r="V666" i="7"/>
  <c r="AE674" i="7"/>
  <c r="AA679" i="7"/>
  <c r="AA681" i="7"/>
  <c r="AA682" i="7"/>
  <c r="V691" i="7"/>
  <c r="V770" i="7"/>
  <c r="AE823" i="7"/>
  <c r="AE824" i="7"/>
  <c r="AE1215" i="7"/>
  <c r="AE800" i="7"/>
  <c r="AE801" i="7"/>
  <c r="AE803" i="7"/>
  <c r="V806" i="7"/>
  <c r="AA812" i="7"/>
  <c r="V822" i="7"/>
  <c r="AE829" i="7"/>
  <c r="AE830" i="7"/>
  <c r="AE848" i="7"/>
  <c r="V851" i="7"/>
  <c r="AA855" i="7"/>
  <c r="AE860" i="7"/>
  <c r="AA871" i="7"/>
  <c r="AE874" i="7"/>
  <c r="AE875" i="7"/>
  <c r="V890" i="7"/>
  <c r="AE899" i="7"/>
  <c r="AA909" i="7"/>
  <c r="AA931" i="7"/>
  <c r="V936" i="7"/>
  <c r="V937" i="7"/>
  <c r="AA950" i="7"/>
  <c r="AA951" i="7"/>
  <c r="AE960" i="7"/>
  <c r="AA973" i="7"/>
  <c r="AA1016" i="7"/>
  <c r="V1025" i="7"/>
  <c r="AA1037" i="7"/>
  <c r="AE1039" i="7"/>
  <c r="AE1048" i="7"/>
  <c r="AE1055" i="7"/>
  <c r="AE1065" i="7"/>
  <c r="AA1073" i="7"/>
  <c r="AE1075" i="7"/>
  <c r="V1091" i="7"/>
  <c r="V1109" i="7"/>
  <c r="AA1122" i="7"/>
  <c r="V1134" i="7"/>
  <c r="AE1141" i="7"/>
  <c r="V1143" i="7"/>
  <c r="V1149" i="7"/>
  <c r="V1188" i="7"/>
  <c r="AA1222" i="7"/>
  <c r="V1227" i="7"/>
  <c r="AE1242" i="7"/>
  <c r="AE1244" i="7"/>
  <c r="AA710" i="7"/>
  <c r="AA730" i="7"/>
  <c r="AA750" i="7"/>
  <c r="AE752" i="7"/>
  <c r="AA761" i="7"/>
  <c r="AE764" i="7"/>
  <c r="AA773" i="7"/>
  <c r="AA787" i="7"/>
  <c r="AE791" i="7"/>
  <c r="AE795" i="7"/>
  <c r="V804" i="7"/>
  <c r="AE812" i="7"/>
  <c r="AA823" i="7"/>
  <c r="AE827" i="7"/>
  <c r="V830" i="7"/>
  <c r="AA837" i="7"/>
  <c r="AE846" i="7"/>
  <c r="V849" i="7"/>
  <c r="AE855" i="7"/>
  <c r="AE871" i="7"/>
  <c r="AE883" i="7"/>
  <c r="AE895" i="7"/>
  <c r="AE909" i="7"/>
  <c r="V915" i="7"/>
  <c r="AA920" i="7"/>
  <c r="AE922" i="7"/>
  <c r="V925" i="7"/>
  <c r="AE951" i="7"/>
  <c r="AE973" i="7"/>
  <c r="AA980" i="7"/>
  <c r="V991" i="7"/>
  <c r="AA1009" i="7"/>
  <c r="AE1016" i="7"/>
  <c r="V1022" i="7"/>
  <c r="V1066" i="7"/>
  <c r="V1068" i="7"/>
  <c r="AA1071" i="7"/>
  <c r="V1076" i="7"/>
  <c r="AE1082" i="7"/>
  <c r="AA1093" i="7"/>
  <c r="AE1096" i="7"/>
  <c r="V1104" i="7"/>
  <c r="V1125" i="7"/>
  <c r="V1126" i="7"/>
  <c r="AE1138" i="7"/>
  <c r="AA1210" i="7"/>
  <c r="V1216" i="7"/>
  <c r="AA1219" i="7"/>
  <c r="V742" i="7"/>
  <c r="AE751" i="7"/>
  <c r="V756" i="7"/>
  <c r="AA780" i="7"/>
  <c r="AA783" i="7"/>
  <c r="AE790" i="7"/>
  <c r="AE811" i="7"/>
  <c r="V816" i="7"/>
  <c r="AE826" i="7"/>
  <c r="AA835" i="7"/>
  <c r="AE841" i="7"/>
  <c r="AE845" i="7"/>
  <c r="AE853" i="7"/>
  <c r="V857" i="7"/>
  <c r="V874" i="7"/>
  <c r="V875" i="7"/>
  <c r="V885" i="7"/>
  <c r="AA891" i="7"/>
  <c r="AE893" i="7"/>
  <c r="V897" i="7"/>
  <c r="V898" i="7"/>
  <c r="AA904" i="7"/>
  <c r="V911" i="7"/>
  <c r="V912" i="7"/>
  <c r="AA919" i="7"/>
  <c r="V924" i="7"/>
  <c r="V985" i="7"/>
  <c r="V987" i="7"/>
  <c r="AA1026" i="7"/>
  <c r="AE1062" i="7"/>
  <c r="V1075" i="7"/>
  <c r="AA1079" i="7"/>
  <c r="AA1091" i="7"/>
  <c r="AA1092" i="7"/>
  <c r="AE1120" i="7"/>
  <c r="AE1121" i="7"/>
  <c r="AA1188" i="7"/>
  <c r="V1194" i="7"/>
  <c r="AA1196" i="7"/>
  <c r="V1203" i="7"/>
  <c r="AA1209" i="7"/>
  <c r="AE1210" i="7"/>
  <c r="V1213" i="7"/>
  <c r="AA1230" i="7"/>
  <c r="AE1233" i="7"/>
  <c r="AE1234" i="7"/>
  <c r="V872" i="7"/>
  <c r="AA889" i="7"/>
  <c r="AE920" i="7"/>
  <c r="AA926" i="7"/>
  <c r="AA927" i="7"/>
  <c r="AE929" i="7"/>
  <c r="V932" i="7"/>
  <c r="AA935" i="7"/>
  <c r="AE939" i="7"/>
  <c r="V944" i="7"/>
  <c r="V955" i="7"/>
  <c r="V962" i="7"/>
  <c r="AA966" i="7"/>
  <c r="V975" i="7"/>
  <c r="AA992" i="7"/>
  <c r="AE1012" i="7"/>
  <c r="AE1030" i="7"/>
  <c r="V1034" i="7"/>
  <c r="V1035" i="7"/>
  <c r="V1036" i="7"/>
  <c r="V1037" i="7"/>
  <c r="V1047" i="7"/>
  <c r="V1054" i="7"/>
  <c r="AA1057" i="7"/>
  <c r="V1074" i="7"/>
  <c r="AA1089" i="7"/>
  <c r="AE1093" i="7"/>
  <c r="V1097" i="7"/>
  <c r="AA1107" i="7"/>
  <c r="V1123" i="7"/>
  <c r="AA1147" i="7"/>
  <c r="AA1148" i="7"/>
  <c r="V1155" i="7"/>
  <c r="AA1195" i="7"/>
  <c r="V1202" i="7"/>
  <c r="AE1220" i="7"/>
  <c r="V1223" i="7"/>
  <c r="AE1232" i="7"/>
  <c r="AA695" i="7"/>
  <c r="AE698" i="7"/>
  <c r="V711" i="7"/>
  <c r="V731" i="7"/>
  <c r="AA756" i="7"/>
  <c r="AE759" i="7"/>
  <c r="AA765" i="7"/>
  <c r="AA766" i="7"/>
  <c r="AE779" i="7"/>
  <c r="V809" i="7"/>
  <c r="V810" i="7"/>
  <c r="AA816" i="7"/>
  <c r="AE821" i="7"/>
  <c r="AA829" i="7"/>
  <c r="V841" i="7"/>
  <c r="V843" i="7"/>
  <c r="AA857" i="7"/>
  <c r="AA899" i="7"/>
  <c r="V921" i="7"/>
  <c r="AA924" i="7"/>
  <c r="AE927" i="7"/>
  <c r="AA953" i="7"/>
  <c r="V972" i="7"/>
  <c r="AA976" i="7"/>
  <c r="V982" i="7"/>
  <c r="AA985" i="7"/>
  <c r="AA986" i="7"/>
  <c r="AA987" i="7"/>
  <c r="AE992" i="7"/>
  <c r="AA1000" i="7"/>
  <c r="V1044" i="7"/>
  <c r="V1062" i="7"/>
  <c r="AA1065" i="7"/>
  <c r="AE1069" i="7"/>
  <c r="V1072" i="7"/>
  <c r="AA1086" i="7"/>
  <c r="AA1100" i="7"/>
  <c r="V1114" i="7"/>
  <c r="V1116" i="7"/>
  <c r="AA1124" i="7"/>
  <c r="AE1134" i="7"/>
  <c r="V1136" i="7"/>
  <c r="AA1140" i="7"/>
  <c r="AE1166" i="7"/>
  <c r="V1171" i="7"/>
  <c r="AA1174" i="7"/>
  <c r="V1190" i="7"/>
  <c r="AA1203" i="7"/>
  <c r="AA1204" i="7"/>
  <c r="AA1224" i="7"/>
  <c r="AA1244" i="7"/>
  <c r="AE747" i="7"/>
  <c r="AA753" i="7"/>
  <c r="AA764" i="7"/>
  <c r="V781" i="7"/>
  <c r="V808" i="7"/>
  <c r="V823" i="7"/>
  <c r="AA828" i="7"/>
  <c r="V837" i="7"/>
  <c r="V840" i="7"/>
  <c r="AE849" i="7"/>
  <c r="V852" i="7"/>
  <c r="AA873" i="7"/>
  <c r="AE876" i="7"/>
  <c r="V891" i="7"/>
  <c r="V892" i="7"/>
  <c r="AA896" i="7"/>
  <c r="V905" i="7"/>
  <c r="AA910" i="7"/>
  <c r="AE916" i="7"/>
  <c r="AE917" i="7"/>
  <c r="AE925" i="7"/>
  <c r="V929" i="7"/>
  <c r="AE934" i="7"/>
  <c r="V938" i="7"/>
  <c r="V939" i="7"/>
  <c r="V946" i="7"/>
  <c r="AA955" i="7"/>
  <c r="AA974" i="7"/>
  <c r="AA975" i="7"/>
  <c r="AE977" i="7"/>
  <c r="AE1023" i="7"/>
  <c r="V1027" i="7"/>
  <c r="AE1057" i="7"/>
  <c r="AA1074" i="7"/>
  <c r="AE1076" i="7"/>
  <c r="AA1083" i="7"/>
  <c r="V1111" i="7"/>
  <c r="V1112" i="7"/>
  <c r="AA1123" i="7"/>
  <c r="AE1256" i="7"/>
  <c r="AA242" i="7"/>
  <c r="AE455" i="7"/>
  <c r="AA35" i="7"/>
  <c r="AA205" i="7"/>
  <c r="V20" i="7"/>
  <c r="AA27" i="7"/>
  <c r="V30" i="7"/>
  <c r="AA31" i="7"/>
  <c r="V36" i="7"/>
  <c r="AA37" i="7"/>
  <c r="V42" i="7"/>
  <c r="V54" i="7"/>
  <c r="V78" i="7"/>
  <c r="AA119" i="7"/>
  <c r="AE158" i="7"/>
  <c r="V192" i="7"/>
  <c r="V208" i="7"/>
  <c r="V246" i="7"/>
  <c r="V282" i="7"/>
  <c r="V437" i="7"/>
  <c r="AE523" i="7"/>
  <c r="V541" i="7"/>
  <c r="AA545" i="7"/>
  <c r="V241" i="7"/>
  <c r="V23" i="7"/>
  <c r="AA25" i="7"/>
  <c r="V28" i="7"/>
  <c r="V33" i="7"/>
  <c r="V65" i="7"/>
  <c r="V76" i="7"/>
  <c r="V91" i="7"/>
  <c r="V95" i="7"/>
  <c r="AA101" i="7"/>
  <c r="V121" i="7"/>
  <c r="AE178" i="7"/>
  <c r="V235" i="7"/>
  <c r="V259" i="7"/>
  <c r="V328" i="7"/>
  <c r="V338" i="7"/>
  <c r="AE382" i="7"/>
  <c r="V399" i="7"/>
  <c r="AA412" i="7"/>
  <c r="AA449" i="7"/>
  <c r="AA451" i="7"/>
  <c r="V459" i="7"/>
  <c r="AE578" i="7"/>
  <c r="AE637" i="7"/>
  <c r="V650" i="7"/>
  <c r="AA653" i="7"/>
  <c r="V659" i="7"/>
  <c r="V465" i="7"/>
  <c r="AE485" i="7"/>
  <c r="AA19" i="7"/>
  <c r="V50" i="7"/>
  <c r="AA52" i="7"/>
  <c r="V64" i="7"/>
  <c r="V120" i="7"/>
  <c r="V133" i="7"/>
  <c r="AE144" i="7"/>
  <c r="AA240" i="7"/>
  <c r="AA260" i="7"/>
  <c r="AA296" i="7"/>
  <c r="V299" i="7"/>
  <c r="AA315" i="7"/>
  <c r="V327" i="7"/>
  <c r="V442" i="7"/>
  <c r="AA448" i="7"/>
  <c r="F11" i="7"/>
  <c r="V56" i="7"/>
  <c r="V74" i="7"/>
  <c r="V84" i="7"/>
  <c r="V115" i="7"/>
  <c r="V119" i="7"/>
  <c r="V166" i="7"/>
  <c r="AE448" i="7"/>
  <c r="AE603" i="7"/>
  <c r="AE604" i="7"/>
  <c r="AE605" i="7"/>
  <c r="AE607" i="7"/>
  <c r="AA632" i="7"/>
  <c r="AA748" i="7"/>
  <c r="AE23" i="7"/>
  <c r="AE39" i="7"/>
  <c r="AA57" i="7"/>
  <c r="AE60" i="7"/>
  <c r="V63" i="7"/>
  <c r="AA65" i="7"/>
  <c r="AE79" i="7"/>
  <c r="V173" i="7"/>
  <c r="V182" i="7"/>
  <c r="V200" i="7"/>
  <c r="AA201" i="7"/>
  <c r="V205" i="7"/>
  <c r="V304" i="7"/>
  <c r="AA305" i="7"/>
  <c r="AE337" i="7"/>
  <c r="AA346" i="7"/>
  <c r="AE350" i="7"/>
  <c r="AA389" i="7"/>
  <c r="AE408" i="7"/>
  <c r="V411" i="7"/>
  <c r="AE418" i="7"/>
  <c r="V421" i="7"/>
  <c r="AA425" i="7"/>
  <c r="AA435" i="7"/>
  <c r="AE468" i="7"/>
  <c r="AA474" i="7"/>
  <c r="AE488" i="7"/>
  <c r="AE508" i="7"/>
  <c r="AA513" i="7"/>
  <c r="AE537" i="7"/>
  <c r="AA552" i="7"/>
  <c r="AE559" i="7"/>
  <c r="V565" i="7"/>
  <c r="V574" i="7"/>
  <c r="AE587" i="7"/>
  <c r="AA598" i="7"/>
  <c r="AA612" i="7"/>
  <c r="AE641" i="7"/>
  <c r="AE650" i="7"/>
  <c r="AE659" i="7"/>
  <c r="AE672" i="7"/>
  <c r="V687" i="7"/>
  <c r="V714" i="7"/>
  <c r="AA717" i="7"/>
  <c r="AE722" i="7"/>
  <c r="AE741" i="7"/>
  <c r="AE765" i="7"/>
  <c r="AE766" i="7"/>
  <c r="AE767" i="7"/>
  <c r="V998" i="7"/>
  <c r="AA1005" i="7"/>
  <c r="AA1006" i="7"/>
  <c r="AA473" i="7"/>
  <c r="AE486" i="7"/>
  <c r="AE487" i="7"/>
  <c r="V490" i="7"/>
  <c r="AE502" i="7"/>
  <c r="AE524" i="7"/>
  <c r="V527" i="7"/>
  <c r="AA531" i="7"/>
  <c r="V539" i="7"/>
  <c r="V543" i="7"/>
  <c r="AA546" i="7"/>
  <c r="AA547" i="7"/>
  <c r="AA548" i="7"/>
  <c r="AE554" i="7"/>
  <c r="V561" i="7"/>
  <c r="V562" i="7"/>
  <c r="V564" i="7"/>
  <c r="AA567" i="7"/>
  <c r="AA609" i="7"/>
  <c r="AE639" i="7"/>
  <c r="AE709" i="7"/>
  <c r="AA818" i="7"/>
  <c r="AA819" i="7"/>
  <c r="AA820" i="7"/>
  <c r="AA849" i="7"/>
  <c r="AA166" i="7"/>
  <c r="AE173" i="7"/>
  <c r="V189" i="7"/>
  <c r="AA190" i="7"/>
  <c r="V216" i="7"/>
  <c r="AE226" i="7"/>
  <c r="V228" i="7"/>
  <c r="AA230" i="7"/>
  <c r="V234" i="7"/>
  <c r="AA258" i="7"/>
  <c r="AA259" i="7"/>
  <c r="AE260" i="7"/>
  <c r="V271" i="7"/>
  <c r="AA294" i="7"/>
  <c r="V306" i="7"/>
  <c r="AA314" i="7"/>
  <c r="V317" i="7"/>
  <c r="AA319" i="7"/>
  <c r="V347" i="7"/>
  <c r="AE360" i="7"/>
  <c r="V363" i="7"/>
  <c r="V365" i="7"/>
  <c r="V367" i="7"/>
  <c r="V371" i="7"/>
  <c r="V373" i="7"/>
  <c r="AA377" i="7"/>
  <c r="AE387" i="7"/>
  <c r="V390" i="7"/>
  <c r="AE391" i="7"/>
  <c r="V396" i="7"/>
  <c r="AA410" i="7"/>
  <c r="AE412" i="7"/>
  <c r="AE414" i="7"/>
  <c r="V426" i="7"/>
  <c r="AA442" i="7"/>
  <c r="AA444" i="7"/>
  <c r="AE447" i="7"/>
  <c r="AA470" i="7"/>
  <c r="V475" i="7"/>
  <c r="AE482" i="7"/>
  <c r="V487" i="7"/>
  <c r="AA490" i="7"/>
  <c r="AE495" i="7"/>
  <c r="AE511" i="7"/>
  <c r="AA518" i="7"/>
  <c r="V535" i="7"/>
  <c r="AE545" i="7"/>
  <c r="AE550" i="7"/>
  <c r="V553" i="7"/>
  <c r="AA561" i="7"/>
  <c r="AA562" i="7"/>
  <c r="AE595" i="7"/>
  <c r="AA617" i="7"/>
  <c r="AE619" i="7"/>
  <c r="AE620" i="7"/>
  <c r="AE621" i="7"/>
  <c r="V627" i="7"/>
  <c r="AA630" i="7"/>
  <c r="AA662" i="7"/>
  <c r="AE667" i="7"/>
  <c r="V670" i="7"/>
  <c r="V697" i="7"/>
  <c r="AA734" i="7"/>
  <c r="AE736" i="7"/>
  <c r="AE789" i="7"/>
  <c r="V1172" i="7"/>
  <c r="V1235" i="7"/>
  <c r="AE80" i="7"/>
  <c r="V89" i="7"/>
  <c r="AA90" i="7"/>
  <c r="AA100" i="7"/>
  <c r="AA111" i="7"/>
  <c r="V117" i="7"/>
  <c r="AA133" i="7"/>
  <c r="V145" i="7"/>
  <c r="V201" i="7"/>
  <c r="AA202" i="7"/>
  <c r="V233" i="7"/>
  <c r="AA234" i="7"/>
  <c r="AE307" i="7"/>
  <c r="V316" i="7"/>
  <c r="V321" i="7"/>
  <c r="AE323" i="7"/>
  <c r="V345" i="7"/>
  <c r="AA350" i="7"/>
  <c r="V360" i="7"/>
  <c r="V361" i="7"/>
  <c r="AA366" i="7"/>
  <c r="AA372" i="7"/>
  <c r="AE380" i="7"/>
  <c r="AE381" i="7"/>
  <c r="AE445" i="7"/>
  <c r="AA457" i="7"/>
  <c r="AA458" i="7"/>
  <c r="AA461" i="7"/>
  <c r="V474" i="7"/>
  <c r="AE480" i="7"/>
  <c r="AE493" i="7"/>
  <c r="V500" i="7"/>
  <c r="AA507" i="7"/>
  <c r="AE509" i="7"/>
  <c r="V513" i="7"/>
  <c r="AE543" i="7"/>
  <c r="V546" i="7"/>
  <c r="AA557" i="7"/>
  <c r="AA559" i="7"/>
  <c r="V570" i="7"/>
  <c r="V573" i="7"/>
  <c r="AE589" i="7"/>
  <c r="AE617" i="7"/>
  <c r="AA649" i="7"/>
  <c r="AA658" i="7"/>
  <c r="AA659" i="7"/>
  <c r="AA732" i="7"/>
  <c r="V1013" i="7"/>
  <c r="AE476" i="7"/>
  <c r="AA537" i="7"/>
  <c r="AE670" i="7"/>
  <c r="V732" i="7"/>
  <c r="AE748" i="7"/>
  <c r="AE808" i="7"/>
  <c r="V813" i="7"/>
  <c r="V815" i="7"/>
  <c r="V143" i="7"/>
  <c r="V151" i="7"/>
  <c r="AA189" i="7"/>
  <c r="V197" i="7"/>
  <c r="V217" i="7"/>
  <c r="AA219" i="7"/>
  <c r="V222" i="7"/>
  <c r="V237" i="7"/>
  <c r="V284" i="7"/>
  <c r="AA325" i="7"/>
  <c r="V330" i="7"/>
  <c r="V342" i="7"/>
  <c r="V349" i="7"/>
  <c r="V372" i="7"/>
  <c r="AA388" i="7"/>
  <c r="AA394" i="7"/>
  <c r="AA395" i="7"/>
  <c r="AE396" i="7"/>
  <c r="AA406" i="7"/>
  <c r="AE409" i="7"/>
  <c r="V412" i="7"/>
  <c r="AA418" i="7"/>
  <c r="AE425" i="7"/>
  <c r="AA432" i="7"/>
  <c r="AE440" i="7"/>
  <c r="V445" i="7"/>
  <c r="V449" i="7"/>
  <c r="V450" i="7"/>
  <c r="V452" i="7"/>
  <c r="AA459" i="7"/>
  <c r="AA460" i="7"/>
  <c r="AA465" i="7"/>
  <c r="AA467" i="7"/>
  <c r="AA468" i="7"/>
  <c r="AA469" i="7"/>
  <c r="AE472" i="7"/>
  <c r="V478" i="7"/>
  <c r="AE489" i="7"/>
  <c r="AA500" i="7"/>
  <c r="AE512" i="7"/>
  <c r="V517" i="7"/>
  <c r="AA521" i="7"/>
  <c r="V528" i="7"/>
  <c r="AA535" i="7"/>
  <c r="AE538" i="7"/>
  <c r="AE539" i="7"/>
  <c r="AE544" i="7"/>
  <c r="AE558" i="7"/>
  <c r="V567" i="7"/>
  <c r="AE569" i="7"/>
  <c r="AA574" i="7"/>
  <c r="AA585" i="7"/>
  <c r="AA586" i="7"/>
  <c r="AA606" i="7"/>
  <c r="AA616" i="7"/>
  <c r="AA620" i="7"/>
  <c r="AA621" i="7"/>
  <c r="AE626" i="7"/>
  <c r="AA634" i="7"/>
  <c r="AA636" i="7"/>
  <c r="AE643" i="7"/>
  <c r="V647" i="7"/>
  <c r="AA663" i="7"/>
  <c r="AA664" i="7"/>
  <c r="AA665" i="7"/>
  <c r="AE668" i="7"/>
  <c r="V672" i="7"/>
  <c r="AE684" i="7"/>
  <c r="V695" i="7"/>
  <c r="V700" i="7"/>
  <c r="AA705" i="7"/>
  <c r="AA706" i="7"/>
  <c r="AA718" i="7"/>
  <c r="V730" i="7"/>
  <c r="AE737" i="7"/>
  <c r="V740" i="7"/>
  <c r="V745" i="7"/>
  <c r="V749" i="7"/>
  <c r="AE770" i="7"/>
  <c r="AA778" i="7"/>
  <c r="AE780" i="7"/>
  <c r="AA788" i="7"/>
  <c r="AE798" i="7"/>
  <c r="AA821" i="7"/>
  <c r="AE840" i="7"/>
  <c r="V860" i="7"/>
  <c r="AA863" i="7"/>
  <c r="AE865" i="7"/>
  <c r="AA882" i="7"/>
  <c r="AE884" i="7"/>
  <c r="AE969" i="7"/>
  <c r="V1030" i="7"/>
  <c r="AE1058" i="7"/>
  <c r="AA1132" i="7"/>
  <c r="AA1133" i="7"/>
  <c r="AE784" i="7"/>
  <c r="AE1054" i="7"/>
  <c r="AE1107" i="7"/>
  <c r="AE1205" i="7"/>
  <c r="AA476" i="7"/>
  <c r="AA480" i="7"/>
  <c r="V486" i="7"/>
  <c r="V501" i="7"/>
  <c r="V511" i="7"/>
  <c r="AA514" i="7"/>
  <c r="V522" i="7"/>
  <c r="AA527" i="7"/>
  <c r="AE532" i="7"/>
  <c r="V536" i="7"/>
  <c r="AA553" i="7"/>
  <c r="AA556" i="7"/>
  <c r="V578" i="7"/>
  <c r="V595" i="7"/>
  <c r="AE612" i="7"/>
  <c r="V617" i="7"/>
  <c r="V623" i="7"/>
  <c r="AE630" i="7"/>
  <c r="AE632" i="7"/>
  <c r="V635" i="7"/>
  <c r="V637" i="7"/>
  <c r="AA645" i="7"/>
  <c r="AE648" i="7"/>
  <c r="AA654" i="7"/>
  <c r="AE657" i="7"/>
  <c r="AE662" i="7"/>
  <c r="AE673" i="7"/>
  <c r="AA688" i="7"/>
  <c r="AA689" i="7"/>
  <c r="AA690" i="7"/>
  <c r="V707" i="7"/>
  <c r="AE716" i="7"/>
  <c r="V719" i="7"/>
  <c r="V765" i="7"/>
  <c r="V784" i="7"/>
  <c r="AE815" i="7"/>
  <c r="AE816" i="7"/>
  <c r="AE861" i="7"/>
  <c r="V864" i="7"/>
  <c r="AE907" i="7"/>
  <c r="V1090" i="7"/>
  <c r="AA1095" i="7"/>
  <c r="AA781" i="7"/>
  <c r="AA782" i="7"/>
  <c r="AA803" i="7"/>
  <c r="AA805" i="7"/>
  <c r="AA806" i="7"/>
  <c r="AA809" i="7"/>
  <c r="AA810" i="7"/>
  <c r="AA839" i="7"/>
  <c r="AA841" i="7"/>
  <c r="V868" i="7"/>
  <c r="AA938" i="7"/>
  <c r="AE941" i="7"/>
  <c r="AA997" i="7"/>
  <c r="AE1000" i="7"/>
  <c r="V1006" i="7"/>
  <c r="AE1008" i="7"/>
  <c r="AE1010" i="7"/>
  <c r="AE1011" i="7"/>
  <c r="AE1045" i="7"/>
  <c r="V1048" i="7"/>
  <c r="V1050" i="7"/>
  <c r="AE1083" i="7"/>
  <c r="AA1115" i="7"/>
  <c r="AE1223" i="7"/>
  <c r="AA760" i="7"/>
  <c r="V787" i="7"/>
  <c r="AE788" i="7"/>
  <c r="V800" i="7"/>
  <c r="AE810" i="7"/>
  <c r="AE819" i="7"/>
  <c r="AE820" i="7"/>
  <c r="AE838" i="7"/>
  <c r="AA846" i="7"/>
  <c r="AA847" i="7"/>
  <c r="AE851" i="7"/>
  <c r="AE852" i="7"/>
  <c r="V859" i="7"/>
  <c r="AA864" i="7"/>
  <c r="AE877" i="7"/>
  <c r="AE878" i="7"/>
  <c r="V888" i="7"/>
  <c r="AA895" i="7"/>
  <c r="AE901" i="7"/>
  <c r="AE903" i="7"/>
  <c r="V907" i="7"/>
  <c r="AE921" i="7"/>
  <c r="AE931" i="7"/>
  <c r="AA940" i="7"/>
  <c r="AA945" i="7"/>
  <c r="AA946" i="7"/>
  <c r="AA962" i="7"/>
  <c r="AE964" i="7"/>
  <c r="AE966" i="7"/>
  <c r="AE967" i="7"/>
  <c r="V973" i="7"/>
  <c r="V977" i="7"/>
  <c r="AE1020" i="7"/>
  <c r="V1060" i="7"/>
  <c r="V1101" i="7"/>
  <c r="V1102" i="7"/>
  <c r="AA1125" i="7"/>
  <c r="AE1127" i="7"/>
  <c r="AE1129" i="7"/>
  <c r="AA1166" i="7"/>
  <c r="V1182" i="7"/>
  <c r="AE1189" i="7"/>
  <c r="AE1201" i="7"/>
  <c r="AE1211" i="7"/>
  <c r="V1226" i="7"/>
  <c r="V1254" i="7"/>
  <c r="AA674" i="7"/>
  <c r="V782" i="7"/>
  <c r="AE844" i="7"/>
  <c r="AA934" i="7"/>
  <c r="AA596" i="7"/>
  <c r="AE598" i="7"/>
  <c r="AE599" i="7"/>
  <c r="AE600" i="7"/>
  <c r="AA602" i="7"/>
  <c r="V613" i="7"/>
  <c r="V619" i="7"/>
  <c r="AA625" i="7"/>
  <c r="AA626" i="7"/>
  <c r="AE628" i="7"/>
  <c r="V631" i="7"/>
  <c r="V632" i="7"/>
  <c r="V633" i="7"/>
  <c r="AA648" i="7"/>
  <c r="AA650" i="7"/>
  <c r="AE651" i="7"/>
  <c r="V654" i="7"/>
  <c r="V667" i="7"/>
  <c r="V679" i="7"/>
  <c r="AE685" i="7"/>
  <c r="AE697" i="7"/>
  <c r="AE708" i="7"/>
  <c r="AA723" i="7"/>
  <c r="AE727" i="7"/>
  <c r="AE728" i="7"/>
  <c r="V733" i="7"/>
  <c r="AA746" i="7"/>
  <c r="AE750" i="7"/>
  <c r="V761" i="7"/>
  <c r="V762" i="7"/>
  <c r="AA767" i="7"/>
  <c r="AE769" i="7"/>
  <c r="AE773" i="7"/>
  <c r="AA833" i="7"/>
  <c r="AA860" i="7"/>
  <c r="AE862" i="7"/>
  <c r="V866" i="7"/>
  <c r="AE867" i="7"/>
  <c r="V876" i="7"/>
  <c r="AA880" i="7"/>
  <c r="V896" i="7"/>
  <c r="AE914" i="7"/>
  <c r="V919" i="7"/>
  <c r="V920" i="7"/>
  <c r="V940" i="7"/>
  <c r="V941" i="7"/>
  <c r="V954" i="7"/>
  <c r="V956" i="7"/>
  <c r="V960" i="7"/>
  <c r="V963" i="7"/>
  <c r="V1018" i="7"/>
  <c r="AA1024" i="7"/>
  <c r="AE1029" i="7"/>
  <c r="AA1058" i="7"/>
  <c r="AE1061" i="7"/>
  <c r="V1064" i="7"/>
  <c r="AA1108" i="7"/>
  <c r="AA1137" i="7"/>
  <c r="V1142" i="7"/>
  <c r="V1146" i="7"/>
  <c r="V1148" i="7"/>
  <c r="V1167" i="7"/>
  <c r="V1168" i="7"/>
  <c r="AA1172" i="7"/>
  <c r="AE1206" i="7"/>
  <c r="AE1207" i="7"/>
  <c r="AA1213" i="7"/>
  <c r="AA1261" i="7"/>
  <c r="V858" i="7"/>
  <c r="V862" i="7"/>
  <c r="AA865" i="7"/>
  <c r="AE873" i="7"/>
  <c r="V881" i="7"/>
  <c r="V884" i="7"/>
  <c r="AA897" i="7"/>
  <c r="AA903" i="7"/>
  <c r="AA911" i="7"/>
  <c r="AA912" i="7"/>
  <c r="AA914" i="7"/>
  <c r="AE918" i="7"/>
  <c r="AE935" i="7"/>
  <c r="V942" i="7"/>
  <c r="V943" i="7"/>
  <c r="AE947" i="7"/>
  <c r="AE950" i="7"/>
  <c r="AA952" i="7"/>
  <c r="AA959" i="7"/>
  <c r="AA960" i="7"/>
  <c r="AA978" i="7"/>
  <c r="AE983" i="7"/>
  <c r="AE984" i="7"/>
  <c r="AE986" i="7"/>
  <c r="AA998" i="7"/>
  <c r="AA999" i="7"/>
  <c r="AE1024" i="7"/>
  <c r="V1028" i="7"/>
  <c r="V1041" i="7"/>
  <c r="V1042" i="7"/>
  <c r="V1043" i="7"/>
  <c r="V1046" i="7"/>
  <c r="V1055" i="7"/>
  <c r="V1058" i="7"/>
  <c r="V1059" i="7"/>
  <c r="V1084" i="7"/>
  <c r="AE1119" i="7"/>
  <c r="AE1125" i="7"/>
  <c r="AE1132" i="7"/>
  <c r="AE1133" i="7"/>
  <c r="AE1137" i="7"/>
  <c r="V1141" i="7"/>
  <c r="AE1153" i="7"/>
  <c r="V1180" i="7"/>
  <c r="AA1183" i="7"/>
  <c r="AE1195" i="7"/>
  <c r="AE1199" i="7"/>
  <c r="AE1217" i="7"/>
  <c r="AA1229" i="7"/>
  <c r="AA1231" i="7"/>
  <c r="AA1241" i="7"/>
  <c r="AA1242" i="7"/>
  <c r="AE1245" i="7"/>
  <c r="AE1246" i="7"/>
  <c r="AA1258" i="7"/>
  <c r="AE1022" i="7"/>
  <c r="AA1088" i="7"/>
  <c r="V1131" i="7"/>
  <c r="V1247" i="7"/>
  <c r="AA1253" i="7"/>
  <c r="V1260" i="7"/>
  <c r="AA790" i="7"/>
  <c r="AA797" i="7"/>
  <c r="AA798" i="7"/>
  <c r="AA799" i="7"/>
  <c r="AA800" i="7"/>
  <c r="AE831" i="7"/>
  <c r="V834" i="7"/>
  <c r="AA840" i="7"/>
  <c r="V844" i="7"/>
  <c r="AA853" i="7"/>
  <c r="AA861" i="7"/>
  <c r="AE863" i="7"/>
  <c r="AA876" i="7"/>
  <c r="AA877" i="7"/>
  <c r="AA878" i="7"/>
  <c r="AA883" i="7"/>
  <c r="AE889" i="7"/>
  <c r="AE892" i="7"/>
  <c r="AE900" i="7"/>
  <c r="V904" i="7"/>
  <c r="V953" i="7"/>
  <c r="V964" i="7"/>
  <c r="AE974" i="7"/>
  <c r="AE975" i="7"/>
  <c r="V981" i="7"/>
  <c r="AA991" i="7"/>
  <c r="AE994" i="7"/>
  <c r="V1011" i="7"/>
  <c r="V1015" i="7"/>
  <c r="V1023" i="7"/>
  <c r="AA1060" i="7"/>
  <c r="AE1063" i="7"/>
  <c r="AE1066" i="7"/>
  <c r="AE1087" i="7"/>
  <c r="AE1089" i="7"/>
  <c r="V1107" i="7"/>
  <c r="AE1143" i="7"/>
  <c r="AE1144" i="7"/>
  <c r="AE1145" i="7"/>
  <c r="AE1147" i="7"/>
  <c r="AA1162" i="7"/>
  <c r="AE1191" i="7"/>
  <c r="AA1202" i="7"/>
  <c r="AA1220" i="7"/>
  <c r="V1228" i="7"/>
  <c r="V1229" i="7"/>
  <c r="V1232" i="7"/>
  <c r="V1242" i="7"/>
  <c r="V1244" i="7"/>
  <c r="AE1268" i="7"/>
  <c r="AE1169" i="7"/>
  <c r="V1173" i="7"/>
  <c r="AA1181" i="7"/>
  <c r="AE1198" i="7"/>
  <c r="AE1200" i="7"/>
  <c r="AE1208" i="7"/>
  <c r="V1215" i="7"/>
  <c r="V1219" i="7"/>
  <c r="V1233" i="7"/>
  <c r="V1243" i="7"/>
  <c r="V1245" i="7"/>
  <c r="V1250" i="7"/>
  <c r="AA1256" i="7"/>
  <c r="AE1258" i="7"/>
  <c r="V1266" i="7"/>
  <c r="V913" i="7"/>
  <c r="V914" i="7"/>
  <c r="AA921" i="7"/>
  <c r="V931" i="7"/>
  <c r="AA942" i="7"/>
  <c r="AA943" i="7"/>
  <c r="AA944" i="7"/>
  <c r="V949" i="7"/>
  <c r="V950" i="7"/>
  <c r="AA971" i="7"/>
  <c r="AA979" i="7"/>
  <c r="AE988" i="7"/>
  <c r="AE995" i="7"/>
  <c r="AE996" i="7"/>
  <c r="V1003" i="7"/>
  <c r="V1009" i="7"/>
  <c r="AE1017" i="7"/>
  <c r="AA1032" i="7"/>
  <c r="AA1034" i="7"/>
  <c r="AA1041" i="7"/>
  <c r="AA1044" i="7"/>
  <c r="AE1049" i="7"/>
  <c r="AA1068" i="7"/>
  <c r="AA1109" i="7"/>
  <c r="AA1131" i="7"/>
  <c r="AA1138" i="7"/>
  <c r="AE1157" i="7"/>
  <c r="AE1158" i="7"/>
  <c r="AE1180" i="7"/>
  <c r="V1185" i="7"/>
  <c r="V1187" i="7"/>
  <c r="AA1189" i="7"/>
  <c r="AA1191" i="7"/>
  <c r="V1196" i="7"/>
  <c r="V1197" i="7"/>
  <c r="V1198" i="7"/>
  <c r="V1200" i="7"/>
  <c r="V1206" i="7"/>
  <c r="V1207" i="7"/>
  <c r="AA1211" i="7"/>
  <c r="V1238" i="7"/>
  <c r="AA1245" i="7"/>
  <c r="AA1250" i="7"/>
  <c r="AE1253" i="7"/>
  <c r="V1258" i="7"/>
  <c r="AA1265" i="7"/>
  <c r="AC9" i="7"/>
  <c r="AJ9" i="7" s="1"/>
  <c r="AT12" i="7"/>
  <c r="BA12" i="7" s="1"/>
  <c r="AE247" i="7"/>
  <c r="AA313" i="7"/>
  <c r="AA29" i="7"/>
  <c r="AE44" i="7"/>
  <c r="AA55" i="7"/>
  <c r="AE65" i="7"/>
  <c r="AE78" i="7"/>
  <c r="AE86" i="7"/>
  <c r="AA104" i="7"/>
  <c r="AA110" i="7"/>
  <c r="AE121" i="7"/>
  <c r="AA164" i="7"/>
  <c r="AE165" i="7"/>
  <c r="AA178" i="7"/>
  <c r="AA194" i="7"/>
  <c r="AE196" i="7"/>
  <c r="AA200" i="7"/>
  <c r="AA206" i="7"/>
  <c r="AA210" i="7"/>
  <c r="AE234" i="7"/>
  <c r="AA269" i="7"/>
  <c r="AA270" i="7"/>
  <c r="AE287" i="7"/>
  <c r="AA298" i="7"/>
  <c r="AE43" i="7"/>
  <c r="AA63" i="7"/>
  <c r="AA69" i="7"/>
  <c r="AA76" i="7"/>
  <c r="AA83" i="7"/>
  <c r="AA89" i="7"/>
  <c r="AA94" i="7"/>
  <c r="AA103" i="7"/>
  <c r="AE112" i="7"/>
  <c r="AE113" i="7"/>
  <c r="AE128" i="7"/>
  <c r="AE129" i="7"/>
  <c r="AE130" i="7"/>
  <c r="AE131" i="7"/>
  <c r="AE132" i="7"/>
  <c r="AA152" i="7"/>
  <c r="AE156" i="7"/>
  <c r="AE171" i="7"/>
  <c r="AE180" i="7"/>
  <c r="AA214" i="7"/>
  <c r="AA224" i="7"/>
  <c r="AE263" i="7"/>
  <c r="AA268" i="7"/>
  <c r="AA23" i="7"/>
  <c r="AE29" i="7"/>
  <c r="AA34" i="7"/>
  <c r="AA40" i="7"/>
  <c r="AE71" i="7"/>
  <c r="AA75" i="7"/>
  <c r="AE96" i="7"/>
  <c r="AE97" i="7"/>
  <c r="AE98" i="7"/>
  <c r="AE99" i="7"/>
  <c r="AA102" i="7"/>
  <c r="AE104" i="7"/>
  <c r="AA108" i="7"/>
  <c r="AE110" i="7"/>
  <c r="AE126" i="7"/>
  <c r="AA151" i="7"/>
  <c r="AA169" i="7"/>
  <c r="AA174" i="7"/>
  <c r="AA199" i="7"/>
  <c r="AE200" i="7"/>
  <c r="AA222" i="7"/>
  <c r="AE243" i="7"/>
  <c r="AE298" i="7"/>
  <c r="AE54" i="7"/>
  <c r="AE55" i="7"/>
  <c r="AA68" i="7"/>
  <c r="AE84" i="7"/>
  <c r="AA88" i="7"/>
  <c r="AE152" i="7"/>
  <c r="AA168" i="7"/>
  <c r="AA188" i="7"/>
  <c r="AA198" i="7"/>
  <c r="AE210" i="7"/>
  <c r="AA220" i="7"/>
  <c r="AA236" i="7"/>
  <c r="AE262" i="7"/>
  <c r="AA266" i="7"/>
  <c r="AA278" i="7"/>
  <c r="AE279" i="7"/>
  <c r="AA326" i="7"/>
  <c r="AC8" i="7"/>
  <c r="AJ8" i="7" s="1"/>
  <c r="AC11" i="7"/>
  <c r="AJ11" i="7" s="1"/>
  <c r="F5" i="7"/>
  <c r="F3" i="7"/>
  <c r="F6" i="7"/>
  <c r="F4" i="7"/>
  <c r="H4" i="7" s="1"/>
  <c r="AT5" i="7"/>
  <c r="BA5" i="7" s="1"/>
  <c r="F12" i="7"/>
  <c r="J12" i="7" s="1"/>
  <c r="AT10" i="7"/>
  <c r="BA10" i="7" s="1"/>
  <c r="AT14" i="7"/>
  <c r="BA14" i="7" s="1"/>
  <c r="V21" i="7"/>
  <c r="V31" i="7"/>
  <c r="V57" i="7"/>
  <c r="AA62" i="7"/>
  <c r="V67" i="7"/>
  <c r="V69" i="7"/>
  <c r="V83" i="7"/>
  <c r="AA91" i="7"/>
  <c r="V94" i="7"/>
  <c r="AE105" i="7"/>
  <c r="V110" i="7"/>
  <c r="AA117" i="7"/>
  <c r="V126" i="7"/>
  <c r="V141" i="7"/>
  <c r="V142" i="7"/>
  <c r="AA149" i="7"/>
  <c r="V158" i="7"/>
  <c r="AA196" i="7"/>
  <c r="AA197" i="7"/>
  <c r="AA203" i="7"/>
  <c r="AE229" i="7"/>
  <c r="V231" i="7"/>
  <c r="V239" i="7"/>
  <c r="AA254" i="7"/>
  <c r="AA261" i="7"/>
  <c r="AA262" i="7"/>
  <c r="AA264" i="7"/>
  <c r="V269" i="7"/>
  <c r="V293" i="7"/>
  <c r="AE358" i="7"/>
  <c r="AA382" i="7"/>
  <c r="AE422" i="7"/>
  <c r="AC6" i="7"/>
  <c r="AJ6" i="7" s="1"/>
  <c r="AK15" i="7"/>
  <c r="AT4" i="7"/>
  <c r="BA4" i="7" s="1"/>
  <c r="AC5" i="7"/>
  <c r="AJ5" i="7" s="1"/>
  <c r="AT9" i="7"/>
  <c r="BA9" i="7" s="1"/>
  <c r="AC10" i="7"/>
  <c r="AJ10" i="7" s="1"/>
  <c r="AC14" i="7"/>
  <c r="AJ14" i="7" s="1"/>
  <c r="V22" i="7"/>
  <c r="AE26" i="7"/>
  <c r="V32" i="7"/>
  <c r="AA36" i="7"/>
  <c r="AE38" i="7"/>
  <c r="AE40" i="7"/>
  <c r="AE41" i="7"/>
  <c r="V45" i="7"/>
  <c r="V46" i="7"/>
  <c r="AA48" i="7"/>
  <c r="AE50" i="7"/>
  <c r="AE51" i="7"/>
  <c r="AE52" i="7"/>
  <c r="V55" i="7"/>
  <c r="V58" i="7"/>
  <c r="AA61" i="7"/>
  <c r="AE63" i="7"/>
  <c r="V70" i="7"/>
  <c r="AA72" i="7"/>
  <c r="AE74" i="7"/>
  <c r="AE75" i="7"/>
  <c r="AE76" i="7"/>
  <c r="V79" i="7"/>
  <c r="V81" i="7"/>
  <c r="V85" i="7"/>
  <c r="AA87" i="7"/>
  <c r="AE91" i="7"/>
  <c r="V93" i="7"/>
  <c r="V103" i="7"/>
  <c r="V109" i="7"/>
  <c r="AA116" i="7"/>
  <c r="AE122" i="7"/>
  <c r="AE123" i="7"/>
  <c r="V125" i="7"/>
  <c r="AA127" i="7"/>
  <c r="AE134" i="7"/>
  <c r="AE136" i="7"/>
  <c r="AE138" i="7"/>
  <c r="AA148" i="7"/>
  <c r="AE154" i="7"/>
  <c r="AE155" i="7"/>
  <c r="V157" i="7"/>
  <c r="AA159" i="7"/>
  <c r="AE164" i="7"/>
  <c r="V167" i="7"/>
  <c r="V183" i="7"/>
  <c r="V184" i="7"/>
  <c r="V185" i="7"/>
  <c r="V186" i="7"/>
  <c r="AA195" i="7"/>
  <c r="AE204" i="7"/>
  <c r="AE205" i="7"/>
  <c r="AE208" i="7"/>
  <c r="AE209" i="7"/>
  <c r="AE211" i="7"/>
  <c r="AE220" i="7"/>
  <c r="AE221" i="7"/>
  <c r="AE224" i="7"/>
  <c r="AA232" i="7"/>
  <c r="AE242" i="7"/>
  <c r="V245" i="7"/>
  <c r="AE248" i="7"/>
  <c r="V251" i="7"/>
  <c r="AE273" i="7"/>
  <c r="AA288" i="7"/>
  <c r="AE306" i="7"/>
  <c r="V309" i="7"/>
  <c r="AA322" i="7"/>
  <c r="V339" i="7"/>
  <c r="AA374" i="7"/>
  <c r="AE378" i="7"/>
  <c r="AE386" i="7"/>
  <c r="AE393" i="7"/>
  <c r="AT13" i="7"/>
  <c r="BA13" i="7" s="1"/>
  <c r="V15" i="7"/>
  <c r="AC4" i="7"/>
  <c r="AJ4" i="7" s="1"/>
  <c r="AT8" i="7"/>
  <c r="BA8" i="7" s="1"/>
  <c r="AC13" i="7"/>
  <c r="AJ13" i="7" s="1"/>
  <c r="AE24" i="7"/>
  <c r="V27" i="7"/>
  <c r="AA32" i="7"/>
  <c r="AE35" i="7"/>
  <c r="AE36" i="7"/>
  <c r="V39" i="7"/>
  <c r="V41" i="7"/>
  <c r="AA46" i="7"/>
  <c r="AE48" i="7"/>
  <c r="V51" i="7"/>
  <c r="V53" i="7"/>
  <c r="AA58" i="7"/>
  <c r="AA59" i="7"/>
  <c r="AE61" i="7"/>
  <c r="AA70" i="7"/>
  <c r="AE72" i="7"/>
  <c r="V75" i="7"/>
  <c r="V77" i="7"/>
  <c r="AA85" i="7"/>
  <c r="AE87" i="7"/>
  <c r="V92" i="7"/>
  <c r="AA93" i="7"/>
  <c r="AA96" i="7"/>
  <c r="AA109" i="7"/>
  <c r="AE116" i="7"/>
  <c r="V118" i="7"/>
  <c r="AA125" i="7"/>
  <c r="AA126" i="7"/>
  <c r="V135" i="7"/>
  <c r="AA143" i="7"/>
  <c r="AA144" i="7"/>
  <c r="AE148" i="7"/>
  <c r="V150" i="7"/>
  <c r="AA158" i="7"/>
  <c r="AE160" i="7"/>
  <c r="AE161" i="7"/>
  <c r="AE162" i="7"/>
  <c r="V165" i="7"/>
  <c r="AA172" i="7"/>
  <c r="AA173" i="7"/>
  <c r="AA179" i="7"/>
  <c r="AA181" i="7"/>
  <c r="AA187" i="7"/>
  <c r="AE189" i="7"/>
  <c r="V198" i="7"/>
  <c r="AE201" i="7"/>
  <c r="V206" i="7"/>
  <c r="V279" i="7"/>
  <c r="AE282" i="7"/>
  <c r="AA293" i="7"/>
  <c r="AA301" i="7"/>
  <c r="AA302" i="7"/>
  <c r="V307" i="7"/>
  <c r="AE312" i="7"/>
  <c r="AA316" i="7"/>
  <c r="AA328" i="7"/>
  <c r="AE330" i="7"/>
  <c r="AA344" i="7"/>
  <c r="AE346" i="7"/>
  <c r="V357" i="7"/>
  <c r="AA362" i="7"/>
  <c r="AA370" i="7"/>
  <c r="AE374" i="7"/>
  <c r="V391" i="7"/>
  <c r="V394" i="7"/>
  <c r="AA399" i="7"/>
  <c r="V406" i="7"/>
  <c r="AT7" i="7"/>
  <c r="BA7" i="7" s="1"/>
  <c r="AA67" i="7"/>
  <c r="AC7" i="7"/>
  <c r="AJ7" i="7" s="1"/>
  <c r="AC12" i="7"/>
  <c r="AJ12" i="7" s="1"/>
  <c r="V25" i="7"/>
  <c r="V37" i="7"/>
  <c r="AA44" i="7"/>
  <c r="V49" i="7"/>
  <c r="V73" i="7"/>
  <c r="V88" i="7"/>
  <c r="V101" i="7"/>
  <c r="AA124" i="7"/>
  <c r="AA156" i="7"/>
  <c r="AA165" i="7"/>
  <c r="AA171" i="7"/>
  <c r="V190" i="7"/>
  <c r="AA212" i="7"/>
  <c r="V223" i="7"/>
  <c r="AA225" i="7"/>
  <c r="AA226" i="7"/>
  <c r="AA228" i="7"/>
  <c r="V236" i="7"/>
  <c r="AA256" i="7"/>
  <c r="V262" i="7"/>
  <c r="AA286" i="7"/>
  <c r="V289" i="7"/>
  <c r="AA292" i="7"/>
  <c r="AA300" i="7"/>
  <c r="AA310" i="7"/>
  <c r="AA320" i="7"/>
  <c r="V323" i="7"/>
  <c r="V331" i="7"/>
  <c r="V353" i="7"/>
  <c r="AE362" i="7"/>
  <c r="AE368" i="7"/>
  <c r="V403" i="7"/>
  <c r="AT6" i="7"/>
  <c r="BA6" i="7" s="1"/>
  <c r="AT11" i="7"/>
  <c r="BA11" i="7" s="1"/>
  <c r="AE19" i="7"/>
  <c r="AE20" i="7"/>
  <c r="AE21" i="7"/>
  <c r="AE30" i="7"/>
  <c r="AE31" i="7"/>
  <c r="V35" i="7"/>
  <c r="AA39" i="7"/>
  <c r="AA41" i="7"/>
  <c r="AA42" i="7"/>
  <c r="AA43" i="7"/>
  <c r="AE45" i="7"/>
  <c r="AE56" i="7"/>
  <c r="AE57" i="7"/>
  <c r="V61" i="7"/>
  <c r="V62" i="7"/>
  <c r="AA64" i="7"/>
  <c r="AE66" i="7"/>
  <c r="AE67" i="7"/>
  <c r="AE68" i="7"/>
  <c r="AE69" i="7"/>
  <c r="AE82" i="7"/>
  <c r="V87" i="7"/>
  <c r="V111" i="7"/>
  <c r="V112" i="7"/>
  <c r="AA118" i="7"/>
  <c r="V127" i="7"/>
  <c r="V128" i="7"/>
  <c r="AE140" i="7"/>
  <c r="AA150" i="7"/>
  <c r="V159" i="7"/>
  <c r="V160" i="7"/>
  <c r="V161" i="7"/>
  <c r="V163" i="7"/>
  <c r="AE167" i="7"/>
  <c r="AA170" i="7"/>
  <c r="V174" i="7"/>
  <c r="AE179" i="7"/>
  <c r="AE184" i="7"/>
  <c r="AE185" i="7"/>
  <c r="AE186" i="7"/>
  <c r="AE187" i="7"/>
  <c r="AA204" i="7"/>
  <c r="AA215" i="7"/>
  <c r="AA216" i="7"/>
  <c r="AA217" i="7"/>
  <c r="AA218" i="7"/>
  <c r="AA229" i="7"/>
  <c r="V240" i="7"/>
  <c r="AE244" i="7"/>
  <c r="AE250" i="7"/>
  <c r="AA284" i="7"/>
  <c r="AA290" i="7"/>
  <c r="AA299" i="7"/>
  <c r="AE300" i="7"/>
  <c r="AA356" i="7"/>
  <c r="AA283" i="7"/>
  <c r="AA308" i="7"/>
  <c r="AA397" i="7"/>
  <c r="AE413" i="7"/>
  <c r="V230" i="7"/>
  <c r="AA241" i="7"/>
  <c r="AA273" i="7"/>
  <c r="AA274" i="7"/>
  <c r="AE275" i="7"/>
  <c r="V278" i="7"/>
  <c r="AA303" i="7"/>
  <c r="AA304" i="7"/>
  <c r="AA307" i="7"/>
  <c r="AA311" i="7"/>
  <c r="AE313" i="7"/>
  <c r="AE316" i="7"/>
  <c r="AA318" i="7"/>
  <c r="AE319" i="7"/>
  <c r="V322" i="7"/>
  <c r="AA327" i="7"/>
  <c r="AA335" i="7"/>
  <c r="AA343" i="7"/>
  <c r="AE363" i="7"/>
  <c r="V368" i="7"/>
  <c r="AA369" i="7"/>
  <c r="AE375" i="7"/>
  <c r="V380" i="7"/>
  <c r="AA381" i="7"/>
  <c r="AE388" i="7"/>
  <c r="V395" i="7"/>
  <c r="AE397" i="7"/>
  <c r="AA400" i="7"/>
  <c r="V402" i="7"/>
  <c r="AA407" i="7"/>
  <c r="V414" i="7"/>
  <c r="AE417" i="7"/>
  <c r="AE419" i="7"/>
  <c r="V432" i="7"/>
  <c r="AA438" i="7"/>
  <c r="AA462" i="7"/>
  <c r="AE481" i="7"/>
  <c r="AA494" i="7"/>
  <c r="AE496" i="7"/>
  <c r="V508" i="7"/>
  <c r="V509" i="7"/>
  <c r="V516" i="7"/>
  <c r="AE526" i="7"/>
  <c r="AE573" i="7"/>
  <c r="AA324" i="7"/>
  <c r="AA401" i="7"/>
  <c r="AA221" i="7"/>
  <c r="AE227" i="7"/>
  <c r="AA233" i="7"/>
  <c r="AA237" i="7"/>
  <c r="AE240" i="7"/>
  <c r="V243" i="7"/>
  <c r="AE249" i="7"/>
  <c r="AE252" i="7"/>
  <c r="AE271" i="7"/>
  <c r="AE280" i="7"/>
  <c r="AE290" i="7"/>
  <c r="AE301" i="7"/>
  <c r="AE302" i="7"/>
  <c r="V308" i="7"/>
  <c r="AE326" i="7"/>
  <c r="AA339" i="7"/>
  <c r="V350" i="7"/>
  <c r="AA353" i="7"/>
  <c r="AE357" i="7"/>
  <c r="AA359" i="7"/>
  <c r="AA383" i="7"/>
  <c r="V388" i="7"/>
  <c r="AE398" i="7"/>
  <c r="AA403" i="7"/>
  <c r="AE406" i="7"/>
  <c r="V419" i="7"/>
  <c r="V436" i="7"/>
  <c r="AE438" i="7"/>
  <c r="V453" i="7"/>
  <c r="V454" i="7"/>
  <c r="AE462" i="7"/>
  <c r="AE470" i="7"/>
  <c r="V498" i="7"/>
  <c r="AA508" i="7"/>
  <c r="AA516" i="7"/>
  <c r="AE521" i="7"/>
  <c r="AA530" i="7"/>
  <c r="AA534" i="7"/>
  <c r="AE548" i="7"/>
  <c r="AE556" i="7"/>
  <c r="AA569" i="7"/>
  <c r="V586" i="7"/>
  <c r="V398" i="7"/>
  <c r="AE400" i="7"/>
  <c r="AA415" i="7"/>
  <c r="AA421" i="7"/>
  <c r="V461" i="7"/>
  <c r="AA484" i="7"/>
  <c r="AA485" i="7"/>
  <c r="AE500" i="7"/>
  <c r="AE503" i="7"/>
  <c r="AA512" i="7"/>
  <c r="V525" i="7"/>
  <c r="AA529" i="7"/>
  <c r="AE536" i="7"/>
  <c r="AE552" i="7"/>
  <c r="AE553" i="7"/>
  <c r="AE561" i="7"/>
  <c r="V250" i="7"/>
  <c r="V268" i="7"/>
  <c r="AE270" i="7"/>
  <c r="V272" i="7"/>
  <c r="V274" i="7"/>
  <c r="V300" i="7"/>
  <c r="AE331" i="7"/>
  <c r="AE339" i="7"/>
  <c r="V352" i="7"/>
  <c r="AE353" i="7"/>
  <c r="AA355" i="7"/>
  <c r="V358" i="7"/>
  <c r="AA361" i="7"/>
  <c r="AA373" i="7"/>
  <c r="AE383" i="7"/>
  <c r="AA385" i="7"/>
  <c r="V393" i="7"/>
  <c r="V401" i="7"/>
  <c r="AE402" i="7"/>
  <c r="AE403" i="7"/>
  <c r="V407" i="7"/>
  <c r="AE411" i="7"/>
  <c r="AA417" i="7"/>
  <c r="V429" i="7"/>
  <c r="V439" i="7"/>
  <c r="V471" i="7"/>
  <c r="AA482" i="7"/>
  <c r="AA489" i="7"/>
  <c r="AE504" i="7"/>
  <c r="AA511" i="7"/>
  <c r="AE513" i="7"/>
  <c r="AE517" i="7"/>
  <c r="AE531" i="7"/>
  <c r="AE533" i="7"/>
  <c r="AE535" i="7"/>
  <c r="AE542" i="7"/>
  <c r="AE551" i="7"/>
  <c r="AE564" i="7"/>
  <c r="V582" i="7"/>
  <c r="V676" i="7"/>
  <c r="AE436" i="7"/>
  <c r="V440" i="7"/>
  <c r="V441" i="7"/>
  <c r="AE443" i="7"/>
  <c r="V457" i="7"/>
  <c r="V458" i="7"/>
  <c r="V466" i="7"/>
  <c r="AE467" i="7"/>
  <c r="AA483" i="7"/>
  <c r="AA491" i="7"/>
  <c r="AA497" i="7"/>
  <c r="V506" i="7"/>
  <c r="V538" i="7"/>
  <c r="V555" i="7"/>
  <c r="AA583" i="7"/>
  <c r="AA589" i="7"/>
  <c r="V594" i="7"/>
  <c r="AE608" i="7"/>
  <c r="AE609" i="7"/>
  <c r="AE611" i="7"/>
  <c r="AE622" i="7"/>
  <c r="AE669" i="7"/>
  <c r="V713" i="7"/>
  <c r="V408" i="7"/>
  <c r="V409" i="7"/>
  <c r="AA420" i="7"/>
  <c r="V425" i="7"/>
  <c r="AA433" i="7"/>
  <c r="V444" i="7"/>
  <c r="AA455" i="7"/>
  <c r="AA456" i="7"/>
  <c r="AA464" i="7"/>
  <c r="AE483" i="7"/>
  <c r="AE501" i="7"/>
  <c r="V507" i="7"/>
  <c r="V512" i="7"/>
  <c r="AA519" i="7"/>
  <c r="AE557" i="7"/>
  <c r="AA565" i="7"/>
  <c r="AE580" i="7"/>
  <c r="AE581" i="7"/>
  <c r="AE583" i="7"/>
  <c r="AE585" i="7"/>
  <c r="AE590" i="7"/>
  <c r="AA593" i="7"/>
  <c r="V598" i="7"/>
  <c r="AE601" i="7"/>
  <c r="V616" i="7"/>
  <c r="V618" i="7"/>
  <c r="V628" i="7"/>
  <c r="V629" i="7"/>
  <c r="V648" i="7"/>
  <c r="AA687" i="7"/>
  <c r="AA704" i="7"/>
  <c r="AE717" i="7"/>
  <c r="V416" i="7"/>
  <c r="V418" i="7"/>
  <c r="AE420" i="7"/>
  <c r="AE421" i="7"/>
  <c r="AA423" i="7"/>
  <c r="AA424" i="7"/>
  <c r="AE469" i="7"/>
  <c r="AA472" i="7"/>
  <c r="AE477" i="7"/>
  <c r="AA479" i="7"/>
  <c r="V484" i="7"/>
  <c r="AE484" i="7"/>
  <c r="AA487" i="7"/>
  <c r="V496" i="7"/>
  <c r="V514" i="7"/>
  <c r="AE519" i="7"/>
  <c r="AE530" i="7"/>
  <c r="AA532" i="7"/>
  <c r="AA543" i="7"/>
  <c r="AA544" i="7"/>
  <c r="AE547" i="7"/>
  <c r="AE563" i="7"/>
  <c r="AE565" i="7"/>
  <c r="AA568" i="7"/>
  <c r="V572" i="7"/>
  <c r="AE574" i="7"/>
  <c r="AE576" i="7"/>
  <c r="V584" i="7"/>
  <c r="V587" i="7"/>
  <c r="V596" i="7"/>
  <c r="AA712" i="7"/>
  <c r="V592" i="7"/>
  <c r="AE593" i="7"/>
  <c r="AA608" i="7"/>
  <c r="AA610" i="7"/>
  <c r="AA611" i="7"/>
  <c r="AA615" i="7"/>
  <c r="AA623" i="7"/>
  <c r="AA624" i="7"/>
  <c r="AA631" i="7"/>
  <c r="AE677" i="7"/>
  <c r="AE707" i="7"/>
  <c r="AA711" i="7"/>
  <c r="V734" i="7"/>
  <c r="V739" i="7"/>
  <c r="V774" i="7"/>
  <c r="AA796" i="7"/>
  <c r="AA817" i="7"/>
  <c r="V833" i="7"/>
  <c r="V835" i="7"/>
  <c r="V581" i="7"/>
  <c r="AE584" i="7"/>
  <c r="V606" i="7"/>
  <c r="V607" i="7"/>
  <c r="AE610" i="7"/>
  <c r="AA614" i="7"/>
  <c r="AA629" i="7"/>
  <c r="AE634" i="7"/>
  <c r="AE642" i="7"/>
  <c r="V649" i="7"/>
  <c r="AE692" i="7"/>
  <c r="AE694" i="7"/>
  <c r="V699" i="7"/>
  <c r="AE699" i="7"/>
  <c r="AE702" i="7"/>
  <c r="AA703" i="7"/>
  <c r="AE710" i="7"/>
  <c r="AA713" i="7"/>
  <c r="AA714" i="7"/>
  <c r="AA715" i="7"/>
  <c r="AE719" i="7"/>
  <c r="AE721" i="7"/>
  <c r="V741" i="7"/>
  <c r="V755" i="7"/>
  <c r="AE758" i="7"/>
  <c r="AA763" i="7"/>
  <c r="V768" i="7"/>
  <c r="V789" i="7"/>
  <c r="AA801" i="7"/>
  <c r="V836" i="7"/>
  <c r="V846" i="7"/>
  <c r="V656" i="7"/>
  <c r="V726" i="7"/>
  <c r="AE797" i="7"/>
  <c r="AA802" i="7"/>
  <c r="AE817" i="7"/>
  <c r="AA834" i="7"/>
  <c r="AA851" i="7"/>
  <c r="V554" i="7"/>
  <c r="V591" i="7"/>
  <c r="V603" i="7"/>
  <c r="V609" i="7"/>
  <c r="V610" i="7"/>
  <c r="AA618" i="7"/>
  <c r="V641" i="7"/>
  <c r="V642" i="7"/>
  <c r="AE660" i="7"/>
  <c r="V664" i="7"/>
  <c r="V675" i="7"/>
  <c r="AE675" i="7"/>
  <c r="V680" i="7"/>
  <c r="AE689" i="7"/>
  <c r="V694" i="7"/>
  <c r="V702" i="7"/>
  <c r="V729" i="7"/>
  <c r="AA740" i="7"/>
  <c r="AA741" i="7"/>
  <c r="AA755" i="7"/>
  <c r="AE763" i="7"/>
  <c r="AA772" i="7"/>
  <c r="AE777" i="7"/>
  <c r="AE786" i="7"/>
  <c r="AE715" i="7"/>
  <c r="AA848" i="7"/>
  <c r="V571" i="7"/>
  <c r="AE596" i="7"/>
  <c r="AE597" i="7"/>
  <c r="AA600" i="7"/>
  <c r="AA633" i="7"/>
  <c r="AE638" i="7"/>
  <c r="AA657" i="7"/>
  <c r="AA669" i="7"/>
  <c r="AA673" i="7"/>
  <c r="V683" i="7"/>
  <c r="AE683" i="7"/>
  <c r="V688" i="7"/>
  <c r="V704" i="7"/>
  <c r="V712" i="7"/>
  <c r="V715" i="7"/>
  <c r="AA744" i="7"/>
  <c r="AA795" i="7"/>
  <c r="AA838" i="7"/>
  <c r="V856" i="7"/>
  <c r="AA813" i="7"/>
  <c r="AA869" i="7"/>
  <c r="AE881" i="7"/>
  <c r="AA885" i="7"/>
  <c r="AE691" i="7"/>
  <c r="V696" i="7"/>
  <c r="AE713" i="7"/>
  <c r="V718" i="7"/>
  <c r="AA722" i="7"/>
  <c r="AE724" i="7"/>
  <c r="AE725" i="7"/>
  <c r="AA727" i="7"/>
  <c r="AE734" i="7"/>
  <c r="AE735" i="7"/>
  <c r="AE744" i="7"/>
  <c r="AE757" i="7"/>
  <c r="AA769" i="7"/>
  <c r="AE772" i="7"/>
  <c r="AA776" i="7"/>
  <c r="AA785" i="7"/>
  <c r="V794" i="7"/>
  <c r="AE796" i="7"/>
  <c r="V811" i="7"/>
  <c r="AE813" i="7"/>
  <c r="V845" i="7"/>
  <c r="AA856" i="7"/>
  <c r="AA872" i="7"/>
  <c r="AE885" i="7"/>
  <c r="AA916" i="7"/>
  <c r="V923" i="7"/>
  <c r="AA937" i="7"/>
  <c r="V959" i="7"/>
  <c r="AA762" i="7"/>
  <c r="AA768" i="7"/>
  <c r="V773" i="7"/>
  <c r="V779" i="7"/>
  <c r="V780" i="7"/>
  <c r="V795" i="7"/>
  <c r="V803" i="7"/>
  <c r="AE805" i="7"/>
  <c r="AA807" i="7"/>
  <c r="AA808" i="7"/>
  <c r="AA815" i="7"/>
  <c r="V817" i="7"/>
  <c r="AA822" i="7"/>
  <c r="AE828" i="7"/>
  <c r="AE832" i="7"/>
  <c r="AA836" i="7"/>
  <c r="V838" i="7"/>
  <c r="AE854" i="7"/>
  <c r="AE859" i="7"/>
  <c r="AA866" i="7"/>
  <c r="AE869" i="7"/>
  <c r="AA879" i="7"/>
  <c r="V882" i="7"/>
  <c r="V883" i="7"/>
  <c r="AE887" i="7"/>
  <c r="V899" i="7"/>
  <c r="V900" i="7"/>
  <c r="AE904" i="7"/>
  <c r="AA928" i="7"/>
  <c r="AA929" i="7"/>
  <c r="AE932" i="7"/>
  <c r="V957" i="7"/>
  <c r="V967" i="7"/>
  <c r="AA982" i="7"/>
  <c r="AE740" i="7"/>
  <c r="V744" i="7"/>
  <c r="V750" i="7"/>
  <c r="V754" i="7"/>
  <c r="AE768" i="7"/>
  <c r="AE774" i="7"/>
  <c r="AE775" i="7"/>
  <c r="AE781" i="7"/>
  <c r="V785" i="7"/>
  <c r="AA792" i="7"/>
  <c r="AA793" i="7"/>
  <c r="AA794" i="7"/>
  <c r="AE807" i="7"/>
  <c r="AA811" i="7"/>
  <c r="AE814" i="7"/>
  <c r="AA824" i="7"/>
  <c r="V829" i="7"/>
  <c r="V832" i="7"/>
  <c r="AE836" i="7"/>
  <c r="AE842" i="7"/>
  <c r="AA844" i="7"/>
  <c r="AA850" i="7"/>
  <c r="V855" i="7"/>
  <c r="V877" i="7"/>
  <c r="AE879" i="7"/>
  <c r="V887" i="7"/>
  <c r="V895" i="7"/>
  <c r="AA923" i="7"/>
  <c r="AE930" i="7"/>
  <c r="AE937" i="7"/>
  <c r="AE938" i="7"/>
  <c r="V947" i="7"/>
  <c r="V948" i="7"/>
  <c r="V1001" i="7"/>
  <c r="V886" i="7"/>
  <c r="V894" i="7"/>
  <c r="AE985" i="7"/>
  <c r="AE1028" i="7"/>
  <c r="AE732" i="7"/>
  <c r="AE733" i="7"/>
  <c r="AA736" i="7"/>
  <c r="AA745" i="7"/>
  <c r="AE756" i="7"/>
  <c r="V776" i="7"/>
  <c r="V777" i="7"/>
  <c r="V802" i="7"/>
  <c r="AA804" i="7"/>
  <c r="V807" i="7"/>
  <c r="AA826" i="7"/>
  <c r="AA827" i="7"/>
  <c r="V865" i="7"/>
  <c r="V870" i="7"/>
  <c r="AA875" i="7"/>
  <c r="V880" i="7"/>
  <c r="V902" i="7"/>
  <c r="V933" i="7"/>
  <c r="V935" i="7"/>
  <c r="AE942" i="7"/>
  <c r="V951" i="7"/>
  <c r="AA963" i="7"/>
  <c r="V989" i="7"/>
  <c r="AE1073" i="7"/>
  <c r="AA1076" i="7"/>
  <c r="AE1079" i="7"/>
  <c r="AE1086" i="7"/>
  <c r="V1100" i="7"/>
  <c r="AE1103" i="7"/>
  <c r="AE868" i="7"/>
  <c r="AE880" i="7"/>
  <c r="AA893" i="7"/>
  <c r="AA906" i="7"/>
  <c r="AE908" i="7"/>
  <c r="AA918" i="7"/>
  <c r="AE923" i="7"/>
  <c r="AE924" i="7"/>
  <c r="V930" i="7"/>
  <c r="AA936" i="7"/>
  <c r="AE940" i="7"/>
  <c r="AA957" i="7"/>
  <c r="AE963" i="7"/>
  <c r="V968" i="7"/>
  <c r="AE976" i="7"/>
  <c r="AA981" i="7"/>
  <c r="AA988" i="7"/>
  <c r="AE997" i="7"/>
  <c r="AE1006" i="7"/>
  <c r="AE1014" i="7"/>
  <c r="V1020" i="7"/>
  <c r="V1021" i="7"/>
  <c r="AE1026" i="7"/>
  <c r="AA1056" i="7"/>
  <c r="AE1071" i="7"/>
  <c r="AE1078" i="7"/>
  <c r="V1089" i="7"/>
  <c r="AE1090" i="7"/>
  <c r="AE1105" i="7"/>
  <c r="AE1106" i="7"/>
  <c r="AA1118" i="7"/>
  <c r="AE1209" i="7"/>
  <c r="AE946" i="7"/>
  <c r="AA958" i="7"/>
  <c r="AA965" i="7"/>
  <c r="AA967" i="7"/>
  <c r="AE970" i="7"/>
  <c r="AA972" i="7"/>
  <c r="V974" i="7"/>
  <c r="V976" i="7"/>
  <c r="AE978" i="7"/>
  <c r="AE979" i="7"/>
  <c r="V993" i="7"/>
  <c r="V995" i="7"/>
  <c r="V996" i="7"/>
  <c r="AE998" i="7"/>
  <c r="AA1002" i="7"/>
  <c r="V1007" i="7"/>
  <c r="V1008" i="7"/>
  <c r="AA1031" i="7"/>
  <c r="AA1038" i="7"/>
  <c r="V1052" i="7"/>
  <c r="V1067" i="7"/>
  <c r="AE1068" i="7"/>
  <c r="AE1070" i="7"/>
  <c r="AE1077" i="7"/>
  <c r="V1080" i="7"/>
  <c r="AE1091" i="7"/>
  <c r="AA1121" i="7"/>
  <c r="AA1149" i="7"/>
  <c r="V1174" i="7"/>
  <c r="AE1221" i="7"/>
  <c r="AE1224" i="7"/>
  <c r="AA901" i="7"/>
  <c r="AA915" i="7"/>
  <c r="AA922" i="7"/>
  <c r="AA930" i="7"/>
  <c r="AE943" i="7"/>
  <c r="AE958" i="7"/>
  <c r="AE959" i="7"/>
  <c r="V979" i="7"/>
  <c r="V980" i="7"/>
  <c r="AE987" i="7"/>
  <c r="AE989" i="7"/>
  <c r="AA994" i="7"/>
  <c r="AE1001" i="7"/>
  <c r="AE1031" i="7"/>
  <c r="AE1038" i="7"/>
  <c r="AE1043" i="7"/>
  <c r="AA1046" i="7"/>
  <c r="AA1047" i="7"/>
  <c r="V1053" i="7"/>
  <c r="AA1064" i="7"/>
  <c r="V1078" i="7"/>
  <c r="AA1081" i="7"/>
  <c r="AA1097" i="7"/>
  <c r="AA1101" i="7"/>
  <c r="AE1112" i="7"/>
  <c r="AE1113" i="7"/>
  <c r="AE1117" i="7"/>
  <c r="AE1118" i="7"/>
  <c r="AE1128" i="7"/>
  <c r="AE1152" i="7"/>
  <c r="AA1158" i="7"/>
  <c r="AE1161" i="7"/>
  <c r="V966" i="7"/>
  <c r="AA969" i="7"/>
  <c r="V978" i="7"/>
  <c r="AE982" i="7"/>
  <c r="AA983" i="7"/>
  <c r="V986" i="7"/>
  <c r="AE990" i="7"/>
  <c r="AE991" i="7"/>
  <c r="V999" i="7"/>
  <c r="AE1002" i="7"/>
  <c r="AE1004" i="7"/>
  <c r="AE1036" i="7"/>
  <c r="AE1037" i="7"/>
  <c r="AE1041" i="7"/>
  <c r="AA1051" i="7"/>
  <c r="AA1063" i="7"/>
  <c r="V1070" i="7"/>
  <c r="AA1082" i="7"/>
  <c r="V1092" i="7"/>
  <c r="V1094" i="7"/>
  <c r="AA1102" i="7"/>
  <c r="AE1111" i="7"/>
  <c r="AE1115" i="7"/>
  <c r="V1204" i="7"/>
  <c r="V1208" i="7"/>
  <c r="V1221" i="7"/>
  <c r="AE1241" i="7"/>
  <c r="AA996" i="7"/>
  <c r="V1002" i="7"/>
  <c r="AA1007" i="7"/>
  <c r="AA1008" i="7"/>
  <c r="AE1018" i="7"/>
  <c r="AA1025" i="7"/>
  <c r="V1032" i="7"/>
  <c r="V1033" i="7"/>
  <c r="V1039" i="7"/>
  <c r="AE1047" i="7"/>
  <c r="AA1050" i="7"/>
  <c r="AA1072" i="7"/>
  <c r="AA1075" i="7"/>
  <c r="AE1081" i="7"/>
  <c r="AA1085" i="7"/>
  <c r="AA1105" i="7"/>
  <c r="V1110" i="7"/>
  <c r="V1133" i="7"/>
  <c r="AE1136" i="7"/>
  <c r="AE1139" i="7"/>
  <c r="V1156" i="7"/>
  <c r="AE1188" i="7"/>
  <c r="AA1212" i="7"/>
  <c r="AE1239" i="7"/>
  <c r="AA1255" i="7"/>
  <c r="AA1013" i="7"/>
  <c r="AA1015" i="7"/>
  <c r="AE1021" i="7"/>
  <c r="V1026" i="7"/>
  <c r="AA1027" i="7"/>
  <c r="V1029" i="7"/>
  <c r="AA1035" i="7"/>
  <c r="AA1048" i="7"/>
  <c r="AE1050" i="7"/>
  <c r="AE1051" i="7"/>
  <c r="AA1052" i="7"/>
  <c r="V1056" i="7"/>
  <c r="V1063" i="7"/>
  <c r="V1065" i="7"/>
  <c r="V1071" i="7"/>
  <c r="V1085" i="7"/>
  <c r="AE1102" i="7"/>
  <c r="V1120" i="7"/>
  <c r="V1129" i="7"/>
  <c r="AA1136" i="7"/>
  <c r="AE1151" i="7"/>
  <c r="AA1173" i="7"/>
  <c r="AA1175" i="7"/>
  <c r="AA1182" i="7"/>
  <c r="AA1185" i="7"/>
  <c r="AA1186" i="7"/>
  <c r="AA1187" i="7"/>
  <c r="AA1194" i="7"/>
  <c r="AA1218" i="7"/>
  <c r="AA1227" i="7"/>
  <c r="AA1228" i="7"/>
  <c r="V1231" i="7"/>
  <c r="AE1249" i="7"/>
  <c r="V1255" i="7"/>
  <c r="V1263" i="7"/>
  <c r="V1265" i="7"/>
  <c r="AE1005" i="7"/>
  <c r="AE1009" i="7"/>
  <c r="AE1015" i="7"/>
  <c r="AE1027" i="7"/>
  <c r="AE1035" i="7"/>
  <c r="AA1036" i="7"/>
  <c r="AE1040" i="7"/>
  <c r="AA1042" i="7"/>
  <c r="AA1043" i="7"/>
  <c r="AE1046" i="7"/>
  <c r="V1051" i="7"/>
  <c r="AA1055" i="7"/>
  <c r="AE1059" i="7"/>
  <c r="AE1067" i="7"/>
  <c r="AE1074" i="7"/>
  <c r="V1079" i="7"/>
  <c r="V1081" i="7"/>
  <c r="AA1098" i="7"/>
  <c r="AA1099" i="7"/>
  <c r="AA1117" i="7"/>
  <c r="V1124" i="7"/>
  <c r="AA1139" i="7"/>
  <c r="V1152" i="7"/>
  <c r="AA1159" i="7"/>
  <c r="AA1164" i="7"/>
  <c r="AE1170" i="7"/>
  <c r="AE1173" i="7"/>
  <c r="AE1175" i="7"/>
  <c r="AE1182" i="7"/>
  <c r="AE1186" i="7"/>
  <c r="AE1193" i="7"/>
  <c r="AE1194" i="7"/>
  <c r="AE1196" i="7"/>
  <c r="AE1225" i="7"/>
  <c r="AE1228" i="7"/>
  <c r="AA1238" i="7"/>
  <c r="V1252" i="7"/>
  <c r="AA1267" i="7"/>
  <c r="AA1019" i="7"/>
  <c r="AA1020" i="7"/>
  <c r="AA1021" i="7"/>
  <c r="AA1033" i="7"/>
  <c r="AA1039" i="7"/>
  <c r="AA1040" i="7"/>
  <c r="AE1044" i="7"/>
  <c r="AA1080" i="7"/>
  <c r="V1083" i="7"/>
  <c r="AE1084" i="7"/>
  <c r="V1106" i="7"/>
  <c r="V1115" i="7"/>
  <c r="V1118" i="7"/>
  <c r="AA1146" i="7"/>
  <c r="V1165" i="7"/>
  <c r="AA1179" i="7"/>
  <c r="AA1201" i="7"/>
  <c r="V1210" i="7"/>
  <c r="V1212" i="7"/>
  <c r="V1224" i="7"/>
  <c r="AE1231" i="7"/>
  <c r="AE1240" i="7"/>
  <c r="AE1243" i="7"/>
  <c r="AA1249" i="7"/>
  <c r="AE1255" i="7"/>
  <c r="AE1262" i="7"/>
  <c r="AE1263" i="7"/>
  <c r="AE1104" i="7"/>
  <c r="AA1114" i="7"/>
  <c r="AA1116" i="7"/>
  <c r="V1139" i="7"/>
  <c r="V1140" i="7"/>
  <c r="V1147" i="7"/>
  <c r="AE1149" i="7"/>
  <c r="V1154" i="7"/>
  <c r="AE1159" i="7"/>
  <c r="AE1160" i="7"/>
  <c r="AE1167" i="7"/>
  <c r="AE1168" i="7"/>
  <c r="V1177" i="7"/>
  <c r="AE1213" i="7"/>
  <c r="V1218" i="7"/>
  <c r="AE1230" i="7"/>
  <c r="AA1232" i="7"/>
  <c r="AA1233" i="7"/>
  <c r="AE1237" i="7"/>
  <c r="V1249" i="7"/>
  <c r="V1251" i="7"/>
  <c r="AE1252" i="7"/>
  <c r="AA1254" i="7"/>
  <c r="V1259" i="7"/>
  <c r="V1261" i="7"/>
  <c r="AA1264" i="7"/>
  <c r="AA1266" i="7"/>
  <c r="AE1142" i="7"/>
  <c r="AA1145" i="7"/>
  <c r="AE1150" i="7"/>
  <c r="AA1154" i="7"/>
  <c r="V1161" i="7"/>
  <c r="V1162" i="7"/>
  <c r="AE1164" i="7"/>
  <c r="V1170" i="7"/>
  <c r="V1179" i="7"/>
  <c r="V1193" i="7"/>
  <c r="AE1204" i="7"/>
  <c r="AE1214" i="7"/>
  <c r="AA1216" i="7"/>
  <c r="AA1217" i="7"/>
  <c r="V1225" i="7"/>
  <c r="AE1238" i="7"/>
  <c r="AA1240" i="7"/>
  <c r="V1253" i="7"/>
  <c r="AE1254" i="7"/>
  <c r="AE1264" i="7"/>
  <c r="AE1266" i="7"/>
  <c r="AE1126" i="7"/>
  <c r="V1130" i="7"/>
  <c r="AA1160" i="7"/>
  <c r="AA1161" i="7"/>
  <c r="AA1163" i="7"/>
  <c r="AA1168" i="7"/>
  <c r="AE1176" i="7"/>
  <c r="AE1183" i="7"/>
  <c r="V1189" i="7"/>
  <c r="AE1190" i="7"/>
  <c r="AA1193" i="7"/>
  <c r="AA1226" i="7"/>
  <c r="AE1229" i="7"/>
  <c r="V1234" i="7"/>
  <c r="AE1236" i="7"/>
  <c r="V1241" i="7"/>
  <c r="AE1248" i="7"/>
  <c r="AE1250" i="7"/>
  <c r="V1257" i="7"/>
  <c r="AE1260" i="7"/>
  <c r="AA1262" i="7"/>
  <c r="AI11" i="7"/>
  <c r="AX10" i="7"/>
  <c r="AX13" i="7"/>
  <c r="AE22" i="7"/>
  <c r="AE32" i="7"/>
  <c r="AE33" i="7"/>
  <c r="AE46" i="7"/>
  <c r="AE58" i="7"/>
  <c r="AE70" i="7"/>
  <c r="AE85" i="7"/>
  <c r="AE94" i="7"/>
  <c r="AE114" i="7"/>
  <c r="AE115" i="7"/>
  <c r="AE142" i="7"/>
  <c r="AE146" i="7"/>
  <c r="AE147" i="7"/>
  <c r="AE172" i="7"/>
  <c r="AE188" i="7"/>
  <c r="AE192" i="7"/>
  <c r="AE193" i="7"/>
  <c r="AE194" i="7"/>
  <c r="AE195" i="7"/>
  <c r="AE202" i="7"/>
  <c r="AE219" i="7"/>
  <c r="AE228" i="7"/>
  <c r="AE230" i="7"/>
  <c r="AE232" i="7"/>
  <c r="AE233" i="7"/>
  <c r="AE236" i="7"/>
  <c r="AE237" i="7"/>
  <c r="AE238" i="7"/>
  <c r="AE254" i="7"/>
  <c r="AE256" i="7"/>
  <c r="AE258" i="7"/>
  <c r="AE264" i="7"/>
  <c r="AE265" i="7"/>
  <c r="AE268" i="7"/>
  <c r="AE269" i="7"/>
  <c r="AE274" i="7"/>
  <c r="AE281" i="7"/>
  <c r="AE292" i="7"/>
  <c r="AE303" i="7"/>
  <c r="AE304" i="7"/>
  <c r="AE305" i="7"/>
  <c r="AE311" i="7"/>
  <c r="AE310" i="7"/>
  <c r="AE27" i="7"/>
  <c r="AE28" i="7"/>
  <c r="AE42" i="7"/>
  <c r="AE53" i="7"/>
  <c r="AE64" i="7"/>
  <c r="AE77" i="7"/>
  <c r="AE106" i="7"/>
  <c r="AE107" i="7"/>
  <c r="AE118" i="7"/>
  <c r="AE139" i="7"/>
  <c r="AE150" i="7"/>
  <c r="AE170" i="7"/>
  <c r="AE278" i="7"/>
  <c r="AE288" i="7"/>
  <c r="AE296" i="7"/>
  <c r="AE297" i="7"/>
  <c r="AE322" i="7"/>
  <c r="AE25" i="7"/>
  <c r="AE37" i="7"/>
  <c r="AE49" i="7"/>
  <c r="AE62" i="7"/>
  <c r="AE73" i="7"/>
  <c r="AE88" i="7"/>
  <c r="AE89" i="7"/>
  <c r="AE90" i="7"/>
  <c r="AE100" i="7"/>
  <c r="AE163" i="7"/>
  <c r="AE197" i="7"/>
  <c r="AE212" i="7"/>
  <c r="AE213" i="7"/>
  <c r="AE216" i="7"/>
  <c r="AE225" i="7"/>
  <c r="AE241" i="7"/>
  <c r="AE276" i="7"/>
  <c r="AE284" i="7"/>
  <c r="AE286" i="7"/>
  <c r="AE314" i="7"/>
  <c r="AE315" i="7"/>
  <c r="AE320" i="7"/>
  <c r="AE137" i="7"/>
  <c r="AA21" i="7"/>
  <c r="AA22" i="7"/>
  <c r="AA24" i="7"/>
  <c r="AA28" i="7"/>
  <c r="AA79" i="7"/>
  <c r="AA81" i="7"/>
  <c r="AA82" i="7"/>
  <c r="AA134" i="7"/>
  <c r="AA135" i="7"/>
  <c r="AA20" i="7"/>
  <c r="AA71" i="7"/>
  <c r="AA73" i="7"/>
  <c r="AA74" i="7"/>
  <c r="AA77" i="7"/>
  <c r="AA78" i="7"/>
  <c r="AA80" i="7"/>
  <c r="AA84" i="7"/>
  <c r="AA136" i="7"/>
  <c r="AA141" i="7"/>
  <c r="AA142" i="7"/>
  <c r="AA157" i="7"/>
  <c r="AA175" i="7"/>
  <c r="AA176" i="7"/>
  <c r="AA177" i="7"/>
  <c r="AA191" i="7"/>
  <c r="AA192" i="7"/>
  <c r="AA193" i="7"/>
  <c r="AA207" i="7"/>
  <c r="AA208" i="7"/>
  <c r="AA209" i="7"/>
  <c r="AA223" i="7"/>
  <c r="AA250" i="7"/>
  <c r="AA251" i="7"/>
  <c r="AA280" i="7"/>
  <c r="AA282" i="7"/>
  <c r="AA312" i="7"/>
  <c r="AA47" i="7"/>
  <c r="AA49" i="7"/>
  <c r="AA50" i="7"/>
  <c r="AA53" i="7"/>
  <c r="AA54" i="7"/>
  <c r="AA56" i="7"/>
  <c r="AA60" i="7"/>
  <c r="AA92" i="7"/>
  <c r="AA95" i="7"/>
  <c r="AA167" i="7"/>
  <c r="AA235" i="7"/>
  <c r="AA243" i="7"/>
  <c r="AA267" i="7"/>
  <c r="AA275" i="7"/>
  <c r="AA277" i="7"/>
  <c r="AA295" i="7"/>
  <c r="AA306" i="7"/>
  <c r="AA317" i="7"/>
  <c r="AF6" i="7"/>
  <c r="AY5" i="7"/>
  <c r="AZ14" i="7"/>
  <c r="AX4" i="7"/>
  <c r="AU9" i="7"/>
  <c r="AX8" i="7"/>
  <c r="AU7" i="7"/>
  <c r="AV12" i="7"/>
  <c r="AZ6" i="7"/>
  <c r="AV11" i="7"/>
  <c r="AD5" i="7"/>
  <c r="AH14" i="7"/>
  <c r="AE10" i="7"/>
  <c r="AI9" i="7"/>
  <c r="AI13" i="7"/>
  <c r="AI7" i="7"/>
  <c r="AG12" i="7"/>
  <c r="AU6" i="7"/>
  <c r="AD7" i="7"/>
  <c r="AZ12" i="7"/>
  <c r="AD8" i="7"/>
  <c r="AE5" i="7"/>
  <c r="AH5" i="7"/>
  <c r="AD4" i="7"/>
  <c r="AU10" i="7"/>
  <c r="AH11" i="7"/>
  <c r="AD13" i="7"/>
  <c r="AU4" i="7"/>
  <c r="AG5" i="7"/>
  <c r="AY8" i="7"/>
  <c r="AI5" i="7"/>
  <c r="AX5" i="7"/>
  <c r="AX12" i="7"/>
  <c r="AU14" i="7"/>
  <c r="AY12" i="7"/>
  <c r="AD9" i="7"/>
  <c r="AW4" i="7"/>
  <c r="AG9" i="7"/>
  <c r="AF9" i="7"/>
  <c r="AZ5" i="7"/>
  <c r="AY4" i="7"/>
  <c r="AX6" i="7"/>
  <c r="AH9" i="7"/>
  <c r="AW10" i="7"/>
  <c r="AF13" i="7"/>
  <c r="AG14" i="7"/>
  <c r="AW6" i="7"/>
  <c r="AY6" i="7"/>
  <c r="AY10" i="7"/>
  <c r="AH13" i="7"/>
  <c r="AI14" i="7"/>
  <c r="AF7" i="7"/>
  <c r="AZ10" i="7"/>
  <c r="AD11" i="7"/>
  <c r="AW14" i="7"/>
  <c r="AZ4" i="7"/>
  <c r="AF5" i="7"/>
  <c r="AG7" i="7"/>
  <c r="AU8" i="7"/>
  <c r="AF11" i="7"/>
  <c r="AU12" i="7"/>
  <c r="AY14" i="7"/>
  <c r="AH7" i="7"/>
  <c r="AW8" i="7"/>
  <c r="AG11" i="7"/>
  <c r="AW12" i="7"/>
  <c r="C13" i="7"/>
  <c r="C7" i="7"/>
  <c r="C12" i="7"/>
  <c r="H3" i="7"/>
  <c r="H6" i="7"/>
  <c r="V19" i="7"/>
  <c r="AF4" i="7"/>
  <c r="C6" i="7"/>
  <c r="AH6" i="7"/>
  <c r="AW7" i="7"/>
  <c r="AF8" i="7"/>
  <c r="AZ8" i="7"/>
  <c r="AW9" i="7"/>
  <c r="AF10" i="7"/>
  <c r="AW11" i="7"/>
  <c r="AH12" i="7"/>
  <c r="AE13" i="7"/>
  <c r="AY13" i="7"/>
  <c r="AV14" i="7"/>
  <c r="AA98" i="7"/>
  <c r="V100" i="7"/>
  <c r="AE103" i="7"/>
  <c r="AA107" i="7"/>
  <c r="AE109" i="7"/>
  <c r="V114" i="7"/>
  <c r="AA121" i="7"/>
  <c r="AA130" i="7"/>
  <c r="V132" i="7"/>
  <c r="AE135" i="7"/>
  <c r="AA139" i="7"/>
  <c r="AE141" i="7"/>
  <c r="V146" i="7"/>
  <c r="AA153" i="7"/>
  <c r="AA162" i="7"/>
  <c r="V164" i="7"/>
  <c r="AE175" i="7"/>
  <c r="AE183" i="7"/>
  <c r="AE191" i="7"/>
  <c r="AE199" i="7"/>
  <c r="AE207" i="7"/>
  <c r="AE215" i="7"/>
  <c r="AE223" i="7"/>
  <c r="AV9" i="7"/>
  <c r="AI6" i="7"/>
  <c r="AG8" i="7"/>
  <c r="AX9" i="7"/>
  <c r="AG10" i="7"/>
  <c r="C11" i="7"/>
  <c r="AX11" i="7"/>
  <c r="AI12" i="7"/>
  <c r="AZ13" i="7"/>
  <c r="AE6" i="7"/>
  <c r="AV7" i="7"/>
  <c r="AG4" i="7"/>
  <c r="AX7" i="7"/>
  <c r="C9" i="7"/>
  <c r="AH4" i="7"/>
  <c r="AU5" i="7"/>
  <c r="AV6" i="7"/>
  <c r="AE7" i="7"/>
  <c r="AY7" i="7"/>
  <c r="AH8" i="7"/>
  <c r="AE9" i="7"/>
  <c r="AY9" i="7"/>
  <c r="AH10" i="7"/>
  <c r="AE11" i="7"/>
  <c r="AY11" i="7"/>
  <c r="AG13" i="7"/>
  <c r="C14" i="7"/>
  <c r="AD14" i="7"/>
  <c r="AX14" i="7"/>
  <c r="AE95" i="7"/>
  <c r="AA99" i="7"/>
  <c r="AE101" i="7"/>
  <c r="V106" i="7"/>
  <c r="AA113" i="7"/>
  <c r="AA122" i="7"/>
  <c r="V124" i="7"/>
  <c r="AE127" i="7"/>
  <c r="AA131" i="7"/>
  <c r="AE133" i="7"/>
  <c r="V138" i="7"/>
  <c r="AA145" i="7"/>
  <c r="AA154" i="7"/>
  <c r="V156" i="7"/>
  <c r="AE159" i="7"/>
  <c r="AA163" i="7"/>
  <c r="V171" i="7"/>
  <c r="V172" i="7"/>
  <c r="V179" i="7"/>
  <c r="V180" i="7"/>
  <c r="V187" i="7"/>
  <c r="V188" i="7"/>
  <c r="V195" i="7"/>
  <c r="V196" i="7"/>
  <c r="V203" i="7"/>
  <c r="V204" i="7"/>
  <c r="V211" i="7"/>
  <c r="V212" i="7"/>
  <c r="V219" i="7"/>
  <c r="V220" i="7"/>
  <c r="V224" i="7"/>
  <c r="V225" i="7"/>
  <c r="AA227" i="7"/>
  <c r="AE231" i="7"/>
  <c r="AA245" i="7"/>
  <c r="V281" i="7"/>
  <c r="AE4" i="7"/>
  <c r="AI4" i="7"/>
  <c r="AZ7" i="7"/>
  <c r="AI8" i="7"/>
  <c r="AZ9" i="7"/>
  <c r="AI10" i="7"/>
  <c r="AZ11" i="7"/>
  <c r="AE14" i="7"/>
  <c r="AE12" i="7"/>
  <c r="AG6" i="7"/>
  <c r="AE8" i="7"/>
  <c r="AV5" i="7"/>
  <c r="AV4" i="7"/>
  <c r="AW5" i="7"/>
  <c r="AD6" i="7"/>
  <c r="C8" i="7"/>
  <c r="AV8" i="7"/>
  <c r="C10" i="7"/>
  <c r="AV10" i="7"/>
  <c r="AD12" i="7"/>
  <c r="AU13" i="7"/>
  <c r="AF14" i="7"/>
  <c r="V90" i="7"/>
  <c r="AE93" i="7"/>
  <c r="V98" i="7"/>
  <c r="AA105" i="7"/>
  <c r="AA114" i="7"/>
  <c r="V116" i="7"/>
  <c r="AE119" i="7"/>
  <c r="AA123" i="7"/>
  <c r="AE125" i="7"/>
  <c r="V130" i="7"/>
  <c r="AA137" i="7"/>
  <c r="AA146" i="7"/>
  <c r="V148" i="7"/>
  <c r="AE151" i="7"/>
  <c r="AA155" i="7"/>
  <c r="AE157" i="7"/>
  <c r="V162" i="7"/>
  <c r="AE166" i="7"/>
  <c r="V244" i="7"/>
  <c r="AA248" i="7"/>
  <c r="AV13" i="7"/>
  <c r="H11" i="7"/>
  <c r="AD10" i="7"/>
  <c r="AU11" i="7"/>
  <c r="AF12" i="7"/>
  <c r="AW13" i="7"/>
  <c r="AA97" i="7"/>
  <c r="AA106" i="7"/>
  <c r="V108" i="7"/>
  <c r="AE111" i="7"/>
  <c r="AA115" i="7"/>
  <c r="AE117" i="7"/>
  <c r="V122" i="7"/>
  <c r="AA129" i="7"/>
  <c r="AA138" i="7"/>
  <c r="V140" i="7"/>
  <c r="AE143" i="7"/>
  <c r="AA147" i="7"/>
  <c r="AE149" i="7"/>
  <c r="V154" i="7"/>
  <c r="AA161" i="7"/>
  <c r="AE174" i="7"/>
  <c r="AE182" i="7"/>
  <c r="AE190" i="7"/>
  <c r="AE198" i="7"/>
  <c r="AE206" i="7"/>
  <c r="AE214" i="7"/>
  <c r="AE222" i="7"/>
  <c r="AE245" i="7"/>
  <c r="V248" i="7"/>
  <c r="AA249" i="7"/>
  <c r="AE251" i="7"/>
  <c r="AE277" i="7"/>
  <c r="V280" i="7"/>
  <c r="AA281" i="7"/>
  <c r="AE283" i="7"/>
  <c r="AA321" i="7"/>
  <c r="AE329" i="7"/>
  <c r="AA331" i="7"/>
  <c r="V334" i="7"/>
  <c r="AA345" i="7"/>
  <c r="AE349" i="7"/>
  <c r="AE359" i="7"/>
  <c r="V364" i="7"/>
  <c r="AA365" i="7"/>
  <c r="V232" i="7"/>
  <c r="V254" i="7"/>
  <c r="AA255" i="7"/>
  <c r="AE257" i="7"/>
  <c r="V266" i="7"/>
  <c r="V286" i="7"/>
  <c r="AA287" i="7"/>
  <c r="AE289" i="7"/>
  <c r="V298" i="7"/>
  <c r="V310" i="7"/>
  <c r="AE317" i="7"/>
  <c r="AE325" i="7"/>
  <c r="AE335" i="7"/>
  <c r="V340" i="7"/>
  <c r="AA341" i="7"/>
  <c r="V354" i="7"/>
  <c r="AE369" i="7"/>
  <c r="AA371" i="7"/>
  <c r="V374" i="7"/>
  <c r="AA231" i="7"/>
  <c r="AA247" i="7"/>
  <c r="V258" i="7"/>
  <c r="AA279" i="7"/>
  <c r="V290" i="7"/>
  <c r="AA323" i="7"/>
  <c r="V326" i="7"/>
  <c r="AA337" i="7"/>
  <c r="AE341" i="7"/>
  <c r="AE351" i="7"/>
  <c r="V356" i="7"/>
  <c r="AA357" i="7"/>
  <c r="V370" i="7"/>
  <c r="AE235" i="7"/>
  <c r="AA253" i="7"/>
  <c r="AE261" i="7"/>
  <c r="V264" i="7"/>
  <c r="AA265" i="7"/>
  <c r="AE267" i="7"/>
  <c r="AA285" i="7"/>
  <c r="AE293" i="7"/>
  <c r="V296" i="7"/>
  <c r="AA297" i="7"/>
  <c r="AE299" i="7"/>
  <c r="AA309" i="7"/>
  <c r="V318" i="7"/>
  <c r="AE327" i="7"/>
  <c r="V332" i="7"/>
  <c r="AA333" i="7"/>
  <c r="V346" i="7"/>
  <c r="AE361" i="7"/>
  <c r="AA363" i="7"/>
  <c r="V366" i="7"/>
  <c r="AE253" i="7"/>
  <c r="V256" i="7"/>
  <c r="AA257" i="7"/>
  <c r="AE259" i="7"/>
  <c r="AE285" i="7"/>
  <c r="V288" i="7"/>
  <c r="AA289" i="7"/>
  <c r="AE291" i="7"/>
  <c r="AE309" i="7"/>
  <c r="AA329" i="7"/>
  <c r="AE333" i="7"/>
  <c r="AE343" i="7"/>
  <c r="V348" i="7"/>
  <c r="AA349" i="7"/>
  <c r="V362" i="7"/>
  <c r="AE377" i="7"/>
  <c r="AA379" i="7"/>
  <c r="V423" i="7"/>
  <c r="V424" i="7"/>
  <c r="AE428" i="7"/>
  <c r="V473" i="7"/>
  <c r="V480" i="7"/>
  <c r="AA488" i="7"/>
  <c r="AA422" i="7"/>
  <c r="AA430" i="7"/>
  <c r="AA437" i="7"/>
  <c r="V446" i="7"/>
  <c r="AE492" i="7"/>
  <c r="V415" i="7"/>
  <c r="AA431" i="7"/>
  <c r="AE441" i="7"/>
  <c r="V447" i="7"/>
  <c r="AE460" i="7"/>
  <c r="V464" i="7"/>
  <c r="V482" i="7"/>
  <c r="V422" i="7"/>
  <c r="AE427" i="7"/>
  <c r="V430" i="7"/>
  <c r="AE434" i="7"/>
  <c r="AA439" i="7"/>
  <c r="AE442" i="7"/>
  <c r="AA446" i="7"/>
  <c r="AA453" i="7"/>
  <c r="AE457" i="7"/>
  <c r="AE461" i="7"/>
  <c r="AE473" i="7"/>
  <c r="V479" i="7"/>
  <c r="V494" i="7"/>
  <c r="AE498" i="7"/>
  <c r="AE505" i="7"/>
  <c r="AA509" i="7"/>
  <c r="AA517" i="7"/>
  <c r="AA525" i="7"/>
  <c r="AA533" i="7"/>
  <c r="AA541" i="7"/>
  <c r="AA549" i="7"/>
  <c r="AE570" i="7"/>
  <c r="AE575" i="7"/>
  <c r="V583" i="7"/>
  <c r="V588" i="7"/>
  <c r="AE426" i="7"/>
  <c r="V431" i="7"/>
  <c r="AE458" i="7"/>
  <c r="V463" i="7"/>
  <c r="AE490" i="7"/>
  <c r="V495" i="7"/>
  <c r="AE499" i="7"/>
  <c r="V502" i="7"/>
  <c r="AE506" i="7"/>
  <c r="AA555" i="7"/>
  <c r="AE566" i="7"/>
  <c r="AE586" i="7"/>
  <c r="AE591" i="7"/>
  <c r="V599" i="7"/>
  <c r="AE606" i="7"/>
  <c r="AE614" i="7"/>
  <c r="AE627" i="7"/>
  <c r="V639" i="7"/>
  <c r="AE433" i="7"/>
  <c r="V438" i="7"/>
  <c r="AA445" i="7"/>
  <c r="AA454" i="7"/>
  <c r="V456" i="7"/>
  <c r="AE459" i="7"/>
  <c r="AA463" i="7"/>
  <c r="AE465" i="7"/>
  <c r="V470" i="7"/>
  <c r="AA477" i="7"/>
  <c r="AA486" i="7"/>
  <c r="V488" i="7"/>
  <c r="AE491" i="7"/>
  <c r="AA495" i="7"/>
  <c r="V503" i="7"/>
  <c r="AE507" i="7"/>
  <c r="V510" i="7"/>
  <c r="V518" i="7"/>
  <c r="V526" i="7"/>
  <c r="V534" i="7"/>
  <c r="V542" i="7"/>
  <c r="V550" i="7"/>
  <c r="AA570" i="7"/>
  <c r="AA571" i="7"/>
  <c r="AE582" i="7"/>
  <c r="AE602" i="7"/>
  <c r="AA646" i="7"/>
  <c r="V604" i="7"/>
  <c r="V636" i="7"/>
  <c r="AA668" i="7"/>
  <c r="AA675" i="7"/>
  <c r="AA683" i="7"/>
  <c r="AA691" i="7"/>
  <c r="AA699" i="7"/>
  <c r="AE572" i="7"/>
  <c r="AE588" i="7"/>
  <c r="AA603" i="7"/>
  <c r="AE631" i="7"/>
  <c r="AA635" i="7"/>
  <c r="V660" i="7"/>
  <c r="AE664" i="7"/>
  <c r="AE671" i="7"/>
  <c r="V677" i="7"/>
  <c r="V685" i="7"/>
  <c r="V693" i="7"/>
  <c r="V701" i="7"/>
  <c r="V709" i="7"/>
  <c r="V717" i="7"/>
  <c r="AA725" i="7"/>
  <c r="AA733" i="7"/>
  <c r="V737" i="7"/>
  <c r="AA749" i="7"/>
  <c r="V753" i="7"/>
  <c r="AA770" i="7"/>
  <c r="AE623" i="7"/>
  <c r="AA627" i="7"/>
  <c r="AE655" i="7"/>
  <c r="V661" i="7"/>
  <c r="AA676" i="7"/>
  <c r="AE679" i="7"/>
  <c r="AA684" i="7"/>
  <c r="AE687" i="7"/>
  <c r="AA692" i="7"/>
  <c r="AE695" i="7"/>
  <c r="AA700" i="7"/>
  <c r="AE703" i="7"/>
  <c r="AA708" i="7"/>
  <c r="AE711" i="7"/>
  <c r="AA716" i="7"/>
  <c r="V728" i="7"/>
  <c r="AE739" i="7"/>
  <c r="AE755" i="7"/>
  <c r="AA777" i="7"/>
  <c r="AE615" i="7"/>
  <c r="AA619" i="7"/>
  <c r="AE647" i="7"/>
  <c r="AA651" i="7"/>
  <c r="AA660" i="7"/>
  <c r="AA667" i="7"/>
  <c r="AA738" i="7"/>
  <c r="AE746" i="7"/>
  <c r="AA754" i="7"/>
  <c r="V569" i="7"/>
  <c r="AA572" i="7"/>
  <c r="V585" i="7"/>
  <c r="AA588" i="7"/>
  <c r="V601" i="7"/>
  <c r="V612" i="7"/>
  <c r="V621" i="7"/>
  <c r="AE624" i="7"/>
  <c r="AA628" i="7"/>
  <c r="V644" i="7"/>
  <c r="V653" i="7"/>
  <c r="AE656" i="7"/>
  <c r="AE663" i="7"/>
  <c r="V669" i="7"/>
  <c r="AE680" i="7"/>
  <c r="AE688" i="7"/>
  <c r="AE696" i="7"/>
  <c r="AE704" i="7"/>
  <c r="AE712" i="7"/>
  <c r="AE726" i="7"/>
  <c r="AA742" i="7"/>
  <c r="AA758" i="7"/>
  <c r="V769" i="7"/>
  <c r="AE809" i="7"/>
  <c r="AE818" i="7"/>
  <c r="V826" i="7"/>
  <c r="V783" i="7"/>
  <c r="AA786" i="7"/>
  <c r="AA789" i="7"/>
  <c r="V821" i="7"/>
  <c r="AE822" i="7"/>
  <c r="AE723" i="7"/>
  <c r="V735" i="7"/>
  <c r="AA743" i="7"/>
  <c r="V751" i="7"/>
  <c r="AA759" i="7"/>
  <c r="V767" i="7"/>
  <c r="AA775" i="7"/>
  <c r="V792" i="7"/>
  <c r="V793" i="7"/>
  <c r="AA825" i="7"/>
  <c r="AE837" i="7"/>
  <c r="AA719" i="7"/>
  <c r="AA735" i="7"/>
  <c r="V743" i="7"/>
  <c r="AA751" i="7"/>
  <c r="V759" i="7"/>
  <c r="V775" i="7"/>
  <c r="AE804" i="7"/>
  <c r="V824" i="7"/>
  <c r="V825" i="7"/>
  <c r="AE762" i="7"/>
  <c r="AE771" i="7"/>
  <c r="AA774" i="7"/>
  <c r="AE778" i="7"/>
  <c r="AE787" i="7"/>
  <c r="V790" i="7"/>
  <c r="AA852" i="7"/>
  <c r="V863" i="7"/>
  <c r="AA892" i="7"/>
  <c r="AE894" i="7"/>
  <c r="AA898" i="7"/>
  <c r="V901" i="7"/>
  <c r="AA902" i="7"/>
  <c r="AA917" i="7"/>
  <c r="V928" i="7"/>
  <c r="AE802" i="7"/>
  <c r="AA814" i="7"/>
  <c r="AE834" i="7"/>
  <c r="AA858" i="7"/>
  <c r="AE866" i="7"/>
  <c r="V869" i="7"/>
  <c r="AA870" i="7"/>
  <c r="AE872" i="7"/>
  <c r="AE888" i="7"/>
  <c r="AE906" i="7"/>
  <c r="V922" i="7"/>
  <c r="AE858" i="7"/>
  <c r="V861" i="7"/>
  <c r="AA862" i="7"/>
  <c r="AE864" i="7"/>
  <c r="AA900" i="7"/>
  <c r="AE902" i="7"/>
  <c r="AA913" i="7"/>
  <c r="V799" i="7"/>
  <c r="V831" i="7"/>
  <c r="V847" i="7"/>
  <c r="V867" i="7"/>
  <c r="AA868" i="7"/>
  <c r="AE870" i="7"/>
  <c r="V879" i="7"/>
  <c r="AE882" i="7"/>
  <c r="AE896" i="7"/>
  <c r="AA905" i="7"/>
  <c r="AA908" i="7"/>
  <c r="AA830" i="7"/>
  <c r="V839" i="7"/>
  <c r="AA842" i="7"/>
  <c r="AE850" i="7"/>
  <c r="V853" i="7"/>
  <c r="AA854" i="7"/>
  <c r="AE856" i="7"/>
  <c r="AA874" i="7"/>
  <c r="AA884" i="7"/>
  <c r="AE886" i="7"/>
  <c r="AA890" i="7"/>
  <c r="V893" i="7"/>
  <c r="AA894" i="7"/>
  <c r="AE915" i="7"/>
  <c r="AE928" i="7"/>
  <c r="AA932" i="7"/>
  <c r="V934" i="7"/>
  <c r="AA941" i="7"/>
  <c r="AA956" i="7"/>
  <c r="V958" i="7"/>
  <c r="V969" i="7"/>
  <c r="AA984" i="7"/>
  <c r="V1014" i="7"/>
  <c r="V1019" i="7"/>
  <c r="AE905" i="7"/>
  <c r="V926" i="7"/>
  <c r="AA933" i="7"/>
  <c r="AA968" i="7"/>
  <c r="V970" i="7"/>
  <c r="AE971" i="7"/>
  <c r="V988" i="7"/>
  <c r="AA993" i="7"/>
  <c r="AE999" i="7"/>
  <c r="AA1018" i="7"/>
  <c r="V918" i="7"/>
  <c r="AA925" i="7"/>
  <c r="AE945" i="7"/>
  <c r="AE952" i="7"/>
  <c r="V971" i="7"/>
  <c r="AE972" i="7"/>
  <c r="V984" i="7"/>
  <c r="AE993" i="7"/>
  <c r="V1000" i="7"/>
  <c r="V910" i="7"/>
  <c r="AE913" i="7"/>
  <c r="AE933" i="7"/>
  <c r="AA954" i="7"/>
  <c r="AE965" i="7"/>
  <c r="AE968" i="7"/>
  <c r="V992" i="7"/>
  <c r="AE1003" i="7"/>
  <c r="V1038" i="7"/>
  <c r="AA1001" i="7"/>
  <c r="V1012" i="7"/>
  <c r="AA1030" i="7"/>
  <c r="AE1052" i="7"/>
  <c r="V994" i="7"/>
  <c r="AE1007" i="7"/>
  <c r="V1010" i="7"/>
  <c r="AA1011" i="7"/>
  <c r="AE1013" i="7"/>
  <c r="AE949" i="7"/>
  <c r="AA961" i="7"/>
  <c r="AE981" i="7"/>
  <c r="V1016" i="7"/>
  <c r="AA1017" i="7"/>
  <c r="AE1019" i="7"/>
  <c r="V1031" i="7"/>
  <c r="AE1032" i="7"/>
  <c r="V1049" i="7"/>
  <c r="AA1029" i="7"/>
  <c r="AE1033" i="7"/>
  <c r="V1061" i="7"/>
  <c r="V1069" i="7"/>
  <c r="V1077" i="7"/>
  <c r="V1093" i="7"/>
  <c r="AA1106" i="7"/>
  <c r="AA1084" i="7"/>
  <c r="V1086" i="7"/>
  <c r="V1087" i="7"/>
  <c r="AE1088" i="7"/>
  <c r="AE1098" i="7"/>
  <c r="V1103" i="7"/>
  <c r="AE1110" i="7"/>
  <c r="AA1113" i="7"/>
  <c r="AA1053" i="7"/>
  <c r="AE1056" i="7"/>
  <c r="AA1061" i="7"/>
  <c r="AE1064" i="7"/>
  <c r="AA1069" i="7"/>
  <c r="AE1072" i="7"/>
  <c r="AA1077" i="7"/>
  <c r="AE1080" i="7"/>
  <c r="AA1090" i="7"/>
  <c r="V1098" i="7"/>
  <c r="V1099" i="7"/>
  <c r="AE1100" i="7"/>
  <c r="AE1101" i="7"/>
  <c r="AA1045" i="7"/>
  <c r="AA1054" i="7"/>
  <c r="AA1062" i="7"/>
  <c r="AA1070" i="7"/>
  <c r="AA1078" i="7"/>
  <c r="AE1094" i="7"/>
  <c r="AA1096" i="7"/>
  <c r="AA1110" i="7"/>
  <c r="AA1119" i="7"/>
  <c r="V1121" i="7"/>
  <c r="AE1124" i="7"/>
  <c r="AA1128" i="7"/>
  <c r="AE1130" i="7"/>
  <c r="V1135" i="7"/>
  <c r="AA1142" i="7"/>
  <c r="AA1151" i="7"/>
  <c r="V1153" i="7"/>
  <c r="V1159" i="7"/>
  <c r="V1195" i="7"/>
  <c r="AA1198" i="7"/>
  <c r="AA1215" i="7"/>
  <c r="AE1226" i="7"/>
  <c r="AA1103" i="7"/>
  <c r="AA1111" i="7"/>
  <c r="V1113" i="7"/>
  <c r="AE1116" i="7"/>
  <c r="AA1120" i="7"/>
  <c r="AE1122" i="7"/>
  <c r="V1127" i="7"/>
  <c r="AA1134" i="7"/>
  <c r="AA1143" i="7"/>
  <c r="V1145" i="7"/>
  <c r="AE1148" i="7"/>
  <c r="AA1152" i="7"/>
  <c r="AE1154" i="7"/>
  <c r="AA1170" i="7"/>
  <c r="AE1174" i="7"/>
  <c r="AE1181" i="7"/>
  <c r="V1186" i="7"/>
  <c r="V1248" i="7"/>
  <c r="AE1108" i="7"/>
  <c r="AA1112" i="7"/>
  <c r="AE1114" i="7"/>
  <c r="V1119" i="7"/>
  <c r="AA1126" i="7"/>
  <c r="AA1135" i="7"/>
  <c r="V1137" i="7"/>
  <c r="AE1140" i="7"/>
  <c r="AA1144" i="7"/>
  <c r="AE1146" i="7"/>
  <c r="V1151" i="7"/>
  <c r="AE1222" i="7"/>
  <c r="AA1104" i="7"/>
  <c r="AE1123" i="7"/>
  <c r="V1128" i="7"/>
  <c r="AE1155" i="7"/>
  <c r="V1163" i="7"/>
  <c r="AA1184" i="7"/>
  <c r="V1211" i="7"/>
  <c r="AE1218" i="7"/>
  <c r="AE1235" i="7"/>
  <c r="AA1167" i="7"/>
  <c r="V1169" i="7"/>
  <c r="AE1172" i="7"/>
  <c r="AA1176" i="7"/>
  <c r="AE1178" i="7"/>
  <c r="V1183" i="7"/>
  <c r="AA1190" i="7"/>
  <c r="AA1199" i="7"/>
  <c r="AE1219" i="7"/>
  <c r="AE1227" i="7"/>
  <c r="AA1247" i="7"/>
  <c r="V1256" i="7"/>
  <c r="V1160" i="7"/>
  <c r="AE1187" i="7"/>
  <c r="V1192" i="7"/>
  <c r="AE1202" i="7"/>
  <c r="AA1206" i="7"/>
  <c r="AE1212" i="7"/>
  <c r="V1240" i="7"/>
  <c r="AE1259" i="7"/>
  <c r="AE1179" i="7"/>
  <c r="V1184" i="7"/>
  <c r="AA1207" i="7"/>
  <c r="AA1239" i="7"/>
  <c r="AE1267" i="7"/>
  <c r="AA1263" i="7"/>
  <c r="AE1171" i="7"/>
  <c r="V1176" i="7"/>
  <c r="AA1208" i="7"/>
  <c r="F7" i="7" l="1"/>
  <c r="H7" i="7" s="1"/>
  <c r="J5" i="7"/>
  <c r="H5" i="7"/>
  <c r="H8" i="7" s="1"/>
  <c r="F13" i="7"/>
  <c r="H13" i="7" s="1"/>
  <c r="H12" i="7"/>
  <c r="H14" i="7" s="1"/>
  <c r="J4" i="7"/>
  <c r="J6" i="7"/>
  <c r="F8" i="7"/>
  <c r="J3" i="7"/>
  <c r="J11" i="7"/>
  <c r="M4" i="7"/>
  <c r="M5" i="7"/>
  <c r="M3" i="7"/>
  <c r="Q3" i="7" l="1"/>
  <c r="F14" i="7"/>
  <c r="O5" i="7"/>
  <c r="Q5" i="7"/>
  <c r="O4" i="7"/>
  <c r="Q4" i="7"/>
  <c r="O3" i="7"/>
  <c r="M6" i="7"/>
  <c r="O6" i="7" s="1"/>
  <c r="Q7" i="7" l="1"/>
  <c r="O7" i="7"/>
  <c r="M7" i="7"/>
</calcChain>
</file>

<file path=xl/sharedStrings.xml><?xml version="1.0" encoding="utf-8"?>
<sst xmlns="http://schemas.openxmlformats.org/spreadsheetml/2006/main" count="2470" uniqueCount="169">
  <si>
    <t>ลำดับที่</t>
  </si>
  <si>
    <t>ชื่อ</t>
  </si>
  <si>
    <t>นามสกุล</t>
  </si>
  <si>
    <t>เพศ</t>
  </si>
  <si>
    <t>น้ำหนัก (กิโลกรัม)</t>
  </si>
  <si>
    <t>ส่วนสูง (เซนติเมตร)</t>
  </si>
  <si>
    <t>เกณฑ์</t>
  </si>
  <si>
    <t>ความอ้วน</t>
  </si>
  <si>
    <t>การลงพุง</t>
  </si>
  <si>
    <t>รอบเอว (เซนติเมตร)</t>
  </si>
  <si>
    <t>หน่วยงาน</t>
  </si>
  <si>
    <t>เดือน</t>
  </si>
  <si>
    <t>เกณฑ์ BMI</t>
  </si>
  <si>
    <t>เกณฑ์รอบเอว</t>
  </si>
  <si>
    <t>ความเสี่ยง</t>
  </si>
  <si>
    <t>ปีเกิด (พ.ศ.)</t>
  </si>
  <si>
    <t>สำนักคณะกรรมการผู้ทรงคุณวุฒิ</t>
  </si>
  <si>
    <t>ศูนย์สื่อสารสาธารณะ</t>
  </si>
  <si>
    <t>สำนักงานเลขานุการกรม</t>
  </si>
  <si>
    <t>สำนักส่งเสริมสุขภาพ</t>
  </si>
  <si>
    <t>สำนักทันตสาธารณสุข</t>
  </si>
  <si>
    <t>สำนักโภชนาการ</t>
  </si>
  <si>
    <t>สำนักอนามัยการเจริญพันธุ์</t>
  </si>
  <si>
    <t>สำนักอนามัยสิ่งแวดล้อม</t>
  </si>
  <si>
    <t>สำนักสุขาภิบาลอาหารและน้ำ</t>
  </si>
  <si>
    <t>ศูนย์ความร่วมมือระหว่างประเทศ</t>
  </si>
  <si>
    <t>กองคลัง</t>
  </si>
  <si>
    <t>กองการเจ้าหน้าที่</t>
  </si>
  <si>
    <t>กองแผนงาน</t>
  </si>
  <si>
    <t>กองประเมินผลกระทบต่อสุขภาพ</t>
  </si>
  <si>
    <t>กลุ่มตรวจสอบภายใน</t>
  </si>
  <si>
    <t>กลุ่มพัฒนาระบบบริหาร</t>
  </si>
  <si>
    <t>ศูนย์บริหารกฎหมายสาธารณสุข</t>
  </si>
  <si>
    <t>ศูนย์ห้องปฏิบัติการกรมอนามัย</t>
  </si>
  <si>
    <t>สถาบันพัฒนาอนามัยเด็กแห่งชาติ</t>
  </si>
  <si>
    <t>สำนักอนามัยผู้สูงอายุ</t>
  </si>
  <si>
    <t>กองกิจกรรมทางกายเพื่อสุขภาพ</t>
  </si>
  <si>
    <t>ผู้บริหารกรมอนามัย</t>
  </si>
  <si>
    <t>หญิง</t>
  </si>
  <si>
    <t>ชาย</t>
  </si>
  <si>
    <t>ระดับความเสี่ยง</t>
  </si>
  <si>
    <t>อายุ (ปี)</t>
  </si>
  <si>
    <t>คิดเป็นร้อยละ (ของทั้งหมด)</t>
  </si>
  <si>
    <t>BMI
(กก./ตร.ม.)</t>
  </si>
  <si>
    <t>เพศชาย (คน)</t>
  </si>
  <si>
    <t>เพศหญิง (คน)</t>
  </si>
  <si>
    <t>จำนวนทั้งหมด (คน)</t>
  </si>
  <si>
    <t>จำนวนคนผอม (คน)</t>
  </si>
  <si>
    <t>จำนวนคนปกติ (คน)</t>
  </si>
  <si>
    <t>จำนวนคนน้ำหนักเกิน (คน)</t>
  </si>
  <si>
    <t>จำนวนคนอ้วน (คน)</t>
  </si>
  <si>
    <t>จำนวนคนไม่ลงพุง (คน)</t>
  </si>
  <si>
    <t>จำนวนคนลงพุง (คน)</t>
  </si>
  <si>
    <t>จำนวนคนที่ปกติ (คน)</t>
  </si>
  <si>
    <t>จำนวนคนที่มีความเสี่ยง (คน)</t>
  </si>
  <si>
    <t>จำนวนคนที่มีความเสี่ยงสูง (คน)</t>
  </si>
  <si>
    <t>ข้อมูลไม่ครบ (คน)</t>
  </si>
  <si>
    <t>ธันวาคม 2561</t>
  </si>
  <si>
    <t>อายุ 26 - 30 ปี (คน)</t>
  </si>
  <si>
    <t>อายุ 20 - 25 ปี (คน)</t>
  </si>
  <si>
    <t>อายุ 31 - 35 ปี (คน)</t>
  </si>
  <si>
    <t>อายุ 36 - 40 ปี (คน)</t>
  </si>
  <si>
    <t>อายุ 41 - 45 ปี (คน)</t>
  </si>
  <si>
    <t>อายุ 46 - 50 ปี (คน)</t>
  </si>
  <si>
    <t>อายุ 51 - 55 ปี (คน)</t>
  </si>
  <si>
    <t>อายุ 56 - 60 ปี(คน)</t>
  </si>
  <si>
    <t>อายุ 61 ปีขึ้นไป (คน)</t>
  </si>
  <si>
    <t>รวม</t>
  </si>
  <si>
    <t>มิถุนายน 2562</t>
  </si>
  <si>
    <t>มีนาคม 2562</t>
  </si>
  <si>
    <t>ม.ค.</t>
  </si>
  <si>
    <t>ก.พ.</t>
  </si>
  <si>
    <t>มี.ค.</t>
  </si>
  <si>
    <t>เม.ย.</t>
  </si>
  <si>
    <t>พ.ค.</t>
  </si>
  <si>
    <t>มิ.ย.</t>
  </si>
  <si>
    <t>รวบรวมจำนวนก้าว ของแต่ละเดือน</t>
  </si>
  <si>
    <t>สรุปจำนวนก้าว</t>
  </si>
  <si>
    <t>จำนวนคนทั้งหมด</t>
  </si>
  <si>
    <t>จำนวนก้าวรวม</t>
  </si>
  <si>
    <t>จำนวนก้าวเฉลี่ย</t>
  </si>
  <si>
    <t>ร้อยละ</t>
  </si>
  <si>
    <t>รวม (คน)</t>
  </si>
  <si>
    <t>คิดเป็นร้อยละ (ของข้อมูลที่มี)</t>
  </si>
  <si>
    <t>รวมเฉลี่ย</t>
  </si>
  <si>
    <t>น้ำหนัก (กิโลกรัม)
ธ.ค.61</t>
  </si>
  <si>
    <t>ส่วนสูง (เซนติเมตร)
ธ.ค.61</t>
  </si>
  <si>
    <t>รอบเอว (เซนติเมตร)
ธ.ค.61</t>
  </si>
  <si>
    <t>BMI
(กก./ตร.ม.)
ธ.ค.61</t>
  </si>
  <si>
    <t>ความอ้วน
ธ.ค.61</t>
  </si>
  <si>
    <t>การลงพุง
ธ.ค.61</t>
  </si>
  <si>
    <t>ระดับความเสี่ยง
ธ.ค.61</t>
  </si>
  <si>
    <t>กลุ่มอายุ</t>
  </si>
  <si>
    <t>ไม่ลงพุง</t>
  </si>
  <si>
    <t>ลงพุง</t>
  </si>
  <si>
    <t>01 ผู้บริหารกรมอนามัย</t>
  </si>
  <si>
    <t>02 สำนักคณะกรรมการผู้ทรงคุณวุฒิ</t>
  </si>
  <si>
    <t>03 สำนักอนามัยสิ่งแวดล้อม</t>
  </si>
  <si>
    <t>04 สำนักอนามัยผู้สูงอายุ</t>
  </si>
  <si>
    <t>05 สำนักอนามัยการเจริญพันธุ์</t>
  </si>
  <si>
    <t>06 สำนักสุขาภิบาลอาหารและน้ำ</t>
  </si>
  <si>
    <t>07 สำนักส่งเสริมสุขภาพ</t>
  </si>
  <si>
    <t>08 สำนักงานเลขานุการกรม</t>
  </si>
  <si>
    <t>09 สำนักโภชนาการ</t>
  </si>
  <si>
    <t>10 สถาบันพัฒนาอนามัยเด็กแห่งชาติ</t>
  </si>
  <si>
    <t>11 ศูนย์ห้องปฏิบัติการกรมอนามัย</t>
  </si>
  <si>
    <t>12 ศูนย์สื่อสารสาธารณะ</t>
  </si>
  <si>
    <t>13 ศูนย์บริหารกฎหมายสาธารณสุข</t>
  </si>
  <si>
    <t>14 ศูนย์ความร่วมมือระหว่างประเทศ</t>
  </si>
  <si>
    <t>15 กองประเมินผลกระทบต่อสุขภาพ</t>
  </si>
  <si>
    <t>16 กองคลัง</t>
  </si>
  <si>
    <t>17 กองกิจกรรมทางกายเพื่อสุขภาพ</t>
  </si>
  <si>
    <t>18 กองการเจ้าหน้าที่</t>
  </si>
  <si>
    <t>19 กองแผนงาน</t>
  </si>
  <si>
    <t>20 กลุ่มพัฒนาระบบบริหาร</t>
  </si>
  <si>
    <t>21 กลุ่มตรวจสอบภายใน</t>
  </si>
  <si>
    <t>22 สำนักทันตสาธารณสุข</t>
  </si>
  <si>
    <t>จำนวนคน</t>
  </si>
  <si>
    <t>ธ.ค.61</t>
  </si>
  <si>
    <t>BMI 
(น้ำหนักเกิน)</t>
  </si>
  <si>
    <t>BMI 
(ปกติ)</t>
  </si>
  <si>
    <t>BMI 
(ผอม)</t>
  </si>
  <si>
    <t>BMI 
(อ้วน)</t>
  </si>
  <si>
    <t>2530</t>
  </si>
  <si>
    <t>2532</t>
  </si>
  <si>
    <t>2538</t>
  </si>
  <si>
    <t>2513</t>
  </si>
  <si>
    <t>2521</t>
  </si>
  <si>
    <t>2529</t>
  </si>
  <si>
    <t>2526</t>
  </si>
  <si>
    <t>2527</t>
  </si>
  <si>
    <t>2525</t>
  </si>
  <si>
    <t>2517</t>
  </si>
  <si>
    <t>2520</t>
  </si>
  <si>
    <t>2507</t>
  </si>
  <si>
    <t>2518</t>
  </si>
  <si>
    <t>2523</t>
  </si>
  <si>
    <t>จำนวนคนทั้งหมด
(ที่ส่งมา)</t>
  </si>
  <si>
    <t>23 สำนักงานโครงการขับเคลื่อนกรมอนามัย 4.0 เพื่อความรอบรู้ด้านสุขภาพของประชาชน</t>
  </si>
  <si>
    <t>ค่าเฉลี่ยอายุ
(ปี)</t>
  </si>
  <si>
    <t>ค่าเฉลี่ยน้ำหนัก
(กิโลกรัม)</t>
  </si>
  <si>
    <t>ค่าเฉลี่ยรอบเอว
(เซนติเมตร)</t>
  </si>
  <si>
    <t>ค่าเฉลี่ย BMI
(กก./ตร.ม.)</t>
  </si>
  <si>
    <t>BMI ผอม 
(%)</t>
  </si>
  <si>
    <t>BMI ปกติ 
(%)</t>
  </si>
  <si>
    <t>BMI น้ำหนักเกิน 
(%)</t>
  </si>
  <si>
    <t>BMI อ้วน 
(%)</t>
  </si>
  <si>
    <t>ลงพุง 
(%)</t>
  </si>
  <si>
    <t xml:space="preserve">ไม่ลงพุง 
(%) </t>
  </si>
  <si>
    <t>BMI 
(ไม่มีข้อมูล)</t>
  </si>
  <si>
    <t>การลงพุง 
(ไม่มีข้อมูล)</t>
  </si>
  <si>
    <t>ไม่มีข้อมูล</t>
  </si>
  <si>
    <t>อายุเฉลี่ย
(ปี)</t>
  </si>
  <si>
    <t>น้ำหนักเฉลี่ย
(กิโลกรัม)</t>
  </si>
  <si>
    <t>ส่วนสูงเฉลี่ย
(เซนติเมตร)</t>
  </si>
  <si>
    <t>BMI เฉลี่ย
(กก./ตร.ม.)</t>
  </si>
  <si>
    <t>รอบเอวเฉลี่ย
(เซนติเมตร)</t>
  </si>
  <si>
    <t>เพศชาย (ร้อยละ)</t>
  </si>
  <si>
    <t>น้ำหนักเฉลี่ย
ชาย
(กิโลกรัม)</t>
  </si>
  <si>
    <t>น้ำหนักเฉลี่ย
หญิง
(กิโลกรัม)</t>
  </si>
  <si>
    <t>ส่วนสูงเฉลี่ย
ชาย
(เซนติเมตร)</t>
  </si>
  <si>
    <t>ส่วนสูงเฉลี่ย
หญิง
(เซนติเมตร)</t>
  </si>
  <si>
    <t>BMI เฉลี่ย
ชาย
(กก./ตร.ม.)</t>
  </si>
  <si>
    <t>BMI เฉลี่ย
หญิง
(กก./ตร.ม.)</t>
  </si>
  <si>
    <t>รอบเอวเฉลี่ย
ชาย
(เซนติเมตร)</t>
  </si>
  <si>
    <t>รอบเอวเฉลี่ย
หญิง
(เซนติเมตร)</t>
  </si>
  <si>
    <t>missing excluded 
(จำนวนหลังจากตัด missing data ออกแล้ว)</t>
  </si>
  <si>
    <t>23 สำนักงานโครงการขับเคลื่อนกรมอนามัย 4.0         เพื่อความรอบรู้ด้านสุขภาพของประชาชน</t>
  </si>
  <si>
    <t>เพศหญิง (ร้อยละ)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</si>
</sst>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7" formatCode="0.0"/>
    <numFmt numFmtId="188" formatCode="###"/>
  </numFmts>
  <fonts count="14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0"/>
      <name val="Arial"/>
      <family val="2"/>
    </font>
    <font>
      <b/>
      <sz val="16"/>
      <color theme="0"/>
      <name val="TH SarabunPSK"/>
      <family val="2"/>
    </font>
    <font>
      <b/>
      <sz val="16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name val="TH SarabunPSK"/>
      <family val="2"/>
    </font>
    <font>
      <sz val="16"/>
      <color theme="0"/>
      <name val="TH SarabunPSK"/>
      <family val="2"/>
    </font>
    <font>
      <sz val="16"/>
      <color rgb="FFFF0000"/>
      <name val="TH SarabunPSK"/>
      <family val="2"/>
    </font>
    <font>
      <sz val="16"/>
      <color rgb="FF0070C0"/>
      <name val="TH SarabunPSK"/>
      <family val="2"/>
    </font>
    <font>
      <sz val="11"/>
      <name val="Tahoma"/>
      <family val="2"/>
      <scheme val="minor"/>
    </font>
    <font>
      <b/>
      <sz val="11"/>
      <name val="Tahoma"/>
      <family val="2"/>
      <scheme val="minor"/>
    </font>
    <font>
      <sz val="16"/>
      <color theme="1"/>
      <name val="Tahoma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99CC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39">
    <xf numFmtId="0" fontId="0" fillId="0" borderId="0" xfId="0"/>
    <xf numFmtId="0" fontId="5" fillId="0" borderId="0" xfId="0" applyFont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188" fontId="3" fillId="0" borderId="0" xfId="0" applyNumberFormat="1" applyFont="1" applyFill="1" applyBorder="1" applyAlignment="1" applyProtection="1">
      <alignment horizontal="center"/>
      <protection hidden="1"/>
    </xf>
    <xf numFmtId="0" fontId="6" fillId="13" borderId="1" xfId="0" applyFont="1" applyFill="1" applyBorder="1" applyAlignment="1" applyProtection="1">
      <alignment horizontal="center"/>
      <protection hidden="1"/>
    </xf>
    <xf numFmtId="188" fontId="6" fillId="13" borderId="2" xfId="0" applyNumberFormat="1" applyFont="1" applyFill="1" applyBorder="1" applyAlignment="1" applyProtection="1">
      <alignment horizontal="center"/>
      <protection hidden="1"/>
    </xf>
    <xf numFmtId="0" fontId="6" fillId="12" borderId="4" xfId="0" applyFont="1" applyFill="1" applyBorder="1" applyAlignment="1" applyProtection="1">
      <alignment horizontal="center"/>
      <protection hidden="1"/>
    </xf>
    <xf numFmtId="0" fontId="6" fillId="12" borderId="0" xfId="0" applyFont="1" applyFill="1" applyBorder="1" applyAlignment="1" applyProtection="1">
      <alignment horizontal="center"/>
      <protection hidden="1"/>
    </xf>
    <xf numFmtId="2" fontId="6" fillId="12" borderId="5" xfId="0" applyNumberFormat="1" applyFont="1" applyFill="1" applyBorder="1" applyAlignment="1" applyProtection="1">
      <alignment horizontal="center"/>
      <protection hidden="1"/>
    </xf>
    <xf numFmtId="0" fontId="6" fillId="14" borderId="4" xfId="0" applyFont="1" applyFill="1" applyBorder="1" applyAlignment="1" applyProtection="1">
      <alignment horizontal="center" vertical="center"/>
      <protection hidden="1"/>
    </xf>
    <xf numFmtId="0" fontId="6" fillId="14" borderId="0" xfId="0" applyFont="1" applyFill="1" applyBorder="1" applyAlignment="1" applyProtection="1">
      <alignment horizontal="center" vertical="center"/>
      <protection hidden="1"/>
    </xf>
    <xf numFmtId="2" fontId="6" fillId="14" borderId="5" xfId="1" applyNumberFormat="1" applyFont="1" applyFill="1" applyBorder="1" applyAlignment="1" applyProtection="1">
      <alignment horizontal="center" vertical="center"/>
      <protection hidden="1"/>
    </xf>
    <xf numFmtId="0" fontId="4" fillId="3" borderId="16" xfId="0" applyFont="1" applyFill="1" applyBorder="1" applyAlignment="1" applyProtection="1">
      <alignment horizontal="center"/>
      <protection hidden="1"/>
    </xf>
    <xf numFmtId="0" fontId="4" fillId="3" borderId="17" xfId="0" applyFont="1" applyFill="1" applyBorder="1" applyAlignment="1" applyProtection="1">
      <alignment horizontal="center"/>
      <protection hidden="1"/>
    </xf>
    <xf numFmtId="0" fontId="6" fillId="8" borderId="4" xfId="0" applyFont="1" applyFill="1" applyBorder="1" applyAlignment="1" applyProtection="1">
      <alignment horizontal="center"/>
      <protection hidden="1"/>
    </xf>
    <xf numFmtId="0" fontId="6" fillId="8" borderId="0" xfId="0" applyFont="1" applyFill="1" applyBorder="1" applyAlignment="1" applyProtection="1">
      <alignment horizontal="center"/>
      <protection hidden="1"/>
    </xf>
    <xf numFmtId="0" fontId="6" fillId="8" borderId="0" xfId="0" applyFont="1" applyFill="1" applyBorder="1" applyAlignment="1" applyProtection="1">
      <alignment horizontal="center" vertical="center"/>
      <protection hidden="1"/>
    </xf>
    <xf numFmtId="2" fontId="6" fillId="8" borderId="5" xfId="0" applyNumberFormat="1" applyFont="1" applyFill="1" applyBorder="1" applyAlignment="1" applyProtection="1">
      <alignment horizontal="center" vertical="center"/>
      <protection hidden="1"/>
    </xf>
    <xf numFmtId="0" fontId="4" fillId="18" borderId="4" xfId="0" applyFont="1" applyFill="1" applyBorder="1" applyAlignment="1" applyProtection="1">
      <alignment horizontal="center"/>
      <protection hidden="1"/>
    </xf>
    <xf numFmtId="0" fontId="4" fillId="18" borderId="5" xfId="0" applyFont="1" applyFill="1" applyBorder="1" applyAlignment="1" applyProtection="1">
      <alignment horizontal="center"/>
      <protection hidden="1"/>
    </xf>
    <xf numFmtId="0" fontId="3" fillId="9" borderId="4" xfId="0" applyFont="1" applyFill="1" applyBorder="1" applyAlignment="1" applyProtection="1">
      <alignment horizontal="center"/>
      <protection hidden="1"/>
    </xf>
    <xf numFmtId="1" fontId="3" fillId="9" borderId="0" xfId="0" applyNumberFormat="1" applyFont="1" applyFill="1" applyBorder="1" applyAlignment="1" applyProtection="1">
      <alignment horizontal="center"/>
      <protection hidden="1"/>
    </xf>
    <xf numFmtId="0" fontId="3" fillId="9" borderId="0" xfId="0" applyFont="1" applyFill="1" applyBorder="1" applyAlignment="1" applyProtection="1">
      <alignment horizontal="center" vertical="center"/>
      <protection hidden="1"/>
    </xf>
    <xf numFmtId="2" fontId="3" fillId="9" borderId="5" xfId="0" applyNumberFormat="1" applyFont="1" applyFill="1" applyBorder="1" applyAlignment="1" applyProtection="1">
      <alignment horizontal="center" vertical="center"/>
      <protection hidden="1"/>
    </xf>
    <xf numFmtId="0" fontId="4" fillId="17" borderId="16" xfId="0" applyFont="1" applyFill="1" applyBorder="1" applyAlignment="1" applyProtection="1">
      <alignment horizontal="center"/>
      <protection hidden="1"/>
    </xf>
    <xf numFmtId="0" fontId="4" fillId="17" borderId="17" xfId="0" applyFont="1" applyFill="1" applyBorder="1" applyAlignment="1" applyProtection="1">
      <alignment horizontal="center"/>
      <protection hidden="1"/>
    </xf>
    <xf numFmtId="0" fontId="4" fillId="12" borderId="6" xfId="0" applyFont="1" applyFill="1" applyBorder="1" applyAlignment="1" applyProtection="1">
      <alignment horizontal="center"/>
      <protection hidden="1"/>
    </xf>
    <xf numFmtId="0" fontId="4" fillId="12" borderId="7" xfId="0" applyFont="1" applyFill="1" applyBorder="1" applyAlignment="1" applyProtection="1">
      <alignment horizontal="center"/>
      <protection hidden="1"/>
    </xf>
    <xf numFmtId="2" fontId="4" fillId="12" borderId="8" xfId="0" applyNumberFormat="1" applyFont="1" applyFill="1" applyBorder="1" applyAlignment="1" applyProtection="1">
      <alignment horizontal="center"/>
      <protection hidden="1"/>
    </xf>
    <xf numFmtId="0" fontId="6" fillId="15" borderId="6" xfId="0" applyFont="1" applyFill="1" applyBorder="1" applyAlignment="1" applyProtection="1">
      <alignment horizontal="center"/>
      <protection hidden="1"/>
    </xf>
    <xf numFmtId="188" fontId="6" fillId="15" borderId="7" xfId="0" applyNumberFormat="1" applyFont="1" applyFill="1" applyBorder="1" applyAlignment="1" applyProtection="1">
      <alignment horizontal="center"/>
      <protection hidden="1"/>
    </xf>
    <xf numFmtId="0" fontId="6" fillId="15" borderId="7" xfId="0" applyFont="1" applyFill="1" applyBorder="1" applyAlignment="1" applyProtection="1">
      <alignment horizontal="center"/>
      <protection hidden="1"/>
    </xf>
    <xf numFmtId="2" fontId="6" fillId="15" borderId="8" xfId="0" applyNumberFormat="1" applyFont="1" applyFill="1" applyBorder="1" applyAlignment="1" applyProtection="1">
      <alignment horizontal="center"/>
      <protection hidden="1"/>
    </xf>
    <xf numFmtId="0" fontId="4" fillId="17" borderId="4" xfId="0" applyFont="1" applyFill="1" applyBorder="1" applyAlignment="1" applyProtection="1">
      <alignment horizontal="center"/>
      <protection hidden="1"/>
    </xf>
    <xf numFmtId="0" fontId="4" fillId="17" borderId="5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4" fillId="6" borderId="4" xfId="0" applyFont="1" applyFill="1" applyBorder="1" applyAlignment="1" applyProtection="1">
      <alignment horizontal="center"/>
      <protection hidden="1"/>
    </xf>
    <xf numFmtId="0" fontId="4" fillId="6" borderId="5" xfId="0" applyFont="1" applyFill="1" applyBorder="1" applyAlignment="1" applyProtection="1">
      <alignment horizontal="center"/>
      <protection hidden="1"/>
    </xf>
    <xf numFmtId="2" fontId="4" fillId="0" borderId="0" xfId="0" applyNumberFormat="1" applyFont="1" applyFill="1" applyBorder="1" applyAlignment="1" applyProtection="1">
      <alignment horizontal="center" vertical="center"/>
      <protection hidden="1"/>
    </xf>
    <xf numFmtId="0" fontId="4" fillId="7" borderId="4" xfId="0" applyFont="1" applyFill="1" applyBorder="1" applyAlignment="1" applyProtection="1">
      <alignment horizontal="center"/>
      <protection hidden="1"/>
    </xf>
    <xf numFmtId="0" fontId="4" fillId="7" borderId="5" xfId="0" applyFont="1" applyFill="1" applyBorder="1" applyAlignment="1" applyProtection="1">
      <alignment horizontal="center"/>
      <protection hidden="1"/>
    </xf>
    <xf numFmtId="0" fontId="3" fillId="11" borderId="4" xfId="0" applyFont="1" applyFill="1" applyBorder="1" applyAlignment="1" applyProtection="1">
      <alignment horizontal="center"/>
      <protection hidden="1"/>
    </xf>
    <xf numFmtId="0" fontId="3" fillId="11" borderId="5" xfId="0" applyFont="1" applyFill="1" applyBorder="1" applyAlignment="1" applyProtection="1">
      <alignment horizontal="center"/>
      <protection hidden="1"/>
    </xf>
    <xf numFmtId="0" fontId="3" fillId="11" borderId="6" xfId="0" applyFont="1" applyFill="1" applyBorder="1" applyAlignment="1" applyProtection="1">
      <alignment horizontal="center"/>
      <protection hidden="1"/>
    </xf>
    <xf numFmtId="0" fontId="3" fillId="11" borderId="8" xfId="0" applyFont="1" applyFill="1" applyBorder="1" applyAlignment="1" applyProtection="1">
      <alignment horizontal="center"/>
      <protection hidden="1"/>
    </xf>
    <xf numFmtId="1" fontId="5" fillId="0" borderId="0" xfId="0" applyNumberFormat="1" applyFont="1" applyAlignment="1" applyProtection="1">
      <alignment horizontal="center"/>
      <protection hidden="1"/>
    </xf>
    <xf numFmtId="2" fontId="5" fillId="0" borderId="27" xfId="0" applyNumberFormat="1" applyFont="1" applyBorder="1" applyAlignment="1" applyProtection="1">
      <alignment horizontal="center"/>
      <protection hidden="1"/>
    </xf>
    <xf numFmtId="0" fontId="5" fillId="0" borderId="18" xfId="0" applyNumberFormat="1" applyFont="1" applyBorder="1" applyAlignment="1" applyProtection="1">
      <alignment horizontal="center"/>
      <protection hidden="1"/>
    </xf>
    <xf numFmtId="0" fontId="5" fillId="0" borderId="27" xfId="0" applyFont="1" applyBorder="1" applyAlignment="1" applyProtection="1">
      <alignment horizontal="center"/>
      <protection hidden="1"/>
    </xf>
    <xf numFmtId="0" fontId="5" fillId="0" borderId="10" xfId="0" applyFont="1" applyBorder="1" applyAlignment="1" applyProtection="1">
      <alignment horizontal="left"/>
      <protection hidden="1"/>
    </xf>
    <xf numFmtId="0" fontId="5" fillId="0" borderId="11" xfId="0" applyFont="1" applyBorder="1" applyAlignment="1" applyProtection="1">
      <alignment horizontal="left"/>
      <protection hidden="1"/>
    </xf>
    <xf numFmtId="0" fontId="5" fillId="0" borderId="27" xfId="0" applyFont="1" applyBorder="1" applyAlignment="1" applyProtection="1">
      <alignment horizontal="left"/>
      <protection hidden="1"/>
    </xf>
    <xf numFmtId="2" fontId="5" fillId="0" borderId="19" xfId="0" applyNumberFormat="1" applyFont="1" applyBorder="1" applyAlignment="1" applyProtection="1">
      <alignment horizontal="center"/>
      <protection hidden="1"/>
    </xf>
    <xf numFmtId="0" fontId="5" fillId="0" borderId="20" xfId="0" applyNumberFormat="1" applyFont="1" applyBorder="1" applyAlignment="1" applyProtection="1">
      <alignment horizontal="center"/>
      <protection hidden="1"/>
    </xf>
    <xf numFmtId="0" fontId="5" fillId="0" borderId="19" xfId="0" applyFont="1" applyBorder="1" applyAlignment="1" applyProtection="1">
      <alignment horizontal="center"/>
      <protection hidden="1"/>
    </xf>
    <xf numFmtId="0" fontId="3" fillId="2" borderId="16" xfId="0" applyFont="1" applyFill="1" applyBorder="1" applyAlignment="1" applyProtection="1">
      <alignment horizontal="center"/>
      <protection hidden="1"/>
    </xf>
    <xf numFmtId="0" fontId="3" fillId="4" borderId="6" xfId="0" applyFont="1" applyFill="1" applyBorder="1" applyAlignment="1" applyProtection="1">
      <alignment horizontal="center"/>
      <protection hidden="1"/>
    </xf>
    <xf numFmtId="0" fontId="5" fillId="0" borderId="16" xfId="0" applyFont="1" applyBorder="1" applyAlignment="1" applyProtection="1">
      <alignment horizontal="center"/>
      <protection hidden="1"/>
    </xf>
    <xf numFmtId="0" fontId="5" fillId="0" borderId="17" xfId="0" applyFont="1" applyBorder="1" applyAlignment="1" applyProtection="1">
      <alignment horizontal="center"/>
      <protection hidden="1"/>
    </xf>
    <xf numFmtId="0" fontId="5" fillId="0" borderId="11" xfId="0" applyFont="1" applyBorder="1" applyAlignment="1" applyProtection="1">
      <alignment horizontal="center"/>
      <protection hidden="1"/>
    </xf>
    <xf numFmtId="0" fontId="4" fillId="0" borderId="1" xfId="0" applyFont="1" applyFill="1" applyBorder="1" applyAlignment="1" applyProtection="1">
      <alignment horizontal="center" vertical="center"/>
      <protection hidden="1"/>
    </xf>
    <xf numFmtId="0" fontId="4" fillId="0" borderId="20" xfId="0" applyFont="1" applyFill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/>
      <protection hidden="1"/>
    </xf>
    <xf numFmtId="0" fontId="5" fillId="0" borderId="8" xfId="0" applyFont="1" applyBorder="1" applyAlignment="1" applyProtection="1">
      <alignment horizontal="center"/>
      <protection hidden="1"/>
    </xf>
    <xf numFmtId="0" fontId="5" fillId="0" borderId="10" xfId="0" applyFont="1" applyBorder="1" applyAlignment="1" applyProtection="1">
      <alignment horizontal="center"/>
      <protection hidden="1"/>
    </xf>
    <xf numFmtId="0" fontId="5" fillId="0" borderId="4" xfId="0" applyFont="1" applyBorder="1" applyAlignment="1" applyProtection="1">
      <alignment horizontal="center"/>
      <protection hidden="1"/>
    </xf>
    <xf numFmtId="0" fontId="6" fillId="0" borderId="1" xfId="0" applyFont="1" applyBorder="1" applyAlignment="1" applyProtection="1">
      <alignment horizontal="center"/>
      <protection hidden="1"/>
    </xf>
    <xf numFmtId="0" fontId="6" fillId="0" borderId="20" xfId="0" applyFont="1" applyBorder="1" applyAlignment="1" applyProtection="1">
      <alignment horizontal="center"/>
      <protection hidden="1"/>
    </xf>
    <xf numFmtId="2" fontId="6" fillId="0" borderId="2" xfId="0" applyNumberFormat="1" applyFont="1" applyBorder="1" applyAlignment="1" applyProtection="1">
      <alignment horizontal="center"/>
      <protection hidden="1"/>
    </xf>
    <xf numFmtId="0" fontId="4" fillId="0" borderId="21" xfId="0" applyFont="1" applyFill="1" applyBorder="1" applyAlignment="1" applyProtection="1">
      <alignment horizontal="center" vertical="center"/>
      <protection hidden="1"/>
    </xf>
    <xf numFmtId="0" fontId="4" fillId="0" borderId="12" xfId="0" applyFont="1" applyFill="1" applyBorder="1" applyAlignment="1" applyProtection="1">
      <alignment horizontal="center" vertical="center"/>
      <protection hidden="1"/>
    </xf>
    <xf numFmtId="0" fontId="4" fillId="0" borderId="23" xfId="0" applyFont="1" applyFill="1" applyBorder="1" applyAlignment="1" applyProtection="1">
      <alignment horizontal="center" vertical="center"/>
      <protection hidden="1"/>
    </xf>
    <xf numFmtId="0" fontId="6" fillId="10" borderId="27" xfId="0" applyFont="1" applyFill="1" applyBorder="1" applyAlignment="1" applyProtection="1">
      <alignment horizontal="center"/>
      <protection hidden="1"/>
    </xf>
    <xf numFmtId="0" fontId="4" fillId="0" borderId="22" xfId="0" applyFont="1" applyFill="1" applyBorder="1" applyAlignment="1" applyProtection="1">
      <alignment horizontal="center" vertical="center"/>
      <protection hidden="1"/>
    </xf>
    <xf numFmtId="0" fontId="4" fillId="0" borderId="14" xfId="0" applyFont="1" applyFill="1" applyBorder="1" applyAlignment="1" applyProtection="1">
      <alignment horizontal="center" vertical="center"/>
      <protection hidden="1"/>
    </xf>
    <xf numFmtId="0" fontId="4" fillId="0" borderId="24" xfId="0" applyFont="1" applyFill="1" applyBorder="1" applyAlignment="1" applyProtection="1">
      <alignment horizontal="center" vertical="center"/>
      <protection hidden="1"/>
    </xf>
    <xf numFmtId="0" fontId="4" fillId="10" borderId="19" xfId="0" applyFont="1" applyFill="1" applyBorder="1" applyAlignment="1" applyProtection="1">
      <alignment horizontal="center" vertical="center"/>
      <protection hidden="1"/>
    </xf>
    <xf numFmtId="0" fontId="6" fillId="10" borderId="11" xfId="0" applyFont="1" applyFill="1" applyBorder="1" applyAlignment="1" applyProtection="1">
      <alignment horizontal="center"/>
      <protection hidden="1"/>
    </xf>
    <xf numFmtId="0" fontId="5" fillId="15" borderId="10" xfId="0" applyFont="1" applyFill="1" applyBorder="1" applyAlignment="1" applyProtection="1">
      <alignment horizontal="center"/>
      <protection hidden="1"/>
    </xf>
    <xf numFmtId="1" fontId="5" fillId="0" borderId="10" xfId="0" applyNumberFormat="1" applyFont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5" fillId="15" borderId="11" xfId="0" applyFont="1" applyFill="1" applyBorder="1" applyAlignment="1" applyProtection="1">
      <alignment horizontal="center"/>
      <protection hidden="1"/>
    </xf>
    <xf numFmtId="0" fontId="5" fillId="15" borderId="19" xfId="0" applyFont="1" applyFill="1" applyBorder="1" applyAlignment="1" applyProtection="1">
      <alignment horizontal="center"/>
      <protection hidden="1"/>
    </xf>
    <xf numFmtId="1" fontId="5" fillId="0" borderId="11" xfId="0" applyNumberFormat="1" applyFont="1" applyBorder="1" applyAlignment="1" applyProtection="1">
      <alignment horizontal="center"/>
      <protection hidden="1"/>
    </xf>
    <xf numFmtId="0" fontId="4" fillId="16" borderId="4" xfId="0" applyFont="1" applyFill="1" applyBorder="1" applyAlignment="1" applyProtection="1">
      <alignment horizontal="center" vertical="center"/>
      <protection hidden="1"/>
    </xf>
    <xf numFmtId="0" fontId="4" fillId="16" borderId="0" xfId="0" applyFont="1" applyFill="1" applyBorder="1" applyAlignment="1" applyProtection="1">
      <alignment horizontal="center" vertical="center"/>
      <protection hidden="1"/>
    </xf>
    <xf numFmtId="0" fontId="6" fillId="14" borderId="16" xfId="0" applyFont="1" applyFill="1" applyBorder="1" applyAlignment="1" applyProtection="1">
      <alignment horizontal="center" vertical="center"/>
      <protection hidden="1"/>
    </xf>
    <xf numFmtId="0" fontId="6" fillId="8" borderId="4" xfId="0" applyFont="1" applyFill="1" applyBorder="1" applyAlignment="1" applyProtection="1">
      <alignment horizontal="center" vertical="center"/>
      <protection hidden="1"/>
    </xf>
    <xf numFmtId="0" fontId="6" fillId="10" borderId="6" xfId="0" applyFont="1" applyFill="1" applyBorder="1" applyAlignment="1" applyProtection="1">
      <alignment horizontal="center"/>
      <protection hidden="1"/>
    </xf>
    <xf numFmtId="2" fontId="5" fillId="10" borderId="8" xfId="0" applyNumberFormat="1" applyFont="1" applyFill="1" applyBorder="1" applyAlignment="1" applyProtection="1">
      <alignment horizontal="center"/>
      <protection hidden="1"/>
    </xf>
    <xf numFmtId="2" fontId="4" fillId="8" borderId="5" xfId="0" applyNumberFormat="1" applyFont="1" applyFill="1" applyBorder="1" applyAlignment="1" applyProtection="1">
      <alignment horizontal="center" vertical="center"/>
      <protection hidden="1"/>
    </xf>
    <xf numFmtId="2" fontId="4" fillId="14" borderId="17" xfId="0" applyNumberFormat="1" applyFont="1" applyFill="1" applyBorder="1" applyAlignment="1" applyProtection="1">
      <alignment horizontal="center" vertical="center"/>
      <protection hidden="1"/>
    </xf>
    <xf numFmtId="0" fontId="4" fillId="16" borderId="0" xfId="0" applyFont="1" applyFill="1" applyBorder="1" applyAlignment="1" applyProtection="1">
      <alignment vertical="center"/>
      <protection hidden="1"/>
    </xf>
    <xf numFmtId="2" fontId="4" fillId="16" borderId="5" xfId="0" applyNumberFormat="1" applyFont="1" applyFill="1" applyBorder="1" applyAlignment="1" applyProtection="1">
      <alignment vertical="center"/>
      <protection hidden="1"/>
    </xf>
    <xf numFmtId="0" fontId="6" fillId="12" borderId="6" xfId="0" applyFont="1" applyFill="1" applyBorder="1" applyAlignment="1" applyProtection="1">
      <alignment horizontal="center"/>
      <protection hidden="1"/>
    </xf>
    <xf numFmtId="0" fontId="4" fillId="12" borderId="1" xfId="0" applyFont="1" applyFill="1" applyBorder="1" applyAlignment="1" applyProtection="1">
      <alignment horizontal="center"/>
      <protection hidden="1"/>
    </xf>
    <xf numFmtId="0" fontId="4" fillId="12" borderId="20" xfId="0" applyFont="1" applyFill="1" applyBorder="1" applyAlignment="1" applyProtection="1">
      <alignment horizontal="center"/>
      <protection hidden="1"/>
    </xf>
    <xf numFmtId="2" fontId="4" fillId="12" borderId="2" xfId="0" applyNumberFormat="1" applyFont="1" applyFill="1" applyBorder="1" applyAlignment="1" applyProtection="1">
      <alignment horizontal="center"/>
      <protection hidden="1"/>
    </xf>
    <xf numFmtId="188" fontId="6" fillId="12" borderId="7" xfId="0" applyNumberFormat="1" applyFont="1" applyFill="1" applyBorder="1" applyAlignment="1" applyProtection="1">
      <alignment horizontal="center"/>
      <protection hidden="1"/>
    </xf>
    <xf numFmtId="0" fontId="6" fillId="16" borderId="4" xfId="0" applyFont="1" applyFill="1" applyBorder="1" applyAlignment="1" applyProtection="1">
      <alignment horizontal="center"/>
      <protection hidden="1"/>
    </xf>
    <xf numFmtId="188" fontId="6" fillId="16" borderId="0" xfId="0" applyNumberFormat="1" applyFont="1" applyFill="1" applyBorder="1" applyAlignment="1" applyProtection="1">
      <alignment horizontal="center"/>
      <protection hidden="1"/>
    </xf>
    <xf numFmtId="0" fontId="4" fillId="16" borderId="1" xfId="0" applyFont="1" applyFill="1" applyBorder="1" applyAlignment="1" applyProtection="1">
      <alignment horizontal="center"/>
      <protection hidden="1"/>
    </xf>
    <xf numFmtId="0" fontId="4" fillId="16" borderId="20" xfId="0" applyFont="1" applyFill="1" applyBorder="1" applyAlignment="1" applyProtection="1">
      <alignment horizontal="center"/>
      <protection hidden="1"/>
    </xf>
    <xf numFmtId="2" fontId="4" fillId="16" borderId="2" xfId="0" applyNumberFormat="1" applyFont="1" applyFill="1" applyBorder="1" applyAlignment="1" applyProtection="1">
      <alignment horizontal="center"/>
      <protection hidden="1"/>
    </xf>
    <xf numFmtId="0" fontId="5" fillId="0" borderId="20" xfId="0" applyFont="1" applyBorder="1" applyAlignment="1" applyProtection="1">
      <protection hidden="1"/>
    </xf>
    <xf numFmtId="0" fontId="5" fillId="0" borderId="2" xfId="0" applyFont="1" applyBorder="1" applyAlignment="1" applyProtection="1">
      <protection hidden="1"/>
    </xf>
    <xf numFmtId="0" fontId="5" fillId="0" borderId="1" xfId="0" applyFont="1" applyBorder="1" applyAlignment="1" applyProtection="1">
      <protection hidden="1"/>
    </xf>
    <xf numFmtId="0" fontId="3" fillId="5" borderId="16" xfId="0" applyFont="1" applyFill="1" applyBorder="1" applyAlignment="1" applyProtection="1">
      <protection hidden="1"/>
    </xf>
    <xf numFmtId="0" fontId="3" fillId="5" borderId="18" xfId="0" applyFont="1" applyFill="1" applyBorder="1" applyAlignment="1" applyProtection="1">
      <protection hidden="1"/>
    </xf>
    <xf numFmtId="0" fontId="3" fillId="5" borderId="17" xfId="0" applyFont="1" applyFill="1" applyBorder="1" applyAlignment="1" applyProtection="1">
      <protection hidden="1"/>
    </xf>
    <xf numFmtId="0" fontId="3" fillId="9" borderId="6" xfId="0" applyFont="1" applyFill="1" applyBorder="1" applyAlignment="1" applyProtection="1">
      <alignment horizontal="center" vertical="center"/>
      <protection hidden="1"/>
    </xf>
    <xf numFmtId="2" fontId="3" fillId="9" borderId="8" xfId="0" applyNumberFormat="1" applyFont="1" applyFill="1" applyBorder="1" applyAlignment="1" applyProtection="1">
      <alignment horizontal="center" vertical="center"/>
      <protection hidden="1"/>
    </xf>
    <xf numFmtId="0" fontId="5" fillId="5" borderId="18" xfId="0" applyFont="1" applyFill="1" applyBorder="1" applyAlignment="1" applyProtection="1">
      <alignment horizontal="center"/>
      <protection hidden="1"/>
    </xf>
    <xf numFmtId="0" fontId="5" fillId="5" borderId="17" xfId="0" applyFont="1" applyFill="1" applyBorder="1" applyAlignment="1" applyProtection="1">
      <alignment horizontal="center"/>
      <protection hidden="1"/>
    </xf>
    <xf numFmtId="0" fontId="5" fillId="0" borderId="0" xfId="0" applyFont="1" applyBorder="1" applyAlignment="1" applyProtection="1">
      <alignment horizontal="center"/>
      <protection hidden="1"/>
    </xf>
    <xf numFmtId="0" fontId="5" fillId="0" borderId="5" xfId="0" applyFont="1" applyBorder="1" applyAlignment="1" applyProtection="1">
      <alignment horizontal="center"/>
      <protection hidden="1"/>
    </xf>
    <xf numFmtId="0" fontId="5" fillId="26" borderId="17" xfId="0" applyFont="1" applyFill="1" applyBorder="1" applyAlignment="1" applyProtection="1">
      <alignment horizontal="center"/>
      <protection hidden="1"/>
    </xf>
    <xf numFmtId="2" fontId="6" fillId="12" borderId="4" xfId="0" applyNumberFormat="1" applyFont="1" applyFill="1" applyBorder="1" applyAlignment="1" applyProtection="1">
      <alignment horizontal="center"/>
      <protection hidden="1"/>
    </xf>
    <xf numFmtId="2" fontId="5" fillId="12" borderId="5" xfId="0" applyNumberFormat="1" applyFont="1" applyFill="1" applyBorder="1" applyAlignment="1" applyProtection="1">
      <alignment horizontal="center"/>
      <protection hidden="1"/>
    </xf>
    <xf numFmtId="2" fontId="6" fillId="12" borderId="6" xfId="0" applyNumberFormat="1" applyFont="1" applyFill="1" applyBorder="1" applyAlignment="1" applyProtection="1">
      <alignment horizontal="center"/>
      <protection hidden="1"/>
    </xf>
    <xf numFmtId="2" fontId="5" fillId="12" borderId="8" xfId="0" applyNumberFormat="1" applyFont="1" applyFill="1" applyBorder="1" applyAlignment="1" applyProtection="1">
      <alignment horizontal="center"/>
      <protection hidden="1"/>
    </xf>
    <xf numFmtId="2" fontId="4" fillId="15" borderId="16" xfId="0" applyNumberFormat="1" applyFont="1" applyFill="1" applyBorder="1" applyAlignment="1" applyProtection="1">
      <alignment horizontal="center" vertical="center"/>
      <protection hidden="1"/>
    </xf>
    <xf numFmtId="2" fontId="6" fillId="16" borderId="4" xfId="0" applyNumberFormat="1" applyFont="1" applyFill="1" applyBorder="1" applyAlignment="1" applyProtection="1">
      <alignment horizontal="center"/>
      <protection hidden="1"/>
    </xf>
    <xf numFmtId="2" fontId="6" fillId="16" borderId="6" xfId="0" applyNumberFormat="1" applyFont="1" applyFill="1" applyBorder="1" applyAlignment="1" applyProtection="1">
      <alignment horizontal="center"/>
      <protection hidden="1"/>
    </xf>
    <xf numFmtId="2" fontId="5" fillId="0" borderId="4" xfId="0" applyNumberFormat="1" applyFont="1" applyBorder="1" applyAlignment="1" applyProtection="1">
      <alignment horizontal="center"/>
      <protection hidden="1"/>
    </xf>
    <xf numFmtId="2" fontId="5" fillId="0" borderId="6" xfId="0" applyNumberFormat="1" applyFont="1" applyBorder="1" applyAlignment="1" applyProtection="1">
      <alignment horizontal="center"/>
      <protection hidden="1"/>
    </xf>
    <xf numFmtId="2" fontId="5" fillId="0" borderId="10" xfId="0" applyNumberFormat="1" applyFont="1" applyBorder="1" applyAlignment="1" applyProtection="1">
      <alignment horizontal="center"/>
      <protection hidden="1"/>
    </xf>
    <xf numFmtId="2" fontId="5" fillId="0" borderId="11" xfId="0" applyNumberFormat="1" applyFont="1" applyBorder="1" applyAlignment="1" applyProtection="1">
      <alignment horizontal="center"/>
      <protection hidden="1"/>
    </xf>
    <xf numFmtId="0" fontId="4" fillId="0" borderId="6" xfId="0" applyFont="1" applyFill="1" applyBorder="1" applyAlignment="1" applyProtection="1">
      <alignment horizontal="center" vertical="center"/>
      <protection hidden="1"/>
    </xf>
    <xf numFmtId="0" fontId="4" fillId="0" borderId="7" xfId="0" applyFont="1" applyFill="1" applyBorder="1" applyAlignment="1" applyProtection="1">
      <alignment horizontal="center" vertical="center"/>
      <protection hidden="1"/>
    </xf>
    <xf numFmtId="0" fontId="4" fillId="0" borderId="8" xfId="0" applyFont="1" applyFill="1" applyBorder="1" applyAlignment="1" applyProtection="1">
      <alignment horizontal="center" vertical="center"/>
      <protection hidden="1"/>
    </xf>
    <xf numFmtId="0" fontId="4" fillId="10" borderId="1" xfId="0" applyFont="1" applyFill="1" applyBorder="1" applyAlignment="1" applyProtection="1">
      <alignment horizontal="center" vertical="center"/>
      <protection hidden="1"/>
    </xf>
    <xf numFmtId="0" fontId="5" fillId="0" borderId="20" xfId="0" applyFont="1" applyBorder="1" applyAlignment="1" applyProtection="1">
      <alignment horizontal="center"/>
      <protection hidden="1"/>
    </xf>
    <xf numFmtId="0" fontId="5" fillId="0" borderId="2" xfId="0" applyFont="1" applyBorder="1" applyAlignment="1" applyProtection="1">
      <alignment horizontal="center"/>
      <protection hidden="1"/>
    </xf>
    <xf numFmtId="0" fontId="3" fillId="26" borderId="16" xfId="0" applyFont="1" applyFill="1" applyBorder="1" applyAlignment="1" applyProtection="1">
      <alignment horizontal="center"/>
      <protection hidden="1"/>
    </xf>
    <xf numFmtId="2" fontId="5" fillId="0" borderId="0" xfId="0" applyNumberFormat="1" applyFont="1" applyAlignment="1" applyProtection="1">
      <alignment horizontal="center"/>
      <protection hidden="1"/>
    </xf>
    <xf numFmtId="2" fontId="5" fillId="15" borderId="17" xfId="0" applyNumberFormat="1" applyFont="1" applyFill="1" applyBorder="1" applyAlignment="1" applyProtection="1">
      <alignment horizontal="center"/>
      <protection hidden="1"/>
    </xf>
    <xf numFmtId="2" fontId="5" fillId="16" borderId="5" xfId="0" applyNumberFormat="1" applyFont="1" applyFill="1" applyBorder="1" applyAlignment="1" applyProtection="1">
      <alignment horizontal="center"/>
      <protection hidden="1"/>
    </xf>
    <xf numFmtId="2" fontId="5" fillId="16" borderId="8" xfId="0" applyNumberFormat="1" applyFont="1" applyFill="1" applyBorder="1" applyAlignment="1" applyProtection="1">
      <alignment horizontal="center"/>
      <protection hidden="1"/>
    </xf>
    <xf numFmtId="0" fontId="3" fillId="2" borderId="8" xfId="0" applyFont="1" applyFill="1" applyBorder="1" applyAlignment="1" applyProtection="1">
      <alignment horizontal="center"/>
      <protection hidden="1"/>
    </xf>
    <xf numFmtId="0" fontId="7" fillId="0" borderId="28" xfId="2" applyFont="1" applyFill="1" applyBorder="1" applyAlignment="1" applyProtection="1">
      <alignment horizontal="center"/>
      <protection hidden="1"/>
    </xf>
    <xf numFmtId="0" fontId="5" fillId="23" borderId="5" xfId="0" applyFont="1" applyFill="1" applyBorder="1" applyAlignment="1" applyProtection="1">
      <alignment horizontal="center"/>
      <protection hidden="1"/>
    </xf>
    <xf numFmtId="0" fontId="5" fillId="21" borderId="10" xfId="0" applyFont="1" applyFill="1" applyBorder="1" applyAlignment="1" applyProtection="1">
      <alignment horizontal="center"/>
      <protection hidden="1"/>
    </xf>
    <xf numFmtId="0" fontId="4" fillId="17" borderId="10" xfId="0" applyFont="1" applyFill="1" applyBorder="1" applyAlignment="1" applyProtection="1">
      <alignment horizontal="center"/>
      <protection hidden="1"/>
    </xf>
    <xf numFmtId="0" fontId="7" fillId="6" borderId="28" xfId="0" applyFont="1" applyFill="1" applyBorder="1" applyAlignment="1" applyProtection="1">
      <alignment horizontal="center"/>
      <protection hidden="1"/>
    </xf>
    <xf numFmtId="0" fontId="7" fillId="21" borderId="10" xfId="0" applyFont="1" applyFill="1" applyBorder="1" applyAlignment="1" applyProtection="1">
      <alignment horizontal="center"/>
      <protection hidden="1"/>
    </xf>
    <xf numFmtId="0" fontId="7" fillId="20" borderId="10" xfId="0" applyFont="1" applyFill="1" applyBorder="1" applyAlignment="1" applyProtection="1">
      <alignment horizontal="center"/>
      <protection hidden="1"/>
    </xf>
    <xf numFmtId="0" fontId="7" fillId="18" borderId="10" xfId="0" applyFont="1" applyFill="1" applyBorder="1" applyAlignment="1" applyProtection="1">
      <alignment horizontal="center"/>
      <protection hidden="1"/>
    </xf>
    <xf numFmtId="0" fontId="7" fillId="22" borderId="10" xfId="0" applyFont="1" applyFill="1" applyBorder="1" applyAlignment="1" applyProtection="1">
      <alignment horizontal="center"/>
      <protection hidden="1"/>
    </xf>
    <xf numFmtId="0" fontId="7" fillId="0" borderId="28" xfId="0" applyFont="1" applyBorder="1" applyAlignment="1" applyProtection="1">
      <alignment horizontal="center"/>
      <protection hidden="1"/>
    </xf>
    <xf numFmtId="0" fontId="7" fillId="0" borderId="28" xfId="3" applyFont="1" applyFill="1" applyBorder="1" applyAlignment="1" applyProtection="1">
      <alignment horizontal="center"/>
      <protection hidden="1"/>
    </xf>
    <xf numFmtId="0" fontId="7" fillId="0" borderId="28" xfId="4" applyFont="1" applyFill="1" applyBorder="1" applyAlignment="1" applyProtection="1">
      <alignment horizontal="center"/>
      <protection hidden="1"/>
    </xf>
    <xf numFmtId="0" fontId="7" fillId="0" borderId="28" xfId="5" applyFont="1" applyFill="1" applyBorder="1" applyAlignment="1" applyProtection="1">
      <alignment horizontal="center"/>
      <protection hidden="1"/>
    </xf>
    <xf numFmtId="0" fontId="9" fillId="0" borderId="28" xfId="5" applyFont="1" applyFill="1" applyBorder="1" applyAlignment="1" applyProtection="1">
      <alignment horizontal="center"/>
      <protection hidden="1"/>
    </xf>
    <xf numFmtId="0" fontId="9" fillId="13" borderId="28" xfId="0" applyFont="1" applyFill="1" applyBorder="1" applyAlignment="1" applyProtection="1">
      <alignment horizontal="center"/>
      <protection hidden="1"/>
    </xf>
    <xf numFmtId="0" fontId="9" fillId="0" borderId="28" xfId="0" applyFont="1" applyBorder="1" applyAlignment="1" applyProtection="1">
      <alignment horizontal="center"/>
      <protection hidden="1"/>
    </xf>
    <xf numFmtId="0" fontId="7" fillId="13" borderId="28" xfId="0" applyFont="1" applyFill="1" applyBorder="1" applyAlignment="1" applyProtection="1">
      <alignment horizontal="center"/>
      <protection hidden="1"/>
    </xf>
    <xf numFmtId="0" fontId="7" fillId="24" borderId="28" xfId="5" applyFont="1" applyFill="1" applyBorder="1" applyAlignment="1" applyProtection="1">
      <alignment horizontal="center"/>
      <protection hidden="1"/>
    </xf>
    <xf numFmtId="0" fontId="7" fillId="24" borderId="28" xfId="0" applyFont="1" applyFill="1" applyBorder="1" applyAlignment="1" applyProtection="1">
      <alignment horizontal="center"/>
      <protection hidden="1"/>
    </xf>
    <xf numFmtId="0" fontId="7" fillId="0" borderId="28" xfId="6" applyFont="1" applyFill="1" applyBorder="1" applyAlignment="1" applyProtection="1">
      <alignment horizontal="center"/>
      <protection hidden="1"/>
    </xf>
    <xf numFmtId="0" fontId="7" fillId="0" borderId="28" xfId="7" applyFont="1" applyFill="1" applyBorder="1" applyAlignment="1" applyProtection="1">
      <alignment horizontal="center"/>
      <protection hidden="1"/>
    </xf>
    <xf numFmtId="0" fontId="7" fillId="0" borderId="28" xfId="0" applyFont="1" applyFill="1" applyBorder="1" applyAlignment="1" applyProtection="1">
      <alignment horizontal="center"/>
      <protection hidden="1"/>
    </xf>
    <xf numFmtId="0" fontId="7" fillId="25" borderId="28" xfId="0" applyFont="1" applyFill="1" applyBorder="1" applyAlignment="1" applyProtection="1">
      <alignment horizontal="center"/>
      <protection hidden="1"/>
    </xf>
    <xf numFmtId="0" fontId="5" fillId="13" borderId="28" xfId="0" applyFont="1" applyFill="1" applyBorder="1" applyAlignment="1" applyProtection="1">
      <alignment horizontal="center"/>
      <protection hidden="1"/>
    </xf>
    <xf numFmtId="0" fontId="5" fillId="20" borderId="10" xfId="0" applyFont="1" applyFill="1" applyBorder="1" applyAlignment="1" applyProtection="1">
      <alignment horizontal="center"/>
      <protection hidden="1"/>
    </xf>
    <xf numFmtId="0" fontId="5" fillId="18" borderId="10" xfId="0" applyFont="1" applyFill="1" applyBorder="1" applyAlignment="1" applyProtection="1">
      <alignment horizontal="center"/>
      <protection hidden="1"/>
    </xf>
    <xf numFmtId="0" fontId="5" fillId="22" borderId="10" xfId="0" applyFont="1" applyFill="1" applyBorder="1" applyAlignment="1" applyProtection="1">
      <alignment horizontal="center"/>
      <protection hidden="1"/>
    </xf>
    <xf numFmtId="0" fontId="7" fillId="24" borderId="28" xfId="2" applyFont="1" applyFill="1" applyBorder="1" applyAlignment="1" applyProtection="1">
      <alignment horizontal="center"/>
      <protection hidden="1"/>
    </xf>
    <xf numFmtId="0" fontId="5" fillId="23" borderId="4" xfId="0" applyFont="1" applyFill="1" applyBorder="1" applyAlignment="1" applyProtection="1">
      <alignment horizontal="center"/>
      <protection hidden="1"/>
    </xf>
    <xf numFmtId="187" fontId="7" fillId="7" borderId="10" xfId="0" applyNumberFormat="1" applyFont="1" applyFill="1" applyBorder="1" applyAlignment="1" applyProtection="1">
      <alignment horizontal="center"/>
      <protection hidden="1"/>
    </xf>
    <xf numFmtId="187" fontId="5" fillId="11" borderId="10" xfId="0" applyNumberFormat="1" applyFont="1" applyFill="1" applyBorder="1" applyAlignment="1" applyProtection="1">
      <alignment horizontal="center"/>
      <protection hidden="1"/>
    </xf>
    <xf numFmtId="187" fontId="8" fillId="19" borderId="10" xfId="0" applyNumberFormat="1" applyFont="1" applyFill="1" applyBorder="1" applyAlignment="1" applyProtection="1">
      <alignment horizontal="center"/>
      <protection hidden="1"/>
    </xf>
    <xf numFmtId="187" fontId="5" fillId="21" borderId="10" xfId="0" applyNumberFormat="1" applyFont="1" applyFill="1" applyBorder="1" applyAlignment="1" applyProtection="1">
      <alignment horizontal="center"/>
      <protection hidden="1"/>
    </xf>
    <xf numFmtId="187" fontId="5" fillId="20" borderId="10" xfId="0" applyNumberFormat="1" applyFont="1" applyFill="1" applyBorder="1" applyAlignment="1" applyProtection="1">
      <alignment horizontal="center"/>
      <protection hidden="1"/>
    </xf>
    <xf numFmtId="187" fontId="5" fillId="18" borderId="10" xfId="0" applyNumberFormat="1" applyFont="1" applyFill="1" applyBorder="1" applyAlignment="1" applyProtection="1">
      <alignment horizontal="center"/>
      <protection hidden="1"/>
    </xf>
    <xf numFmtId="187" fontId="5" fillId="22" borderId="10" xfId="0" applyNumberFormat="1" applyFont="1" applyFill="1" applyBorder="1" applyAlignment="1" applyProtection="1">
      <alignment horizontal="center"/>
      <protection hidden="1"/>
    </xf>
    <xf numFmtId="187" fontId="5" fillId="0" borderId="4" xfId="0" applyNumberFormat="1" applyFont="1" applyFill="1" applyBorder="1" applyAlignment="1" applyProtection="1">
      <alignment horizontal="center"/>
      <protection hidden="1"/>
    </xf>
    <xf numFmtId="187" fontId="5" fillId="0" borderId="0" xfId="0" applyNumberFormat="1" applyFont="1" applyFill="1" applyBorder="1" applyAlignment="1" applyProtection="1">
      <alignment horizontal="center"/>
      <protection hidden="1"/>
    </xf>
    <xf numFmtId="187" fontId="5" fillId="0" borderId="5" xfId="0" applyNumberFormat="1" applyFont="1" applyFill="1" applyBorder="1" applyAlignment="1" applyProtection="1">
      <alignment horizontal="center"/>
      <protection hidden="1"/>
    </xf>
    <xf numFmtId="0" fontId="5" fillId="23" borderId="6" xfId="0" applyFont="1" applyFill="1" applyBorder="1" applyAlignment="1" applyProtection="1">
      <alignment horizontal="center"/>
      <protection hidden="1"/>
    </xf>
    <xf numFmtId="0" fontId="5" fillId="23" borderId="8" xfId="0" applyFont="1" applyFill="1" applyBorder="1" applyAlignment="1" applyProtection="1">
      <alignment horizontal="center"/>
      <protection hidden="1"/>
    </xf>
    <xf numFmtId="0" fontId="5" fillId="21" borderId="11" xfId="0" applyFont="1" applyFill="1" applyBorder="1" applyAlignment="1" applyProtection="1">
      <alignment horizontal="center"/>
      <protection hidden="1"/>
    </xf>
    <xf numFmtId="0" fontId="4" fillId="17" borderId="11" xfId="0" applyFont="1" applyFill="1" applyBorder="1" applyAlignment="1" applyProtection="1">
      <alignment horizontal="center"/>
      <protection hidden="1"/>
    </xf>
    <xf numFmtId="187" fontId="7" fillId="7" borderId="11" xfId="0" applyNumberFormat="1" applyFont="1" applyFill="1" applyBorder="1" applyAlignment="1" applyProtection="1">
      <alignment horizontal="center"/>
      <protection hidden="1"/>
    </xf>
    <xf numFmtId="187" fontId="5" fillId="11" borderId="11" xfId="0" applyNumberFormat="1" applyFont="1" applyFill="1" applyBorder="1" applyAlignment="1" applyProtection="1">
      <alignment horizontal="center"/>
      <protection hidden="1"/>
    </xf>
    <xf numFmtId="187" fontId="8" fillId="19" borderId="11" xfId="0" applyNumberFormat="1" applyFont="1" applyFill="1" applyBorder="1" applyAlignment="1" applyProtection="1">
      <alignment horizontal="center"/>
      <protection hidden="1"/>
    </xf>
    <xf numFmtId="187" fontId="5" fillId="21" borderId="11" xfId="0" applyNumberFormat="1" applyFont="1" applyFill="1" applyBorder="1" applyAlignment="1" applyProtection="1">
      <alignment horizontal="center"/>
      <protection hidden="1"/>
    </xf>
    <xf numFmtId="187" fontId="5" fillId="20" borderId="11" xfId="0" applyNumberFormat="1" applyFont="1" applyFill="1" applyBorder="1" applyAlignment="1" applyProtection="1">
      <alignment horizontal="center"/>
      <protection hidden="1"/>
    </xf>
    <xf numFmtId="187" fontId="5" fillId="18" borderId="11" xfId="0" applyNumberFormat="1" applyFont="1" applyFill="1" applyBorder="1" applyAlignment="1" applyProtection="1">
      <alignment horizontal="center"/>
      <protection hidden="1"/>
    </xf>
    <xf numFmtId="187" fontId="5" fillId="22" borderId="11" xfId="0" applyNumberFormat="1" applyFont="1" applyFill="1" applyBorder="1" applyAlignment="1" applyProtection="1">
      <alignment horizontal="center"/>
      <protection hidden="1"/>
    </xf>
    <xf numFmtId="187" fontId="5" fillId="0" borderId="6" xfId="0" applyNumberFormat="1" applyFont="1" applyFill="1" applyBorder="1" applyAlignment="1" applyProtection="1">
      <alignment horizontal="center"/>
      <protection hidden="1"/>
    </xf>
    <xf numFmtId="187" fontId="5" fillId="0" borderId="7" xfId="0" applyNumberFormat="1" applyFont="1" applyFill="1" applyBorder="1" applyAlignment="1" applyProtection="1">
      <alignment horizontal="center"/>
      <protection hidden="1"/>
    </xf>
    <xf numFmtId="187" fontId="5" fillId="0" borderId="8" xfId="0" applyNumberFormat="1" applyFont="1" applyFill="1" applyBorder="1" applyAlignment="1" applyProtection="1">
      <alignment horizontal="center"/>
      <protection hidden="1"/>
    </xf>
    <xf numFmtId="0" fontId="5" fillId="17" borderId="10" xfId="0" applyFont="1" applyFill="1" applyBorder="1" applyAlignment="1" applyProtection="1">
      <alignment horizontal="center"/>
      <protection hidden="1"/>
    </xf>
    <xf numFmtId="0" fontId="5" fillId="7" borderId="10" xfId="0" applyFont="1" applyFill="1" applyBorder="1" applyAlignment="1" applyProtection="1">
      <alignment horizontal="center"/>
      <protection hidden="1"/>
    </xf>
    <xf numFmtId="0" fontId="5" fillId="11" borderId="10" xfId="0" applyFont="1" applyFill="1" applyBorder="1" applyAlignment="1" applyProtection="1">
      <alignment horizontal="center"/>
      <protection hidden="1"/>
    </xf>
    <xf numFmtId="0" fontId="8" fillId="19" borderId="10" xfId="0" applyFont="1" applyFill="1" applyBorder="1" applyAlignment="1" applyProtection="1">
      <alignment horizontal="center"/>
      <protection hidden="1"/>
    </xf>
    <xf numFmtId="0" fontId="5" fillId="17" borderId="11" xfId="0" applyFont="1" applyFill="1" applyBorder="1" applyAlignment="1" applyProtection="1">
      <alignment horizontal="center"/>
      <protection hidden="1"/>
    </xf>
    <xf numFmtId="0" fontId="5" fillId="7" borderId="11" xfId="0" applyFont="1" applyFill="1" applyBorder="1" applyAlignment="1" applyProtection="1">
      <alignment horizontal="center"/>
      <protection hidden="1"/>
    </xf>
    <xf numFmtId="0" fontId="5" fillId="11" borderId="11" xfId="0" applyFont="1" applyFill="1" applyBorder="1" applyAlignment="1" applyProtection="1">
      <alignment horizontal="center"/>
      <protection hidden="1"/>
    </xf>
    <xf numFmtId="0" fontId="8" fillId="19" borderId="11" xfId="0" applyFont="1" applyFill="1" applyBorder="1" applyAlignment="1" applyProtection="1">
      <alignment horizontal="center"/>
      <protection hidden="1"/>
    </xf>
    <xf numFmtId="0" fontId="5" fillId="20" borderId="11" xfId="0" applyFont="1" applyFill="1" applyBorder="1" applyAlignment="1" applyProtection="1">
      <alignment horizontal="center"/>
      <protection hidden="1"/>
    </xf>
    <xf numFmtId="0" fontId="5" fillId="18" borderId="11" xfId="0" applyFont="1" applyFill="1" applyBorder="1" applyAlignment="1" applyProtection="1">
      <alignment horizontal="center"/>
      <protection hidden="1"/>
    </xf>
    <xf numFmtId="0" fontId="5" fillId="22" borderId="11" xfId="0" applyFont="1" applyFill="1" applyBorder="1" applyAlignment="1" applyProtection="1">
      <alignment horizontal="center"/>
      <protection hidden="1"/>
    </xf>
    <xf numFmtId="0" fontId="5" fillId="0" borderId="7" xfId="0" applyFont="1" applyBorder="1" applyAlignment="1" applyProtection="1">
      <alignment horizontal="center"/>
      <protection hidden="1"/>
    </xf>
    <xf numFmtId="0" fontId="4" fillId="15" borderId="0" xfId="0" applyFont="1" applyFill="1" applyBorder="1" applyAlignment="1" applyProtection="1">
      <alignment horizontal="center" vertical="top"/>
      <protection hidden="1"/>
    </xf>
    <xf numFmtId="0" fontId="6" fillId="27" borderId="0" xfId="0" applyFont="1" applyFill="1" applyBorder="1" applyAlignment="1" applyProtection="1">
      <alignment horizontal="center" vertical="top" wrapText="1"/>
      <protection hidden="1"/>
    </xf>
    <xf numFmtId="0" fontId="4" fillId="28" borderId="0" xfId="0" applyFont="1" applyFill="1" applyBorder="1" applyAlignment="1" applyProtection="1">
      <alignment horizontal="center" vertical="top"/>
      <protection hidden="1"/>
    </xf>
    <xf numFmtId="0" fontId="4" fillId="17" borderId="0" xfId="0" applyFont="1" applyFill="1" applyBorder="1" applyAlignment="1" applyProtection="1">
      <alignment horizontal="center" vertical="top"/>
      <protection hidden="1"/>
    </xf>
    <xf numFmtId="0" fontId="4" fillId="10" borderId="0" xfId="0" applyFont="1" applyFill="1" applyBorder="1" applyAlignment="1" applyProtection="1">
      <alignment horizontal="center" vertical="top"/>
      <protection hidden="1"/>
    </xf>
    <xf numFmtId="0" fontId="4" fillId="7" borderId="0" xfId="0" applyFont="1" applyFill="1" applyBorder="1" applyAlignment="1" applyProtection="1">
      <alignment horizontal="center" vertical="top" wrapText="1"/>
      <protection hidden="1"/>
    </xf>
    <xf numFmtId="0" fontId="4" fillId="11" borderId="0" xfId="0" applyFont="1" applyFill="1" applyBorder="1" applyAlignment="1" applyProtection="1">
      <alignment horizontal="center" vertical="top" wrapText="1"/>
      <protection hidden="1"/>
    </xf>
    <xf numFmtId="0" fontId="3" fillId="19" borderId="0" xfId="0" applyFont="1" applyFill="1" applyBorder="1" applyAlignment="1" applyProtection="1">
      <alignment horizontal="center" vertical="top" wrapText="1"/>
      <protection hidden="1"/>
    </xf>
    <xf numFmtId="0" fontId="4" fillId="10" borderId="0" xfId="0" applyFont="1" applyFill="1" applyBorder="1" applyAlignment="1" applyProtection="1">
      <alignment horizontal="center" vertical="top" wrapText="1"/>
      <protection hidden="1"/>
    </xf>
    <xf numFmtId="0" fontId="6" fillId="10" borderId="0" xfId="0" applyFont="1" applyFill="1" applyBorder="1" applyAlignment="1" applyProtection="1">
      <alignment horizontal="center" vertical="top"/>
      <protection hidden="1"/>
    </xf>
    <xf numFmtId="0" fontId="5" fillId="0" borderId="0" xfId="0" applyFont="1" applyBorder="1" applyAlignment="1" applyProtection="1">
      <alignment horizontal="center" vertical="top"/>
      <protection hidden="1"/>
    </xf>
    <xf numFmtId="0" fontId="5" fillId="0" borderId="0" xfId="0" applyFont="1" applyBorder="1" applyAlignment="1" applyProtection="1">
      <alignment horizontal="center" vertical="top" wrapText="1"/>
      <protection hidden="1"/>
    </xf>
    <xf numFmtId="0" fontId="5" fillId="15" borderId="0" xfId="0" applyFont="1" applyFill="1" applyBorder="1" applyAlignment="1" applyProtection="1">
      <alignment horizontal="center" vertical="top"/>
      <protection hidden="1"/>
    </xf>
    <xf numFmtId="0" fontId="5" fillId="27" borderId="0" xfId="0" applyFont="1" applyFill="1" applyBorder="1" applyAlignment="1" applyProtection="1">
      <alignment horizontal="left" vertical="top" wrapText="1"/>
      <protection hidden="1"/>
    </xf>
    <xf numFmtId="0" fontId="5" fillId="28" borderId="0" xfId="0" applyFont="1" applyFill="1" applyBorder="1" applyAlignment="1" applyProtection="1">
      <alignment horizontal="center" vertical="top"/>
      <protection locked="0"/>
    </xf>
    <xf numFmtId="0" fontId="7" fillId="17" borderId="0" xfId="0" applyFont="1" applyFill="1" applyBorder="1" applyAlignment="1" applyProtection="1">
      <alignment horizontal="center" vertical="top"/>
      <protection locked="0"/>
    </xf>
    <xf numFmtId="1" fontId="7" fillId="0" borderId="0" xfId="0" applyNumberFormat="1" applyFont="1" applyBorder="1" applyAlignment="1">
      <alignment horizontal="center" vertical="top"/>
    </xf>
    <xf numFmtId="187" fontId="7" fillId="7" borderId="0" xfId="0" applyNumberFormat="1" applyFont="1" applyFill="1" applyBorder="1" applyAlignment="1" applyProtection="1">
      <alignment horizontal="center" vertical="top"/>
      <protection locked="0"/>
    </xf>
    <xf numFmtId="187" fontId="5" fillId="11" borderId="0" xfId="0" applyNumberFormat="1" applyFont="1" applyFill="1" applyBorder="1" applyAlignment="1" applyProtection="1">
      <alignment horizontal="center" vertical="top"/>
      <protection locked="0"/>
    </xf>
    <xf numFmtId="187" fontId="8" fillId="19" borderId="0" xfId="0" applyNumberFormat="1" applyFont="1" applyFill="1" applyBorder="1" applyAlignment="1" applyProtection="1">
      <alignment horizontal="center" vertical="top"/>
      <protection locked="0"/>
    </xf>
    <xf numFmtId="2" fontId="7" fillId="0" borderId="0" xfId="0" applyNumberFormat="1" applyFont="1" applyBorder="1" applyAlignment="1" applyProtection="1">
      <alignment horizontal="center" vertical="top"/>
      <protection hidden="1"/>
    </xf>
    <xf numFmtId="0" fontId="10" fillId="0" borderId="0" xfId="0" applyNumberFormat="1" applyFont="1" applyBorder="1" applyAlignment="1" applyProtection="1">
      <alignment horizontal="center" vertical="top"/>
      <protection hidden="1"/>
    </xf>
    <xf numFmtId="0" fontId="10" fillId="0" borderId="0" xfId="0" applyFont="1" applyBorder="1" applyAlignment="1" applyProtection="1">
      <alignment horizontal="center" vertical="top"/>
      <protection hidden="1"/>
    </xf>
    <xf numFmtId="0" fontId="5" fillId="17" borderId="0" xfId="0" applyFont="1" applyFill="1" applyBorder="1" applyAlignment="1" applyProtection="1">
      <alignment horizontal="center" vertical="top"/>
      <protection locked="0"/>
    </xf>
    <xf numFmtId="187" fontId="5" fillId="7" borderId="0" xfId="0" applyNumberFormat="1" applyFont="1" applyFill="1" applyBorder="1" applyAlignment="1" applyProtection="1">
      <alignment horizontal="center" vertical="top"/>
      <protection locked="0"/>
    </xf>
    <xf numFmtId="1" fontId="7" fillId="0" borderId="0" xfId="0" applyNumberFormat="1" applyFont="1" applyBorder="1" applyAlignment="1" applyProtection="1">
      <alignment horizontal="center" vertical="top"/>
      <protection hidden="1"/>
    </xf>
    <xf numFmtId="0" fontId="5" fillId="27" borderId="0" xfId="0" applyFont="1" applyFill="1" applyBorder="1" applyAlignment="1" applyProtection="1">
      <alignment horizontal="center" vertical="top" wrapText="1"/>
      <protection hidden="1"/>
    </xf>
    <xf numFmtId="0" fontId="5" fillId="27" borderId="0" xfId="0" applyFont="1" applyFill="1" applyBorder="1" applyAlignment="1">
      <alignment horizontal="left" vertical="top" wrapText="1"/>
    </xf>
    <xf numFmtId="0" fontId="5" fillId="28" borderId="0" xfId="0" applyFont="1" applyFill="1" applyBorder="1" applyAlignment="1" applyProtection="1">
      <alignment horizontal="center" vertical="top"/>
      <protection hidden="1"/>
    </xf>
    <xf numFmtId="0" fontId="5" fillId="17" borderId="0" xfId="0" applyFont="1" applyFill="1" applyBorder="1" applyAlignment="1" applyProtection="1">
      <alignment horizontal="center" vertical="top"/>
      <protection hidden="1"/>
    </xf>
    <xf numFmtId="0" fontId="7" fillId="0" borderId="0" xfId="0" applyFont="1" applyBorder="1" applyAlignment="1" applyProtection="1">
      <alignment horizontal="center" vertical="top"/>
      <protection hidden="1"/>
    </xf>
    <xf numFmtId="0" fontId="12" fillId="5" borderId="0" xfId="0" applyFont="1" applyFill="1" applyAlignment="1">
      <alignment horizontal="center" vertical="center" wrapText="1"/>
    </xf>
    <xf numFmtId="0" fontId="12" fillId="5" borderId="27" xfId="0" applyFont="1" applyFill="1" applyBorder="1" applyAlignment="1">
      <alignment horizontal="center" vertical="center" wrapText="1"/>
    </xf>
    <xf numFmtId="0" fontId="12" fillId="5" borderId="16" xfId="0" applyFont="1" applyFill="1" applyBorder="1" applyAlignment="1">
      <alignment horizontal="center" vertical="center" wrapText="1"/>
    </xf>
    <xf numFmtId="0" fontId="12" fillId="5" borderId="17" xfId="0" applyFont="1" applyFill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0" fontId="11" fillId="0" borderId="16" xfId="0" applyFont="1" applyBorder="1" applyAlignment="1">
      <alignment wrapText="1"/>
    </xf>
    <xf numFmtId="1" fontId="11" fillId="0" borderId="27" xfId="0" applyNumberFormat="1" applyFont="1" applyBorder="1" applyAlignment="1">
      <alignment wrapText="1"/>
    </xf>
    <xf numFmtId="2" fontId="11" fillId="0" borderId="18" xfId="0" applyNumberFormat="1" applyFont="1" applyBorder="1" applyAlignment="1">
      <alignment wrapText="1"/>
    </xf>
    <xf numFmtId="2" fontId="11" fillId="0" borderId="27" xfId="0" applyNumberFormat="1" applyFont="1" applyBorder="1" applyAlignment="1">
      <alignment wrapText="1"/>
    </xf>
    <xf numFmtId="2" fontId="11" fillId="0" borderId="16" xfId="0" applyNumberFormat="1" applyFont="1" applyBorder="1" applyAlignment="1">
      <alignment wrapText="1"/>
    </xf>
    <xf numFmtId="2" fontId="11" fillId="0" borderId="17" xfId="0" applyNumberFormat="1" applyFont="1" applyBorder="1" applyAlignment="1">
      <alignment wrapText="1"/>
    </xf>
    <xf numFmtId="0" fontId="11" fillId="0" borderId="4" xfId="0" applyFont="1" applyBorder="1" applyAlignment="1">
      <alignment wrapText="1"/>
    </xf>
    <xf numFmtId="1" fontId="11" fillId="0" borderId="10" xfId="0" applyNumberFormat="1" applyFont="1" applyBorder="1" applyAlignment="1">
      <alignment horizontal="center" vertical="center" wrapText="1"/>
    </xf>
    <xf numFmtId="2" fontId="11" fillId="0" borderId="0" xfId="0" applyNumberFormat="1" applyFont="1" applyBorder="1" applyAlignment="1">
      <alignment horizontal="center" vertical="center" wrapText="1"/>
    </xf>
    <xf numFmtId="2" fontId="11" fillId="0" borderId="10" xfId="0" applyNumberFormat="1" applyFont="1" applyBorder="1" applyAlignment="1">
      <alignment horizontal="center" vertical="center" wrapText="1"/>
    </xf>
    <xf numFmtId="2" fontId="11" fillId="0" borderId="0" xfId="0" applyNumberFormat="1" applyFont="1" applyBorder="1" applyAlignment="1">
      <alignment wrapText="1"/>
    </xf>
    <xf numFmtId="2" fontId="11" fillId="0" borderId="4" xfId="0" applyNumberFormat="1" applyFont="1" applyBorder="1" applyAlignment="1">
      <alignment wrapText="1"/>
    </xf>
    <xf numFmtId="2" fontId="11" fillId="0" borderId="5" xfId="0" applyNumberFormat="1" applyFont="1" applyBorder="1" applyAlignment="1">
      <alignment wrapText="1"/>
    </xf>
    <xf numFmtId="1" fontId="11" fillId="0" borderId="10" xfId="0" applyNumberFormat="1" applyFont="1" applyBorder="1" applyAlignment="1">
      <alignment wrapText="1"/>
    </xf>
    <xf numFmtId="2" fontId="11" fillId="0" borderId="10" xfId="0" applyNumberFormat="1" applyFont="1" applyBorder="1" applyAlignment="1">
      <alignment wrapText="1"/>
    </xf>
    <xf numFmtId="0" fontId="11" fillId="5" borderId="4" xfId="0" applyFont="1" applyFill="1" applyBorder="1" applyAlignment="1">
      <alignment wrapText="1"/>
    </xf>
    <xf numFmtId="1" fontId="11" fillId="5" borderId="10" xfId="0" applyNumberFormat="1" applyFont="1" applyFill="1" applyBorder="1" applyAlignment="1">
      <alignment wrapText="1"/>
    </xf>
    <xf numFmtId="0" fontId="11" fillId="5" borderId="0" xfId="0" applyFont="1" applyFill="1" applyBorder="1" applyAlignment="1">
      <alignment wrapText="1"/>
    </xf>
    <xf numFmtId="0" fontId="11" fillId="5" borderId="10" xfId="0" applyFont="1" applyFill="1" applyBorder="1" applyAlignment="1">
      <alignment wrapText="1"/>
    </xf>
    <xf numFmtId="0" fontId="11" fillId="5" borderId="5" xfId="0" applyFont="1" applyFill="1" applyBorder="1" applyAlignment="1">
      <alignment wrapText="1"/>
    </xf>
    <xf numFmtId="0" fontId="11" fillId="0" borderId="6" xfId="0" applyFont="1" applyBorder="1" applyAlignment="1">
      <alignment wrapText="1"/>
    </xf>
    <xf numFmtId="1" fontId="11" fillId="0" borderId="11" xfId="0" applyNumberFormat="1" applyFont="1" applyBorder="1" applyAlignment="1">
      <alignment wrapText="1"/>
    </xf>
    <xf numFmtId="2" fontId="11" fillId="0" borderId="7" xfId="0" applyNumberFormat="1" applyFont="1" applyBorder="1" applyAlignment="1">
      <alignment wrapText="1"/>
    </xf>
    <xf numFmtId="2" fontId="11" fillId="0" borderId="11" xfId="0" applyNumberFormat="1" applyFont="1" applyBorder="1" applyAlignment="1">
      <alignment wrapText="1"/>
    </xf>
    <xf numFmtId="2" fontId="11" fillId="0" borderId="6" xfId="0" applyNumberFormat="1" applyFont="1" applyBorder="1" applyAlignment="1">
      <alignment wrapText="1"/>
    </xf>
    <xf numFmtId="2" fontId="11" fillId="0" borderId="8" xfId="0" applyNumberFormat="1" applyFont="1" applyBorder="1" applyAlignment="1">
      <alignment wrapText="1"/>
    </xf>
    <xf numFmtId="0" fontId="11" fillId="0" borderId="10" xfId="0" applyFont="1" applyBorder="1" applyAlignment="1">
      <alignment wrapText="1"/>
    </xf>
    <xf numFmtId="0" fontId="11" fillId="0" borderId="5" xfId="0" applyFont="1" applyBorder="1" applyAlignment="1">
      <alignment wrapText="1"/>
    </xf>
    <xf numFmtId="187" fontId="7" fillId="11" borderId="0" xfId="0" applyNumberFormat="1" applyFont="1" applyFill="1" applyBorder="1" applyAlignment="1" applyProtection="1">
      <alignment horizontal="center" vertical="top"/>
      <protection locked="0"/>
    </xf>
    <xf numFmtId="187" fontId="5" fillId="7" borderId="0" xfId="0" applyNumberFormat="1" applyFont="1" applyFill="1" applyBorder="1" applyAlignment="1" applyProtection="1">
      <alignment horizontal="center" vertical="top"/>
      <protection hidden="1"/>
    </xf>
    <xf numFmtId="187" fontId="5" fillId="11" borderId="0" xfId="0" applyNumberFormat="1" applyFont="1" applyFill="1" applyBorder="1" applyAlignment="1" applyProtection="1">
      <alignment horizontal="center" vertical="top"/>
      <protection hidden="1"/>
    </xf>
    <xf numFmtId="187" fontId="8" fillId="19" borderId="0" xfId="0" applyNumberFormat="1" applyFont="1" applyFill="1" applyBorder="1" applyAlignment="1" applyProtection="1">
      <alignment horizontal="center" vertical="top"/>
      <protection hidden="1"/>
    </xf>
    <xf numFmtId="0" fontId="5" fillId="10" borderId="0" xfId="0" applyFont="1" applyFill="1" applyBorder="1" applyAlignment="1">
      <alignment vertical="top"/>
    </xf>
    <xf numFmtId="0" fontId="13" fillId="0" borderId="0" xfId="0" applyFont="1"/>
    <xf numFmtId="0" fontId="5" fillId="0" borderId="28" xfId="0" applyFont="1" applyBorder="1"/>
    <xf numFmtId="0" fontId="5" fillId="18" borderId="28" xfId="0" applyFont="1" applyFill="1" applyBorder="1"/>
    <xf numFmtId="0" fontId="5" fillId="0" borderId="28" xfId="0" applyFont="1" applyBorder="1" applyAlignment="1">
      <alignment horizontal="center" wrapText="1"/>
    </xf>
    <xf numFmtId="2" fontId="5" fillId="0" borderId="28" xfId="0" applyNumberFormat="1" applyFont="1" applyBorder="1"/>
    <xf numFmtId="0" fontId="5" fillId="30" borderId="28" xfId="0" applyFont="1" applyFill="1" applyBorder="1"/>
    <xf numFmtId="0" fontId="5" fillId="30" borderId="28" xfId="0" applyFont="1" applyFill="1" applyBorder="1" applyAlignment="1">
      <alignment horizontal="center" wrapText="1"/>
    </xf>
    <xf numFmtId="0" fontId="5" fillId="30" borderId="28" xfId="0" applyFont="1" applyFill="1" applyBorder="1" applyAlignment="1">
      <alignment wrapText="1"/>
    </xf>
    <xf numFmtId="0" fontId="5" fillId="30" borderId="28" xfId="0" applyFont="1" applyFill="1" applyBorder="1" applyAlignment="1">
      <alignment horizontal="center" vertical="center" wrapText="1"/>
    </xf>
    <xf numFmtId="0" fontId="5" fillId="30" borderId="28" xfId="0" applyFont="1" applyFill="1" applyBorder="1" applyAlignment="1">
      <alignment horizontal="center"/>
    </xf>
    <xf numFmtId="0" fontId="5" fillId="30" borderId="28" xfId="0" applyFont="1" applyFill="1" applyBorder="1" applyAlignment="1">
      <alignment vertical="center" wrapText="1"/>
    </xf>
    <xf numFmtId="2" fontId="5" fillId="17" borderId="28" xfId="0" applyNumberFormat="1" applyFont="1" applyFill="1" applyBorder="1"/>
    <xf numFmtId="0" fontId="5" fillId="17" borderId="28" xfId="0" applyFont="1" applyFill="1" applyBorder="1"/>
    <xf numFmtId="2" fontId="5" fillId="31" borderId="28" xfId="0" applyNumberFormat="1" applyFont="1" applyFill="1" applyBorder="1"/>
    <xf numFmtId="0" fontId="5" fillId="31" borderId="28" xfId="0" applyFont="1" applyFill="1" applyBorder="1"/>
    <xf numFmtId="2" fontId="5" fillId="27" borderId="28" xfId="0" applyNumberFormat="1" applyFont="1" applyFill="1" applyBorder="1"/>
    <xf numFmtId="0" fontId="5" fillId="27" borderId="28" xfId="0" applyFont="1" applyFill="1" applyBorder="1"/>
    <xf numFmtId="0" fontId="5" fillId="32" borderId="28" xfId="0" applyFont="1" applyFill="1" applyBorder="1"/>
    <xf numFmtId="2" fontId="5" fillId="32" borderId="28" xfId="0" applyNumberFormat="1" applyFont="1" applyFill="1" applyBorder="1"/>
    <xf numFmtId="0" fontId="5" fillId="29" borderId="28" xfId="0" applyFont="1" applyFill="1" applyBorder="1"/>
    <xf numFmtId="2" fontId="5" fillId="29" borderId="28" xfId="0" applyNumberFormat="1" applyFont="1" applyFill="1" applyBorder="1"/>
    <xf numFmtId="0" fontId="5" fillId="33" borderId="28" xfId="0" applyFont="1" applyFill="1" applyBorder="1"/>
    <xf numFmtId="2" fontId="5" fillId="33" borderId="28" xfId="0" applyNumberFormat="1" applyFont="1" applyFill="1" applyBorder="1"/>
    <xf numFmtId="0" fontId="5" fillId="34" borderId="28" xfId="0" applyFont="1" applyFill="1" applyBorder="1"/>
    <xf numFmtId="2" fontId="5" fillId="34" borderId="28" xfId="0" applyNumberFormat="1" applyFont="1" applyFill="1" applyBorder="1"/>
    <xf numFmtId="0" fontId="5" fillId="31" borderId="28" xfId="0" applyFont="1" applyFill="1" applyBorder="1" applyAlignment="1">
      <alignment wrapText="1"/>
    </xf>
    <xf numFmtId="0" fontId="4" fillId="22" borderId="9" xfId="0" applyFont="1" applyFill="1" applyBorder="1" applyAlignment="1" applyProtection="1">
      <alignment horizontal="center" vertical="center"/>
      <protection hidden="1"/>
    </xf>
    <xf numFmtId="0" fontId="4" fillId="22" borderId="13" xfId="0" applyFont="1" applyFill="1" applyBorder="1" applyAlignment="1" applyProtection="1">
      <alignment horizontal="center" vertical="center"/>
      <protection hidden="1"/>
    </xf>
    <xf numFmtId="0" fontId="4" fillId="10" borderId="9" xfId="0" applyFont="1" applyFill="1" applyBorder="1" applyAlignment="1" applyProtection="1">
      <alignment horizontal="center" vertical="center" wrapText="1"/>
      <protection hidden="1"/>
    </xf>
    <xf numFmtId="0" fontId="4" fillId="10" borderId="13" xfId="0" applyFont="1" applyFill="1" applyBorder="1" applyAlignment="1" applyProtection="1">
      <alignment horizontal="center" vertical="center"/>
      <protection hidden="1"/>
    </xf>
    <xf numFmtId="0" fontId="4" fillId="10" borderId="1" xfId="0" applyFont="1" applyFill="1" applyBorder="1" applyAlignment="1" applyProtection="1">
      <alignment horizontal="center" vertical="center"/>
      <protection hidden="1"/>
    </xf>
    <xf numFmtId="0" fontId="4" fillId="10" borderId="2" xfId="0" applyFont="1" applyFill="1" applyBorder="1" applyAlignment="1" applyProtection="1">
      <alignment horizontal="center" vertical="center"/>
      <protection hidden="1"/>
    </xf>
    <xf numFmtId="0" fontId="4" fillId="10" borderId="9" xfId="0" applyFont="1" applyFill="1" applyBorder="1" applyAlignment="1" applyProtection="1">
      <alignment horizontal="center" vertical="center"/>
      <protection hidden="1"/>
    </xf>
    <xf numFmtId="0" fontId="4" fillId="15" borderId="9" xfId="0" applyFont="1" applyFill="1" applyBorder="1" applyAlignment="1" applyProtection="1">
      <alignment horizontal="center" vertical="center"/>
      <protection hidden="1"/>
    </xf>
    <xf numFmtId="0" fontId="4" fillId="15" borderId="13" xfId="0" applyFont="1" applyFill="1" applyBorder="1" applyAlignment="1" applyProtection="1">
      <alignment horizontal="center" vertical="center"/>
      <protection hidden="1"/>
    </xf>
    <xf numFmtId="0" fontId="4" fillId="23" borderId="25" xfId="0" applyFont="1" applyFill="1" applyBorder="1" applyAlignment="1" applyProtection="1">
      <alignment horizontal="center" vertical="center"/>
      <protection hidden="1"/>
    </xf>
    <xf numFmtId="0" fontId="4" fillId="23" borderId="26" xfId="0" applyFont="1" applyFill="1" applyBorder="1" applyAlignment="1" applyProtection="1">
      <alignment horizontal="center" vertical="center"/>
      <protection hidden="1"/>
    </xf>
    <xf numFmtId="0" fontId="4" fillId="23" borderId="3" xfId="0" applyFont="1" applyFill="1" applyBorder="1" applyAlignment="1" applyProtection="1">
      <alignment horizontal="center" vertical="center"/>
      <protection hidden="1"/>
    </xf>
    <xf numFmtId="0" fontId="4" fillId="23" borderId="15" xfId="0" applyFont="1" applyFill="1" applyBorder="1" applyAlignment="1" applyProtection="1">
      <alignment horizontal="center" vertical="center"/>
      <protection hidden="1"/>
    </xf>
    <xf numFmtId="0" fontId="4" fillId="21" borderId="9" xfId="0" applyFont="1" applyFill="1" applyBorder="1" applyAlignment="1" applyProtection="1">
      <alignment horizontal="center" vertical="center"/>
      <protection hidden="1"/>
    </xf>
    <xf numFmtId="0" fontId="4" fillId="21" borderId="13" xfId="0" applyFont="1" applyFill="1" applyBorder="1" applyAlignment="1" applyProtection="1">
      <alignment horizontal="center" vertical="center"/>
      <protection hidden="1"/>
    </xf>
    <xf numFmtId="0" fontId="4" fillId="17" borderId="9" xfId="0" applyFont="1" applyFill="1" applyBorder="1" applyAlignment="1" applyProtection="1">
      <alignment horizontal="center" vertical="center"/>
      <protection hidden="1"/>
    </xf>
    <xf numFmtId="0" fontId="4" fillId="17" borderId="13" xfId="0" applyFont="1" applyFill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/>
      <protection hidden="1"/>
    </xf>
    <xf numFmtId="0" fontId="5" fillId="0" borderId="20" xfId="0" applyFont="1" applyBorder="1" applyAlignment="1" applyProtection="1">
      <alignment horizontal="center"/>
      <protection hidden="1"/>
    </xf>
    <xf numFmtId="0" fontId="5" fillId="0" borderId="2" xfId="0" applyFont="1" applyBorder="1" applyAlignment="1" applyProtection="1">
      <alignment horizontal="center"/>
      <protection hidden="1"/>
    </xf>
    <xf numFmtId="0" fontId="4" fillId="15" borderId="16" xfId="0" applyFont="1" applyFill="1" applyBorder="1" applyAlignment="1" applyProtection="1">
      <alignment horizontal="center"/>
      <protection hidden="1"/>
    </xf>
    <xf numFmtId="0" fontId="4" fillId="15" borderId="18" xfId="0" applyFont="1" applyFill="1" applyBorder="1" applyAlignment="1" applyProtection="1">
      <alignment horizontal="center"/>
      <protection hidden="1"/>
    </xf>
    <xf numFmtId="0" fontId="4" fillId="15" borderId="17" xfId="0" applyFont="1" applyFill="1" applyBorder="1" applyAlignment="1" applyProtection="1">
      <alignment horizontal="center"/>
      <protection hidden="1"/>
    </xf>
    <xf numFmtId="0" fontId="3" fillId="26" borderId="16" xfId="0" applyFont="1" applyFill="1" applyBorder="1" applyAlignment="1" applyProtection="1">
      <alignment horizontal="center"/>
      <protection hidden="1"/>
    </xf>
    <xf numFmtId="0" fontId="3" fillId="26" borderId="18" xfId="0" applyFont="1" applyFill="1" applyBorder="1" applyAlignment="1" applyProtection="1">
      <alignment horizontal="center"/>
      <protection hidden="1"/>
    </xf>
    <xf numFmtId="0" fontId="3" fillId="26" borderId="17" xfId="0" applyFont="1" applyFill="1" applyBorder="1" applyAlignment="1" applyProtection="1">
      <alignment horizontal="center"/>
      <protection hidden="1"/>
    </xf>
    <xf numFmtId="0" fontId="4" fillId="7" borderId="9" xfId="0" applyFont="1" applyFill="1" applyBorder="1" applyAlignment="1" applyProtection="1">
      <alignment horizontal="center" vertical="center"/>
      <protection hidden="1"/>
    </xf>
    <xf numFmtId="0" fontId="4" fillId="7" borderId="13" xfId="0" applyFont="1" applyFill="1" applyBorder="1" applyAlignment="1" applyProtection="1">
      <alignment horizontal="center" vertical="center"/>
      <protection hidden="1"/>
    </xf>
    <xf numFmtId="0" fontId="4" fillId="11" borderId="9" xfId="0" applyFont="1" applyFill="1" applyBorder="1" applyAlignment="1" applyProtection="1">
      <alignment horizontal="center" vertical="center"/>
      <protection hidden="1"/>
    </xf>
    <xf numFmtId="0" fontId="4" fillId="11" borderId="13" xfId="0" applyFont="1" applyFill="1" applyBorder="1" applyAlignment="1" applyProtection="1">
      <alignment horizontal="center" vertical="center"/>
      <protection hidden="1"/>
    </xf>
    <xf numFmtId="0" fontId="3" fillId="19" borderId="9" xfId="0" applyFont="1" applyFill="1" applyBorder="1" applyAlignment="1" applyProtection="1">
      <alignment horizontal="center" vertical="center"/>
      <protection hidden="1"/>
    </xf>
    <xf numFmtId="0" fontId="3" fillId="19" borderId="13" xfId="0" applyFont="1" applyFill="1" applyBorder="1" applyAlignment="1" applyProtection="1">
      <alignment horizontal="center" vertical="center"/>
      <protection hidden="1"/>
    </xf>
    <xf numFmtId="0" fontId="4" fillId="20" borderId="9" xfId="0" applyFont="1" applyFill="1" applyBorder="1" applyAlignment="1" applyProtection="1">
      <alignment horizontal="center" vertical="center"/>
      <protection hidden="1"/>
    </xf>
    <xf numFmtId="0" fontId="4" fillId="20" borderId="13" xfId="0" applyFont="1" applyFill="1" applyBorder="1" applyAlignment="1" applyProtection="1">
      <alignment horizontal="center" vertical="center"/>
      <protection hidden="1"/>
    </xf>
    <xf numFmtId="0" fontId="4" fillId="18" borderId="9" xfId="0" applyFont="1" applyFill="1" applyBorder="1" applyAlignment="1" applyProtection="1">
      <alignment horizontal="center" vertical="center"/>
      <protection hidden="1"/>
    </xf>
    <xf numFmtId="0" fontId="4" fillId="18" borderId="13" xfId="0" applyFont="1" applyFill="1" applyBorder="1" applyAlignment="1" applyProtection="1">
      <alignment horizontal="center" vertical="center"/>
      <protection hidden="1"/>
    </xf>
    <xf numFmtId="0" fontId="5" fillId="0" borderId="29" xfId="0" applyFont="1" applyBorder="1" applyAlignment="1">
      <alignment horizontal="center" vertical="top"/>
    </xf>
    <xf numFmtId="0" fontId="5" fillId="0" borderId="30" xfId="0" applyFont="1" applyBorder="1" applyAlignment="1">
      <alignment horizontal="center" vertical="top"/>
    </xf>
    <xf numFmtId="0" fontId="5" fillId="0" borderId="31" xfId="0" applyFont="1" applyBorder="1" applyAlignment="1">
      <alignment horizontal="center" vertical="top"/>
    </xf>
  </cellXfs>
  <cellStyles count="8">
    <cellStyle name="Normal" xfId="0" builtinId="0"/>
    <cellStyle name="Normal 2" xfId="2"/>
    <cellStyle name="Normal 3" xfId="3"/>
    <cellStyle name="Normal 4" xfId="4"/>
    <cellStyle name="Normal 5" xfId="5"/>
    <cellStyle name="Normal 7" xfId="6"/>
    <cellStyle name="Normal 8" xfId="7"/>
    <cellStyle name="Percent" xfId="1" builtinId="5"/>
  </cellStyles>
  <dxfs count="28">
    <dxf>
      <font>
        <color auto="1"/>
      </font>
      <fill>
        <patternFill>
          <bgColor theme="9" tint="0.59996337778862885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92D050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92D050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92D050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</dxfs>
  <tableStyles count="0" defaultTableStyle="TableStyleMedium2" defaultPivotStyle="PivotStyleLight16"/>
  <colors>
    <mruColors>
      <color rgb="FFFFCCCC"/>
      <color rgb="FFFF99FF"/>
      <color rgb="FFCCCC00"/>
      <color rgb="FFFF99CC"/>
      <color rgb="FFFFCC00"/>
      <color rgb="FFCCCCFF"/>
      <color rgb="FFCCFFCC"/>
      <color rgb="FFFFCC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82"/>
  <sheetViews>
    <sheetView tabSelected="1" zoomScale="90" zoomScaleNormal="90" workbookViewId="0">
      <pane xSplit="2" ySplit="1" topLeftCell="C1013" activePane="bottomRight" state="frozen"/>
      <selection pane="topRight" activeCell="D1" sqref="D1"/>
      <selection pane="bottomLeft" activeCell="A4" sqref="A4"/>
      <selection pane="bottomRight" activeCell="F1029" sqref="F1029"/>
    </sheetView>
  </sheetViews>
  <sheetFormatPr defaultColWidth="9.125" defaultRowHeight="21" x14ac:dyDescent="0.2"/>
  <cols>
    <col min="1" max="1" width="7.25" style="215" bestFit="1" customWidth="1"/>
    <col min="2" max="2" width="30.625" style="231" bestFit="1" customWidth="1"/>
    <col min="3" max="3" width="5" style="233" bestFit="1" customWidth="1"/>
    <col min="4" max="4" width="11.625" style="234" bestFit="1" customWidth="1"/>
    <col min="5" max="5" width="9.125" style="235" bestFit="1" customWidth="1"/>
    <col min="6" max="6" width="9.25" style="270" bestFit="1" customWidth="1"/>
    <col min="7" max="7" width="11.25" style="271" bestFit="1" customWidth="1"/>
    <col min="8" max="8" width="18" style="272" bestFit="1" customWidth="1"/>
    <col min="9" max="9" width="11" style="215" bestFit="1" customWidth="1"/>
    <col min="10" max="10" width="10.25" style="215" bestFit="1" customWidth="1"/>
    <col min="11" max="11" width="9.125" style="215" bestFit="1" customWidth="1"/>
    <col min="12" max="12" width="10.25" style="215" bestFit="1" customWidth="1"/>
    <col min="13" max="13" width="9.25" style="273" bestFit="1" customWidth="1"/>
    <col min="14" max="14" width="6.125" style="215" bestFit="1" customWidth="1"/>
    <col min="15" max="15" width="8.125" style="216" customWidth="1"/>
    <col min="16" max="16" width="6" style="215" bestFit="1" customWidth="1"/>
    <col min="17" max="17" width="9.875" style="215" customWidth="1"/>
    <col min="18" max="18" width="7.375" style="215" bestFit="1" customWidth="1"/>
    <col min="19" max="19" width="29.375" style="215" bestFit="1" customWidth="1"/>
    <col min="20" max="20" width="15.75" style="215" bestFit="1" customWidth="1"/>
    <col min="21" max="21" width="13.75" style="215" bestFit="1" customWidth="1"/>
    <col min="22" max="22" width="5.625" style="215" bestFit="1" customWidth="1"/>
    <col min="23" max="23" width="6.75" style="215" bestFit="1" customWidth="1"/>
    <col min="24" max="24" width="6.125" style="215" bestFit="1" customWidth="1"/>
    <col min="25" max="25" width="6.75" style="215" bestFit="1" customWidth="1"/>
    <col min="26" max="26" width="5.625" style="215" bestFit="1" customWidth="1"/>
    <col min="27" max="27" width="6.75" style="215" bestFit="1" customWidth="1"/>
    <col min="28" max="28" width="14.375" style="215" bestFit="1" customWidth="1"/>
    <col min="29" max="29" width="6" style="215" bestFit="1" customWidth="1"/>
    <col min="30" max="30" width="7.125" style="215" bestFit="1" customWidth="1"/>
    <col min="31" max="31" width="6.125" style="215" bestFit="1" customWidth="1"/>
    <col min="32" max="32" width="7.125" style="215" bestFit="1" customWidth="1"/>
    <col min="33" max="33" width="6" style="215" bestFit="1" customWidth="1"/>
    <col min="34" max="34" width="9.375" style="215" bestFit="1" customWidth="1"/>
    <col min="35" max="35" width="5.25" style="215" bestFit="1" customWidth="1"/>
    <col min="36" max="36" width="4.875" style="215" bestFit="1" customWidth="1"/>
    <col min="37" max="37" width="4.75" style="215" bestFit="1" customWidth="1"/>
    <col min="38" max="43" width="8.125" style="215" bestFit="1" customWidth="1"/>
    <col min="44" max="44" width="9" style="215" bestFit="1" customWidth="1"/>
    <col min="45" max="45" width="6.75" style="215" bestFit="1" customWidth="1"/>
    <col min="46" max="46" width="5.25" style="215" bestFit="1" customWidth="1"/>
    <col min="47" max="47" width="6.75" style="215" bestFit="1" customWidth="1"/>
    <col min="48" max="48" width="14.125" style="215" bestFit="1" customWidth="1"/>
    <col min="49" max="49" width="6.75" style="215" bestFit="1" customWidth="1"/>
    <col min="50" max="50" width="9" style="215" bestFit="1" customWidth="1"/>
    <col min="51" max="51" width="6.75" style="215" bestFit="1" customWidth="1"/>
    <col min="52" max="52" width="5.25" style="215" bestFit="1" customWidth="1"/>
    <col min="53" max="53" width="6.75" style="215" bestFit="1" customWidth="1"/>
    <col min="54" max="54" width="14.125" style="215" bestFit="1" customWidth="1"/>
    <col min="55" max="55" width="6.75" style="215" bestFit="1" customWidth="1"/>
    <col min="56" max="56" width="9" style="215" bestFit="1" customWidth="1"/>
    <col min="57" max="57" width="6.75" style="215" bestFit="1" customWidth="1"/>
    <col min="58" max="58" width="5.25" style="215" bestFit="1" customWidth="1"/>
    <col min="59" max="59" width="6.75" style="215" bestFit="1" customWidth="1"/>
    <col min="60" max="60" width="14.125" style="215" bestFit="1" customWidth="1"/>
    <col min="61" max="61" width="6.875" style="215" bestFit="1" customWidth="1"/>
    <col min="62" max="16384" width="9.125" style="215"/>
  </cols>
  <sheetData>
    <row r="1" spans="1:13" ht="63" x14ac:dyDescent="0.2">
      <c r="A1" s="205" t="s">
        <v>0</v>
      </c>
      <c r="B1" s="206" t="s">
        <v>10</v>
      </c>
      <c r="C1" s="207" t="s">
        <v>3</v>
      </c>
      <c r="D1" s="208" t="s">
        <v>15</v>
      </c>
      <c r="E1" s="209" t="s">
        <v>41</v>
      </c>
      <c r="F1" s="210" t="s">
        <v>85</v>
      </c>
      <c r="G1" s="211" t="s">
        <v>86</v>
      </c>
      <c r="H1" s="212" t="s">
        <v>87</v>
      </c>
      <c r="I1" s="213" t="s">
        <v>88</v>
      </c>
      <c r="J1" s="213" t="s">
        <v>89</v>
      </c>
      <c r="K1" s="213" t="s">
        <v>90</v>
      </c>
      <c r="L1" s="213" t="s">
        <v>91</v>
      </c>
      <c r="M1" s="214" t="s">
        <v>92</v>
      </c>
    </row>
    <row r="2" spans="1:13" x14ac:dyDescent="0.2">
      <c r="A2" s="217">
        <v>90</v>
      </c>
      <c r="B2" s="218" t="s">
        <v>96</v>
      </c>
      <c r="C2" s="219" t="s">
        <v>39</v>
      </c>
      <c r="D2" s="220">
        <v>2507</v>
      </c>
      <c r="E2" s="221">
        <f t="shared" ref="E2:E65" ca="1" si="0">IF(D2="","ไม่มีข้อมูล",YEAR(TODAY())+543-D2)</f>
        <v>55</v>
      </c>
      <c r="F2" s="222">
        <v>62.5</v>
      </c>
      <c r="G2" s="269">
        <v>166</v>
      </c>
      <c r="H2" s="224">
        <v>81</v>
      </c>
      <c r="I2" s="225">
        <f>IF(OR(F2="",$G2=""), "ไม่มีข้อมูล", F2/($G2*$G2)*10000)</f>
        <v>22.681085788938891</v>
      </c>
      <c r="J2" s="226" t="str">
        <f t="shared" ref="J2:J28" si="1">IF(I2="ไม่มีข้อมูล", "ไม่มีข้อมูล", IF(I2&lt;18.5, "ผอม", IF(AND(18.5&lt;=I2, I2&lt;=22.9), "ปกติ", IF(AND(22.9&lt;I2, I2&lt;25), "น้ำหนักเกิน", "อ้วน"))))</f>
        <v>ปกติ</v>
      </c>
      <c r="K2" s="227" t="str">
        <f>IF(OR($G2="",H2=""),"ไม่มีข้อมูล",IF($G2/2&lt;H2,"ลงพุง","ไม่ลงพุง"))</f>
        <v>ไม่ลงพุง</v>
      </c>
      <c r="L2" s="227" t="str">
        <f t="shared" ref="L2:L28" si="2">IF(OR(J2="ไม่มีข้อมูล",K2="ไม่มีข้อมูล"),"ไม่มีข้อมูล",IF(AND(J2="ปกติ",K2="ไม่ลงพุง"),"ปกติ",IF(AND(J2="ปกติ",K2="ลงพุง"),"เสี่ยง",IF(AND(J2="น้ำหนักเกิน",K2="ไม่ลงพุง"),"เสี่ยง",IF(AND(J2="น้ำหนักเกิน",K2="ลงพุง"),"เสี่ยงสูง",IF(AND(J2="อ้วน",K2="ไม่ลงพุง"),"เสี่ยง",IF(AND(J2="อ้วน",K2="ลงพุง"),"เสี่ยงสูง",IF(AND(J2="ผอม",K2="ไม่ลงพุง"),"เสี่ยง",IF(AND(J2="ผอม",K2="ลงพุง"),"เสี่ยงสูง",0)))))))))</f>
        <v>ปกติ</v>
      </c>
      <c r="M2" s="214" t="str">
        <f t="shared" ref="M2:M65" ca="1" si="3">IF(E2="ไม่มีข้อมูล","ไม่มีข้อมูล",IF(E2&lt;20,"&lt;20",IF(E2&lt;26,"20-25",IF(E2&lt;31,"26-30",IF(E2&lt;36,"31-35",IF(E2&lt;41,"36-40",IF(E2&lt;46,"41-45",IF(E2&lt;51,"46-50",IF(E2&lt;56,"51-55",IF(E2&lt;61,"56-60","60+"))))))))))</f>
        <v>51-55</v>
      </c>
    </row>
    <row r="3" spans="1:13" x14ac:dyDescent="0.2">
      <c r="A3" s="217">
        <v>91</v>
      </c>
      <c r="B3" s="218" t="s">
        <v>96</v>
      </c>
      <c r="C3" s="219" t="s">
        <v>38</v>
      </c>
      <c r="D3" s="220">
        <v>2502</v>
      </c>
      <c r="E3" s="221">
        <f t="shared" ca="1" si="0"/>
        <v>60</v>
      </c>
      <c r="F3" s="222">
        <v>57</v>
      </c>
      <c r="G3" s="269">
        <v>160</v>
      </c>
      <c r="H3" s="224">
        <v>74</v>
      </c>
      <c r="I3" s="225">
        <f>IF(OR(F3="",$G3=""), "ไม่มีข้อมูล", F3/($G3*$G3)*10000)</f>
        <v>22.265624999999996</v>
      </c>
      <c r="J3" s="226" t="str">
        <f t="shared" si="1"/>
        <v>ปกติ</v>
      </c>
      <c r="K3" s="227" t="str">
        <f>IF(OR($G3="",H3=""),"ไม่มีข้อมูล",IF($G3/2&lt;H3,"ลงพุง","ไม่ลงพุง"))</f>
        <v>ไม่ลงพุง</v>
      </c>
      <c r="L3" s="227" t="str">
        <f t="shared" si="2"/>
        <v>ปกติ</v>
      </c>
      <c r="M3" s="214" t="str">
        <f t="shared" ca="1" si="3"/>
        <v>56-60</v>
      </c>
    </row>
    <row r="4" spans="1:13" x14ac:dyDescent="0.2">
      <c r="A4" s="217">
        <v>92</v>
      </c>
      <c r="B4" s="218" t="s">
        <v>96</v>
      </c>
      <c r="C4" s="219" t="s">
        <v>38</v>
      </c>
      <c r="D4" s="220">
        <v>2502</v>
      </c>
      <c r="E4" s="221">
        <f t="shared" ca="1" si="0"/>
        <v>60</v>
      </c>
      <c r="F4" s="222">
        <v>66.2</v>
      </c>
      <c r="G4" s="269">
        <v>158</v>
      </c>
      <c r="H4" s="224">
        <v>84</v>
      </c>
      <c r="I4" s="225">
        <f>IF(OR(F4="",$G4=""), "ไม่มีข้อมูล", F4/($G4*$G4)*10000)</f>
        <v>26.518186188110882</v>
      </c>
      <c r="J4" s="226" t="str">
        <f t="shared" si="1"/>
        <v>อ้วน</v>
      </c>
      <c r="K4" s="227" t="str">
        <f>IF(OR($G4="",H4=""),"ไม่มีข้อมูล",IF($G4/2&lt;H4,"ลงพุง","ไม่ลงพุง"))</f>
        <v>ลงพุง</v>
      </c>
      <c r="L4" s="227" t="str">
        <f t="shared" si="2"/>
        <v>เสี่ยงสูง</v>
      </c>
      <c r="M4" s="214" t="str">
        <f t="shared" ca="1" si="3"/>
        <v>56-60</v>
      </c>
    </row>
    <row r="5" spans="1:13" x14ac:dyDescent="0.2">
      <c r="A5" s="217">
        <v>93</v>
      </c>
      <c r="B5" s="218" t="s">
        <v>96</v>
      </c>
      <c r="C5" s="219" t="s">
        <v>39</v>
      </c>
      <c r="D5" s="220">
        <v>2502</v>
      </c>
      <c r="E5" s="221">
        <f t="shared" ca="1" si="0"/>
        <v>60</v>
      </c>
      <c r="F5" s="222">
        <v>70</v>
      </c>
      <c r="G5" s="269">
        <v>175</v>
      </c>
      <c r="H5" s="224">
        <v>93</v>
      </c>
      <c r="I5" s="225">
        <f>IF(OR(F5="",$G5=""), "ไม่มีข้อมูล", F5/($G5*$G5)*10000)</f>
        <v>22.857142857142858</v>
      </c>
      <c r="J5" s="226" t="str">
        <f t="shared" si="1"/>
        <v>ปกติ</v>
      </c>
      <c r="K5" s="227" t="str">
        <f>IF(OR($G5="",H5=""),"ไม่มีข้อมูล",IF($G5/2&lt;H5,"ลงพุง","ไม่ลงพุง"))</f>
        <v>ลงพุง</v>
      </c>
      <c r="L5" s="227" t="str">
        <f t="shared" si="2"/>
        <v>เสี่ยง</v>
      </c>
      <c r="M5" s="214" t="str">
        <f t="shared" ca="1" si="3"/>
        <v>56-60</v>
      </c>
    </row>
    <row r="6" spans="1:13" x14ac:dyDescent="0.2">
      <c r="A6" s="217">
        <v>94</v>
      </c>
      <c r="B6" s="218" t="s">
        <v>96</v>
      </c>
      <c r="C6" s="219" t="s">
        <v>38</v>
      </c>
      <c r="D6" s="220">
        <v>2505</v>
      </c>
      <c r="E6" s="221">
        <f t="shared" ca="1" si="0"/>
        <v>57</v>
      </c>
      <c r="F6" s="222">
        <v>59</v>
      </c>
      <c r="G6" s="269">
        <v>159</v>
      </c>
      <c r="H6" s="224">
        <v>80</v>
      </c>
      <c r="I6" s="225">
        <f>IF(OR(F6="",$G6=""), "ไม่มีข้อมูล", F6/($G6*$G6)*10000)</f>
        <v>23.33768442704007</v>
      </c>
      <c r="J6" s="226" t="str">
        <f t="shared" si="1"/>
        <v>น้ำหนักเกิน</v>
      </c>
      <c r="K6" s="227" t="str">
        <f>IF(OR($G6="",H6=""),"ไม่มีข้อมูล",IF($G6/2&lt;H6,"ลงพุง","ไม่ลงพุง"))</f>
        <v>ลงพุง</v>
      </c>
      <c r="L6" s="227" t="str">
        <f t="shared" si="2"/>
        <v>เสี่ยงสูง</v>
      </c>
      <c r="M6" s="214" t="str">
        <f t="shared" ca="1" si="3"/>
        <v>56-60</v>
      </c>
    </row>
    <row r="7" spans="1:13" x14ac:dyDescent="0.2">
      <c r="A7" s="217">
        <v>95</v>
      </c>
      <c r="B7" s="218" t="s">
        <v>96</v>
      </c>
      <c r="C7" s="219" t="s">
        <v>38</v>
      </c>
      <c r="D7" s="220">
        <v>2507</v>
      </c>
      <c r="E7" s="221">
        <f t="shared" ca="1" si="0"/>
        <v>55</v>
      </c>
      <c r="F7" s="222">
        <v>55</v>
      </c>
      <c r="G7" s="269">
        <v>154</v>
      </c>
      <c r="H7" s="224">
        <v>74</v>
      </c>
      <c r="I7" s="225">
        <f>IF(OR(F7="",$G7=""), "ไม่มีข้อมูล", F7/($G7*$G7)*10000)</f>
        <v>23.19109461966605</v>
      </c>
      <c r="J7" s="226" t="str">
        <f t="shared" si="1"/>
        <v>น้ำหนักเกิน</v>
      </c>
      <c r="K7" s="227" t="str">
        <f>IF(OR($G7="",H7=""),"ไม่มีข้อมูล",IF($G7/2&lt;H7,"ลงพุง","ไม่ลงพุง"))</f>
        <v>ไม่ลงพุง</v>
      </c>
      <c r="L7" s="227" t="str">
        <f t="shared" si="2"/>
        <v>เสี่ยง</v>
      </c>
      <c r="M7" s="214" t="str">
        <f t="shared" ca="1" si="3"/>
        <v>51-55</v>
      </c>
    </row>
    <row r="8" spans="1:13" x14ac:dyDescent="0.2">
      <c r="A8" s="217">
        <v>96</v>
      </c>
      <c r="B8" s="218" t="s">
        <v>96</v>
      </c>
      <c r="C8" s="219" t="s">
        <v>38</v>
      </c>
      <c r="D8" s="220">
        <v>2524</v>
      </c>
      <c r="E8" s="221">
        <f t="shared" ca="1" si="0"/>
        <v>38</v>
      </c>
      <c r="F8" s="222">
        <v>45</v>
      </c>
      <c r="G8" s="269">
        <v>156</v>
      </c>
      <c r="H8" s="224">
        <v>63.5</v>
      </c>
      <c r="I8" s="225">
        <f>IF(OR(F8="",$G8=""), "ไม่มีข้อมูล", F8/($G8*$G8)*10000)</f>
        <v>18.491124260355029</v>
      </c>
      <c r="J8" s="226" t="str">
        <f t="shared" si="1"/>
        <v>ผอม</v>
      </c>
      <c r="K8" s="227" t="str">
        <f>IF(OR($G8="",H8=""),"ไม่มีข้อมูล",IF($G8/2&lt;H8,"ลงพุง","ไม่ลงพุง"))</f>
        <v>ไม่ลงพุง</v>
      </c>
      <c r="L8" s="227" t="str">
        <f t="shared" si="2"/>
        <v>เสี่ยง</v>
      </c>
      <c r="M8" s="214" t="str">
        <f t="shared" ca="1" si="3"/>
        <v>36-40</v>
      </c>
    </row>
    <row r="9" spans="1:13" x14ac:dyDescent="0.2">
      <c r="A9" s="217">
        <v>97</v>
      </c>
      <c r="B9" s="218" t="s">
        <v>96</v>
      </c>
      <c r="C9" s="219" t="s">
        <v>38</v>
      </c>
      <c r="D9" s="220">
        <v>2528</v>
      </c>
      <c r="E9" s="221">
        <f t="shared" ca="1" si="0"/>
        <v>34</v>
      </c>
      <c r="F9" s="222">
        <v>61.1</v>
      </c>
      <c r="G9" s="269">
        <v>158</v>
      </c>
      <c r="H9" s="224">
        <v>71</v>
      </c>
      <c r="I9" s="225">
        <f>IF(OR(F9="",$G9=""), "ไม่มีข้อมูล", F9/($G9*$G9)*10000)</f>
        <v>24.475244351866689</v>
      </c>
      <c r="J9" s="226" t="str">
        <f t="shared" si="1"/>
        <v>น้ำหนักเกิน</v>
      </c>
      <c r="K9" s="227" t="str">
        <f>IF(OR($G9="",H9=""),"ไม่มีข้อมูล",IF($G9/2&lt;H9,"ลงพุง","ไม่ลงพุง"))</f>
        <v>ไม่ลงพุง</v>
      </c>
      <c r="L9" s="227" t="str">
        <f t="shared" si="2"/>
        <v>เสี่ยง</v>
      </c>
      <c r="M9" s="214" t="str">
        <f t="shared" ca="1" si="3"/>
        <v>31-35</v>
      </c>
    </row>
    <row r="10" spans="1:13" x14ac:dyDescent="0.2">
      <c r="A10" s="217">
        <v>98</v>
      </c>
      <c r="B10" s="218" t="s">
        <v>96</v>
      </c>
      <c r="C10" s="219" t="s">
        <v>38</v>
      </c>
      <c r="D10" s="220">
        <v>2527</v>
      </c>
      <c r="E10" s="221">
        <f t="shared" ca="1" si="0"/>
        <v>35</v>
      </c>
      <c r="F10" s="222">
        <v>56.5</v>
      </c>
      <c r="G10" s="269">
        <v>158</v>
      </c>
      <c r="H10" s="224">
        <v>71</v>
      </c>
      <c r="I10" s="225">
        <f>IF(OR(F10="",$G10=""), "ไม่มีข้อมูล", F10/($G10*$G10)*10000)</f>
        <v>22.632590930940555</v>
      </c>
      <c r="J10" s="226" t="str">
        <f t="shared" si="1"/>
        <v>ปกติ</v>
      </c>
      <c r="K10" s="227" t="str">
        <f>IF(OR($G10="",H10=""),"ไม่มีข้อมูล",IF($G10/2&lt;H10,"ลงพุง","ไม่ลงพุง"))</f>
        <v>ไม่ลงพุง</v>
      </c>
      <c r="L10" s="227" t="str">
        <f t="shared" si="2"/>
        <v>ปกติ</v>
      </c>
      <c r="M10" s="214" t="str">
        <f t="shared" ca="1" si="3"/>
        <v>31-35</v>
      </c>
    </row>
    <row r="11" spans="1:13" x14ac:dyDescent="0.2">
      <c r="A11" s="217">
        <v>99</v>
      </c>
      <c r="B11" s="218" t="s">
        <v>96</v>
      </c>
      <c r="C11" s="219" t="s">
        <v>38</v>
      </c>
      <c r="D11" s="220">
        <v>2535</v>
      </c>
      <c r="E11" s="221">
        <f t="shared" ca="1" si="0"/>
        <v>27</v>
      </c>
      <c r="F11" s="222">
        <v>74</v>
      </c>
      <c r="G11" s="269">
        <v>163</v>
      </c>
      <c r="H11" s="224">
        <v>79</v>
      </c>
      <c r="I11" s="225">
        <f>IF(OR(F11="",$G11=""), "ไม่มีข้อมูล", F11/($G11*$G11)*10000)</f>
        <v>27.852007979223906</v>
      </c>
      <c r="J11" s="226" t="str">
        <f t="shared" si="1"/>
        <v>อ้วน</v>
      </c>
      <c r="K11" s="227" t="str">
        <f>IF(OR($G11="",H11=""),"ไม่มีข้อมูล",IF($G11/2&lt;H11,"ลงพุง","ไม่ลงพุง"))</f>
        <v>ไม่ลงพุง</v>
      </c>
      <c r="L11" s="227" t="str">
        <f t="shared" si="2"/>
        <v>เสี่ยง</v>
      </c>
      <c r="M11" s="214" t="str">
        <f t="shared" ca="1" si="3"/>
        <v>26-30</v>
      </c>
    </row>
    <row r="12" spans="1:13" x14ac:dyDescent="0.2">
      <c r="A12" s="217">
        <v>100</v>
      </c>
      <c r="B12" s="218" t="s">
        <v>96</v>
      </c>
      <c r="C12" s="219" t="s">
        <v>38</v>
      </c>
      <c r="D12" s="220">
        <v>2537</v>
      </c>
      <c r="E12" s="221">
        <f t="shared" ca="1" si="0"/>
        <v>25</v>
      </c>
      <c r="F12" s="222">
        <v>45</v>
      </c>
      <c r="G12" s="269">
        <v>157</v>
      </c>
      <c r="H12" s="224">
        <v>69</v>
      </c>
      <c r="I12" s="225">
        <f>IF(OR(F12="",$G12=""), "ไม่มีข้อมูล", F12/($G12*$G12)*10000)</f>
        <v>18.25631871475516</v>
      </c>
      <c r="J12" s="226" t="str">
        <f t="shared" si="1"/>
        <v>ผอม</v>
      </c>
      <c r="K12" s="227" t="str">
        <f>IF(OR($G12="",H12=""),"ไม่มีข้อมูล",IF($G12/2&lt;H12,"ลงพุง","ไม่ลงพุง"))</f>
        <v>ไม่ลงพุง</v>
      </c>
      <c r="L12" s="227" t="str">
        <f t="shared" si="2"/>
        <v>เสี่ยง</v>
      </c>
      <c r="M12" s="214" t="str">
        <f t="shared" ca="1" si="3"/>
        <v>20-25</v>
      </c>
    </row>
    <row r="13" spans="1:13" x14ac:dyDescent="0.2">
      <c r="A13" s="217">
        <v>101</v>
      </c>
      <c r="B13" s="218" t="s">
        <v>96</v>
      </c>
      <c r="C13" s="219" t="s">
        <v>38</v>
      </c>
      <c r="D13" s="220">
        <v>2533</v>
      </c>
      <c r="E13" s="221">
        <f t="shared" ca="1" si="0"/>
        <v>29</v>
      </c>
      <c r="F13" s="222">
        <v>47</v>
      </c>
      <c r="G13" s="269">
        <v>160</v>
      </c>
      <c r="H13" s="224">
        <v>63.5</v>
      </c>
      <c r="I13" s="225">
        <f>IF(OR(F13="",$G13=""), "ไม่มีข้อมูล", F13/($G13*$G13)*10000)</f>
        <v>18.359375</v>
      </c>
      <c r="J13" s="226" t="str">
        <f t="shared" si="1"/>
        <v>ผอม</v>
      </c>
      <c r="K13" s="227" t="str">
        <f>IF(OR($G13="",H13=""),"ไม่มีข้อมูล",IF($G13/2&lt;H13,"ลงพุง","ไม่ลงพุง"))</f>
        <v>ไม่ลงพุง</v>
      </c>
      <c r="L13" s="227" t="str">
        <f t="shared" si="2"/>
        <v>เสี่ยง</v>
      </c>
      <c r="M13" s="214" t="str">
        <f t="shared" ca="1" si="3"/>
        <v>26-30</v>
      </c>
    </row>
    <row r="14" spans="1:13" x14ac:dyDescent="0.2">
      <c r="A14" s="217">
        <v>102</v>
      </c>
      <c r="B14" s="218" t="s">
        <v>96</v>
      </c>
      <c r="C14" s="219" t="s">
        <v>38</v>
      </c>
      <c r="D14" s="220">
        <v>2534</v>
      </c>
      <c r="E14" s="221">
        <f t="shared" ca="1" si="0"/>
        <v>28</v>
      </c>
      <c r="F14" s="222">
        <v>48</v>
      </c>
      <c r="G14" s="269">
        <v>157</v>
      </c>
      <c r="H14" s="224">
        <v>66</v>
      </c>
      <c r="I14" s="225">
        <f>IF(OR(F14="",$G14=""), "ไม่มีข้อมูล", F14/($G14*$G14)*10000)</f>
        <v>19.473406629072173</v>
      </c>
      <c r="J14" s="226" t="str">
        <f t="shared" si="1"/>
        <v>ปกติ</v>
      </c>
      <c r="K14" s="227" t="str">
        <f>IF(OR($G14="",H14=""),"ไม่มีข้อมูล",IF($G14/2&lt;H14,"ลงพุง","ไม่ลงพุง"))</f>
        <v>ไม่ลงพุง</v>
      </c>
      <c r="L14" s="227" t="str">
        <f t="shared" si="2"/>
        <v>ปกติ</v>
      </c>
      <c r="M14" s="214" t="str">
        <f t="shared" ca="1" si="3"/>
        <v>26-30</v>
      </c>
    </row>
    <row r="15" spans="1:13" x14ac:dyDescent="0.2">
      <c r="A15" s="217">
        <v>103</v>
      </c>
      <c r="B15" s="218" t="s">
        <v>96</v>
      </c>
      <c r="C15" s="219" t="s">
        <v>38</v>
      </c>
      <c r="D15" s="220">
        <v>2529</v>
      </c>
      <c r="E15" s="221">
        <f t="shared" ca="1" si="0"/>
        <v>33</v>
      </c>
      <c r="F15" s="222">
        <v>55</v>
      </c>
      <c r="G15" s="269">
        <v>156</v>
      </c>
      <c r="H15" s="224">
        <v>79</v>
      </c>
      <c r="I15" s="225">
        <f>IF(OR(F15="",$G15=""), "ไม่มีข้อมูล", F15/($G15*$G15)*10000)</f>
        <v>22.60026298487837</v>
      </c>
      <c r="J15" s="226" t="str">
        <f t="shared" si="1"/>
        <v>ปกติ</v>
      </c>
      <c r="K15" s="227" t="str">
        <f>IF(OR($G15="",H15=""),"ไม่มีข้อมูล",IF($G15/2&lt;H15,"ลงพุง","ไม่ลงพุง"))</f>
        <v>ลงพุง</v>
      </c>
      <c r="L15" s="227" t="str">
        <f t="shared" si="2"/>
        <v>เสี่ยง</v>
      </c>
      <c r="M15" s="214" t="str">
        <f t="shared" ca="1" si="3"/>
        <v>31-35</v>
      </c>
    </row>
    <row r="16" spans="1:13" x14ac:dyDescent="0.2">
      <c r="A16" s="217">
        <v>104</v>
      </c>
      <c r="B16" s="218" t="s">
        <v>96</v>
      </c>
      <c r="C16" s="219" t="s">
        <v>38</v>
      </c>
      <c r="D16" s="220">
        <v>2529</v>
      </c>
      <c r="E16" s="221">
        <f t="shared" ca="1" si="0"/>
        <v>33</v>
      </c>
      <c r="F16" s="222">
        <v>81</v>
      </c>
      <c r="G16" s="269">
        <v>157</v>
      </c>
      <c r="H16" s="224">
        <v>89</v>
      </c>
      <c r="I16" s="225">
        <f>IF(OR(F16="",$G16=""), "ไม่มีข้อมูล", F16/($G16*$G16)*10000)</f>
        <v>32.86137368655929</v>
      </c>
      <c r="J16" s="226" t="str">
        <f t="shared" si="1"/>
        <v>อ้วน</v>
      </c>
      <c r="K16" s="227" t="str">
        <f>IF(OR($G16="",H16=""),"ไม่มีข้อมูล",IF($G16/2&lt;H16,"ลงพุง","ไม่ลงพุง"))</f>
        <v>ลงพุง</v>
      </c>
      <c r="L16" s="227" t="str">
        <f t="shared" si="2"/>
        <v>เสี่ยงสูง</v>
      </c>
      <c r="M16" s="214" t="str">
        <f t="shared" ca="1" si="3"/>
        <v>31-35</v>
      </c>
    </row>
    <row r="17" spans="1:13" x14ac:dyDescent="0.2">
      <c r="A17" s="217">
        <v>105</v>
      </c>
      <c r="B17" s="218" t="s">
        <v>96</v>
      </c>
      <c r="C17" s="219" t="s">
        <v>38</v>
      </c>
      <c r="D17" s="220">
        <v>2531</v>
      </c>
      <c r="E17" s="221">
        <f t="shared" ca="1" si="0"/>
        <v>31</v>
      </c>
      <c r="F17" s="222">
        <v>60.7</v>
      </c>
      <c r="G17" s="269">
        <v>153</v>
      </c>
      <c r="H17" s="224">
        <v>74</v>
      </c>
      <c r="I17" s="225">
        <f>IF(OR(F17="",$G17=""), "ไม่มีข้อมูล", F17/($G17*$G17)*10000)</f>
        <v>25.930197787175871</v>
      </c>
      <c r="J17" s="226" t="str">
        <f t="shared" si="1"/>
        <v>อ้วน</v>
      </c>
      <c r="K17" s="227" t="str">
        <f>IF(OR($G17="",H17=""),"ไม่มีข้อมูล",IF($G17/2&lt;H17,"ลงพุง","ไม่ลงพุง"))</f>
        <v>ไม่ลงพุง</v>
      </c>
      <c r="L17" s="227" t="str">
        <f t="shared" si="2"/>
        <v>เสี่ยง</v>
      </c>
      <c r="M17" s="214" t="str">
        <f t="shared" ca="1" si="3"/>
        <v>31-35</v>
      </c>
    </row>
    <row r="18" spans="1:13" x14ac:dyDescent="0.2">
      <c r="A18" s="217">
        <v>106</v>
      </c>
      <c r="B18" s="218" t="s">
        <v>96</v>
      </c>
      <c r="C18" s="219" t="s">
        <v>39</v>
      </c>
      <c r="D18" s="220">
        <v>2529</v>
      </c>
      <c r="E18" s="221">
        <f t="shared" ca="1" si="0"/>
        <v>33</v>
      </c>
      <c r="F18" s="222">
        <v>114</v>
      </c>
      <c r="G18" s="269">
        <v>175</v>
      </c>
      <c r="H18" s="224">
        <v>115.5</v>
      </c>
      <c r="I18" s="225">
        <f>IF(OR(F18="",$G18=""), "ไม่มีข้อมูล", F18/($G18*$G18)*10000)</f>
        <v>37.224489795918366</v>
      </c>
      <c r="J18" s="226" t="str">
        <f t="shared" si="1"/>
        <v>อ้วน</v>
      </c>
      <c r="K18" s="227" t="str">
        <f>IF(OR($G18="",H18=""),"ไม่มีข้อมูล",IF($G18/2&lt;H18,"ลงพุง","ไม่ลงพุง"))</f>
        <v>ลงพุง</v>
      </c>
      <c r="L18" s="227" t="str">
        <f t="shared" si="2"/>
        <v>เสี่ยงสูง</v>
      </c>
      <c r="M18" s="214" t="str">
        <f t="shared" ca="1" si="3"/>
        <v>31-35</v>
      </c>
    </row>
    <row r="19" spans="1:13" x14ac:dyDescent="0.2">
      <c r="A19" s="217">
        <v>107</v>
      </c>
      <c r="B19" s="218" t="s">
        <v>96</v>
      </c>
      <c r="C19" s="219" t="s">
        <v>39</v>
      </c>
      <c r="D19" s="220">
        <v>2506</v>
      </c>
      <c r="E19" s="221">
        <f t="shared" ca="1" si="0"/>
        <v>56</v>
      </c>
      <c r="F19" s="222">
        <v>63</v>
      </c>
      <c r="G19" s="269">
        <v>168</v>
      </c>
      <c r="H19" s="224">
        <v>86.5</v>
      </c>
      <c r="I19" s="225">
        <f>IF(OR(F19="",$G19=""), "ไม่มีข้อมูล", F19/($G19*$G19)*10000)</f>
        <v>22.321428571428569</v>
      </c>
      <c r="J19" s="226" t="str">
        <f t="shared" si="1"/>
        <v>ปกติ</v>
      </c>
      <c r="K19" s="227" t="str">
        <f>IF(OR($G19="",H19=""),"ไม่มีข้อมูล",IF($G19/2&lt;H19,"ลงพุง","ไม่ลงพุง"))</f>
        <v>ลงพุง</v>
      </c>
      <c r="L19" s="227" t="str">
        <f t="shared" si="2"/>
        <v>เสี่ยง</v>
      </c>
      <c r="M19" s="214" t="str">
        <f t="shared" ca="1" si="3"/>
        <v>56-60</v>
      </c>
    </row>
    <row r="20" spans="1:13" x14ac:dyDescent="0.2">
      <c r="A20" s="217">
        <v>108</v>
      </c>
      <c r="B20" s="218" t="s">
        <v>96</v>
      </c>
      <c r="C20" s="219" t="s">
        <v>38</v>
      </c>
      <c r="D20" s="220">
        <v>2507</v>
      </c>
      <c r="E20" s="221">
        <f t="shared" ca="1" si="0"/>
        <v>55</v>
      </c>
      <c r="F20" s="222">
        <v>72</v>
      </c>
      <c r="G20" s="269">
        <v>153</v>
      </c>
      <c r="H20" s="224">
        <v>89</v>
      </c>
      <c r="I20" s="225">
        <f>IF(OR(F20="",$G20=""), "ไม่มีข้อมูล", F20/($G20*$G20)*10000)</f>
        <v>30.757400999615534</v>
      </c>
      <c r="J20" s="226" t="str">
        <f t="shared" si="1"/>
        <v>อ้วน</v>
      </c>
      <c r="K20" s="227" t="str">
        <f>IF(OR($G20="",H20=""),"ไม่มีข้อมูล",IF($G20/2&lt;H20,"ลงพุง","ไม่ลงพุง"))</f>
        <v>ลงพุง</v>
      </c>
      <c r="L20" s="227" t="str">
        <f t="shared" si="2"/>
        <v>เสี่ยงสูง</v>
      </c>
      <c r="M20" s="214" t="str">
        <f t="shared" ca="1" si="3"/>
        <v>51-55</v>
      </c>
    </row>
    <row r="21" spans="1:13" x14ac:dyDescent="0.2">
      <c r="A21" s="217">
        <v>109</v>
      </c>
      <c r="B21" s="218" t="s">
        <v>96</v>
      </c>
      <c r="C21" s="219" t="s">
        <v>38</v>
      </c>
      <c r="D21" s="220">
        <v>2508</v>
      </c>
      <c r="E21" s="221">
        <f t="shared" ca="1" si="0"/>
        <v>54</v>
      </c>
      <c r="F21" s="222">
        <v>58.5</v>
      </c>
      <c r="G21" s="269">
        <v>140</v>
      </c>
      <c r="H21" s="224">
        <v>79</v>
      </c>
      <c r="I21" s="225">
        <f>IF(OR(F21="",$G21=""), "ไม่มีข้อมูล", F21/($G21*$G21)*10000)</f>
        <v>29.846938775510203</v>
      </c>
      <c r="J21" s="226" t="str">
        <f t="shared" si="1"/>
        <v>อ้วน</v>
      </c>
      <c r="K21" s="227" t="str">
        <f>IF(OR($G21="",H21=""),"ไม่มีข้อมูล",IF($G21/2&lt;H21,"ลงพุง","ไม่ลงพุง"))</f>
        <v>ลงพุง</v>
      </c>
      <c r="L21" s="227" t="str">
        <f t="shared" si="2"/>
        <v>เสี่ยงสูง</v>
      </c>
      <c r="M21" s="214" t="str">
        <f t="shared" ca="1" si="3"/>
        <v>51-55</v>
      </c>
    </row>
    <row r="22" spans="1:13" x14ac:dyDescent="0.2">
      <c r="A22" s="217">
        <v>110</v>
      </c>
      <c r="B22" s="218" t="s">
        <v>96</v>
      </c>
      <c r="C22" s="219" t="s">
        <v>38</v>
      </c>
      <c r="D22" s="220">
        <v>2536</v>
      </c>
      <c r="E22" s="221">
        <f t="shared" ca="1" si="0"/>
        <v>26</v>
      </c>
      <c r="F22" s="222">
        <v>67</v>
      </c>
      <c r="G22" s="269">
        <v>160</v>
      </c>
      <c r="H22" s="224">
        <v>81.5</v>
      </c>
      <c r="I22" s="225">
        <f>IF(OR(F22="",$G22=""), "ไม่มีข้อมูล", F22/($G22*$G22)*10000)</f>
        <v>26.171875</v>
      </c>
      <c r="J22" s="226" t="str">
        <f t="shared" si="1"/>
        <v>อ้วน</v>
      </c>
      <c r="K22" s="227" t="str">
        <f>IF(OR($G22="",H22=""),"ไม่มีข้อมูล",IF($G22/2&lt;H22,"ลงพุง","ไม่ลงพุง"))</f>
        <v>ลงพุง</v>
      </c>
      <c r="L22" s="227" t="str">
        <f t="shared" si="2"/>
        <v>เสี่ยงสูง</v>
      </c>
      <c r="M22" s="214" t="str">
        <f t="shared" ca="1" si="3"/>
        <v>26-30</v>
      </c>
    </row>
    <row r="23" spans="1:13" x14ac:dyDescent="0.2">
      <c r="A23" s="217">
        <v>111</v>
      </c>
      <c r="B23" s="218" t="s">
        <v>96</v>
      </c>
      <c r="C23" s="219" t="s">
        <v>38</v>
      </c>
      <c r="D23" s="220">
        <v>2537</v>
      </c>
      <c r="E23" s="221">
        <f t="shared" ca="1" si="0"/>
        <v>25</v>
      </c>
      <c r="F23" s="222">
        <v>62</v>
      </c>
      <c r="G23" s="269">
        <v>165</v>
      </c>
      <c r="H23" s="224">
        <v>76.5</v>
      </c>
      <c r="I23" s="225">
        <f>IF(OR(F23="",$G23=""), "ไม่มีข้อมูล", F23/($G23*$G23)*10000)</f>
        <v>22.773186409550046</v>
      </c>
      <c r="J23" s="226" t="str">
        <f t="shared" si="1"/>
        <v>ปกติ</v>
      </c>
      <c r="K23" s="227" t="str">
        <f>IF(OR($G23="",H23=""),"ไม่มีข้อมูล",IF($G23/2&lt;H23,"ลงพุง","ไม่ลงพุง"))</f>
        <v>ไม่ลงพุง</v>
      </c>
      <c r="L23" s="227" t="str">
        <f t="shared" si="2"/>
        <v>ปกติ</v>
      </c>
      <c r="M23" s="214" t="str">
        <f t="shared" ca="1" si="3"/>
        <v>20-25</v>
      </c>
    </row>
    <row r="24" spans="1:13" x14ac:dyDescent="0.2">
      <c r="A24" s="217">
        <v>112</v>
      </c>
      <c r="B24" s="218" t="s">
        <v>96</v>
      </c>
      <c r="C24" s="219" t="s">
        <v>39</v>
      </c>
      <c r="D24" s="220">
        <v>2504</v>
      </c>
      <c r="E24" s="221">
        <f t="shared" ca="1" si="0"/>
        <v>58</v>
      </c>
      <c r="F24" s="222">
        <v>70</v>
      </c>
      <c r="G24" s="269">
        <v>170</v>
      </c>
      <c r="H24" s="224">
        <v>89</v>
      </c>
      <c r="I24" s="225">
        <f>IF(OR(F24="",$G24=""), "ไม่มีข้อมูล", F24/($G24*$G24)*10000)</f>
        <v>24.221453287197232</v>
      </c>
      <c r="J24" s="226" t="str">
        <f t="shared" si="1"/>
        <v>น้ำหนักเกิน</v>
      </c>
      <c r="K24" s="227" t="str">
        <f>IF(OR($G24="",H24=""),"ไม่มีข้อมูล",IF($G24/2&lt;H24,"ลงพุง","ไม่ลงพุง"))</f>
        <v>ลงพุง</v>
      </c>
      <c r="L24" s="227" t="str">
        <f t="shared" si="2"/>
        <v>เสี่ยงสูง</v>
      </c>
      <c r="M24" s="214" t="str">
        <f t="shared" ca="1" si="3"/>
        <v>56-60</v>
      </c>
    </row>
    <row r="25" spans="1:13" x14ac:dyDescent="0.2">
      <c r="A25" s="217">
        <v>113</v>
      </c>
      <c r="B25" s="218" t="s">
        <v>96</v>
      </c>
      <c r="C25" s="219" t="s">
        <v>39</v>
      </c>
      <c r="D25" s="220">
        <v>2530</v>
      </c>
      <c r="E25" s="221">
        <f t="shared" ca="1" si="0"/>
        <v>32</v>
      </c>
      <c r="F25" s="222">
        <v>85</v>
      </c>
      <c r="G25" s="269">
        <v>170</v>
      </c>
      <c r="H25" s="224">
        <v>101.5</v>
      </c>
      <c r="I25" s="225">
        <f>IF(OR(F25="",$G25=""), "ไม่มีข้อมูล", F25/($G25*$G25)*10000)</f>
        <v>29.411764705882351</v>
      </c>
      <c r="J25" s="226" t="str">
        <f t="shared" si="1"/>
        <v>อ้วน</v>
      </c>
      <c r="K25" s="227" t="str">
        <f>IF(OR($G25="",H25=""),"ไม่มีข้อมูล",IF($G25/2&lt;H25,"ลงพุง","ไม่ลงพุง"))</f>
        <v>ลงพุง</v>
      </c>
      <c r="L25" s="227" t="str">
        <f t="shared" si="2"/>
        <v>เสี่ยงสูง</v>
      </c>
      <c r="M25" s="214" t="str">
        <f t="shared" ca="1" si="3"/>
        <v>31-35</v>
      </c>
    </row>
    <row r="26" spans="1:13" x14ac:dyDescent="0.2">
      <c r="A26" s="217">
        <v>114</v>
      </c>
      <c r="B26" s="218" t="s">
        <v>96</v>
      </c>
      <c r="C26" s="219" t="s">
        <v>39</v>
      </c>
      <c r="D26" s="220">
        <v>2502</v>
      </c>
      <c r="E26" s="221">
        <f t="shared" ca="1" si="0"/>
        <v>60</v>
      </c>
      <c r="F26" s="222">
        <v>80.400000000000006</v>
      </c>
      <c r="G26" s="223">
        <v>163</v>
      </c>
      <c r="H26" s="224">
        <v>102</v>
      </c>
      <c r="I26" s="225">
        <f>IF(OR(F26="",$G26=""), "ไม่มีข้อมูล", F26/($G26*$G26)*10000)</f>
        <v>30.260830290940572</v>
      </c>
      <c r="J26" s="226" t="str">
        <f t="shared" si="1"/>
        <v>อ้วน</v>
      </c>
      <c r="K26" s="227" t="str">
        <f>IF(OR($G26="",H26=""),"ไม่มีข้อมูล",IF($G26/2&lt;H26,"ลงพุง","ไม่ลงพุง"))</f>
        <v>ลงพุง</v>
      </c>
      <c r="L26" s="227" t="str">
        <f t="shared" si="2"/>
        <v>เสี่ยงสูง</v>
      </c>
      <c r="M26" s="214" t="str">
        <f t="shared" ca="1" si="3"/>
        <v>56-60</v>
      </c>
    </row>
    <row r="27" spans="1:13" x14ac:dyDescent="0.2">
      <c r="A27" s="217">
        <v>647</v>
      </c>
      <c r="B27" s="218" t="s">
        <v>97</v>
      </c>
      <c r="C27" s="219" t="s">
        <v>38</v>
      </c>
      <c r="D27" s="228">
        <v>2509</v>
      </c>
      <c r="E27" s="230">
        <f t="shared" ca="1" si="0"/>
        <v>53</v>
      </c>
      <c r="F27" s="222">
        <v>78</v>
      </c>
      <c r="G27" s="223">
        <v>156</v>
      </c>
      <c r="H27" s="224">
        <v>90</v>
      </c>
      <c r="I27" s="225">
        <f>IF(OR(F27="",$G27=""), "ไม่มีข้อมูล", F27/($G27*$G27)*10000)</f>
        <v>32.051282051282051</v>
      </c>
      <c r="J27" s="226" t="str">
        <f t="shared" si="1"/>
        <v>อ้วน</v>
      </c>
      <c r="K27" s="227" t="str">
        <f>IF(OR($G27="",H27=""),"ไม่มีข้อมูล",IF($G27/2&lt;H27,"ลงพุง","ไม่ลงพุง"))</f>
        <v>ลงพุง</v>
      </c>
      <c r="L27" s="227" t="str">
        <f t="shared" si="2"/>
        <v>เสี่ยงสูง</v>
      </c>
      <c r="M27" s="214" t="str">
        <f t="shared" ca="1" si="3"/>
        <v>51-55</v>
      </c>
    </row>
    <row r="28" spans="1:13" x14ac:dyDescent="0.2">
      <c r="A28" s="217">
        <v>648</v>
      </c>
      <c r="B28" s="218" t="s">
        <v>97</v>
      </c>
      <c r="C28" s="219" t="s">
        <v>38</v>
      </c>
      <c r="D28" s="228">
        <v>2535</v>
      </c>
      <c r="E28" s="230">
        <f t="shared" ca="1" si="0"/>
        <v>27</v>
      </c>
      <c r="F28" s="222">
        <v>45</v>
      </c>
      <c r="G28" s="269">
        <v>157</v>
      </c>
      <c r="H28" s="224">
        <v>63.5</v>
      </c>
      <c r="I28" s="225">
        <f>IF(OR(F28="",$G28=""), "ไม่มีข้อมูล", F28/($G28*$G28)*10000)</f>
        <v>18.25631871475516</v>
      </c>
      <c r="J28" s="226" t="str">
        <f t="shared" si="1"/>
        <v>ผอม</v>
      </c>
      <c r="K28" s="227" t="str">
        <f>IF(OR($G28="",H28=""),"ไม่มีข้อมูล",IF($G28/2&lt;H28,"ลงพุง","ไม่ลงพุง"))</f>
        <v>ไม่ลงพุง</v>
      </c>
      <c r="L28" s="227" t="str">
        <f t="shared" si="2"/>
        <v>เสี่ยง</v>
      </c>
      <c r="M28" s="214" t="str">
        <f t="shared" ca="1" si="3"/>
        <v>26-30</v>
      </c>
    </row>
    <row r="29" spans="1:13" x14ac:dyDescent="0.2">
      <c r="A29" s="217">
        <v>649</v>
      </c>
      <c r="B29" s="218" t="s">
        <v>97</v>
      </c>
      <c r="C29" s="219" t="s">
        <v>38</v>
      </c>
      <c r="D29" s="228">
        <v>2522</v>
      </c>
      <c r="E29" s="230">
        <f t="shared" ca="1" si="0"/>
        <v>40</v>
      </c>
      <c r="F29" s="222">
        <v>67.2</v>
      </c>
      <c r="G29" s="223">
        <v>154</v>
      </c>
      <c r="H29" s="224">
        <v>90</v>
      </c>
      <c r="I29" s="225">
        <f>IF(OR(F29="",$G29=""), "ไม่มีข้อมูล", F29/($G29*$G29)*10000)</f>
        <v>28.335301062573791</v>
      </c>
      <c r="J29" s="226" t="str">
        <f t="shared" ref="J29:J60" si="4">IF(I29="ไม่มีข้อมูล", "ไม่มีข้อมูล", IF(I29&lt;18.5, "ผอม", IF(AND(18.5&lt;=I29, I29&lt;=22.9), "ปกติ", IF(AND(22.9&lt;I29, I29&lt;25), "น้ำหนักเกิน", "อ้วน"))))</f>
        <v>อ้วน</v>
      </c>
      <c r="K29" s="227" t="str">
        <f>IF(OR($G29="",H29=""),"ไม่มีข้อมูล",IF($G29/2&lt;H29,"ลงพุง","ไม่ลงพุง"))</f>
        <v>ลงพุง</v>
      </c>
      <c r="L29" s="227" t="str">
        <f t="shared" ref="L29:L60" si="5">IF(OR(J29="ไม่มีข้อมูล",K29="ไม่มีข้อมูล"),"ไม่มีข้อมูล",IF(AND(J29="ปกติ",K29="ไม่ลงพุง"),"ปกติ",IF(AND(J29="ปกติ",K29="ลงพุง"),"เสี่ยง",IF(AND(J29="น้ำหนักเกิน",K29="ไม่ลงพุง"),"เสี่ยง",IF(AND(J29="น้ำหนักเกิน",K29="ลงพุง"),"เสี่ยงสูง",IF(AND(J29="อ้วน",K29="ไม่ลงพุง"),"เสี่ยง",IF(AND(J29="อ้วน",K29="ลงพุง"),"เสี่ยงสูง",IF(AND(J29="ผอม",K29="ไม่ลงพุง"),"เสี่ยง",IF(AND(J29="ผอม",K29="ลงพุง"),"เสี่ยงสูง",0)))))))))</f>
        <v>เสี่ยงสูง</v>
      </c>
      <c r="M29" s="214" t="str">
        <f t="shared" ca="1" si="3"/>
        <v>36-40</v>
      </c>
    </row>
    <row r="30" spans="1:13" x14ac:dyDescent="0.2">
      <c r="A30" s="217">
        <v>650</v>
      </c>
      <c r="B30" s="218" t="s">
        <v>97</v>
      </c>
      <c r="C30" s="219" t="s">
        <v>39</v>
      </c>
      <c r="D30" s="228">
        <v>2532</v>
      </c>
      <c r="E30" s="230">
        <f t="shared" ca="1" si="0"/>
        <v>30</v>
      </c>
      <c r="F30" s="222">
        <v>52</v>
      </c>
      <c r="G30" s="223">
        <v>163</v>
      </c>
      <c r="H30" s="224">
        <v>77</v>
      </c>
      <c r="I30" s="225">
        <f>IF(OR(F30="",$G30=""), "ไม่มีข้อมูล", F30/($G30*$G30)*10000)</f>
        <v>19.571681282697881</v>
      </c>
      <c r="J30" s="226" t="str">
        <f t="shared" si="4"/>
        <v>ปกติ</v>
      </c>
      <c r="K30" s="227" t="str">
        <f>IF(OR($G30="",H30=""),"ไม่มีข้อมูล",IF($G30/2&lt;H30,"ลงพุง","ไม่ลงพุง"))</f>
        <v>ไม่ลงพุง</v>
      </c>
      <c r="L30" s="227" t="str">
        <f t="shared" si="5"/>
        <v>ปกติ</v>
      </c>
      <c r="M30" s="214" t="str">
        <f t="shared" ca="1" si="3"/>
        <v>26-30</v>
      </c>
    </row>
    <row r="31" spans="1:13" x14ac:dyDescent="0.2">
      <c r="A31" s="217">
        <v>651</v>
      </c>
      <c r="B31" s="218" t="s">
        <v>97</v>
      </c>
      <c r="C31" s="219" t="s">
        <v>38</v>
      </c>
      <c r="D31" s="228">
        <v>2530</v>
      </c>
      <c r="E31" s="230">
        <f t="shared" ca="1" si="0"/>
        <v>32</v>
      </c>
      <c r="F31" s="222">
        <v>55</v>
      </c>
      <c r="G31" s="269">
        <v>163</v>
      </c>
      <c r="H31" s="224">
        <v>70</v>
      </c>
      <c r="I31" s="225">
        <f>IF(OR(F31="",$G31=""), "ไม่มีข้อมูล", F31/($G31*$G31)*10000)</f>
        <v>20.700816741315069</v>
      </c>
      <c r="J31" s="226" t="str">
        <f t="shared" si="4"/>
        <v>ปกติ</v>
      </c>
      <c r="K31" s="227" t="str">
        <f>IF(OR($G31="",H31=""),"ไม่มีข้อมูล",IF($G31/2&lt;H31,"ลงพุง","ไม่ลงพุง"))</f>
        <v>ไม่ลงพุง</v>
      </c>
      <c r="L31" s="227" t="str">
        <f t="shared" si="5"/>
        <v>ปกติ</v>
      </c>
      <c r="M31" s="214" t="str">
        <f t="shared" ca="1" si="3"/>
        <v>31-35</v>
      </c>
    </row>
    <row r="32" spans="1:13" x14ac:dyDescent="0.2">
      <c r="A32" s="217">
        <v>652</v>
      </c>
      <c r="B32" s="218" t="s">
        <v>97</v>
      </c>
      <c r="C32" s="219" t="s">
        <v>38</v>
      </c>
      <c r="D32" s="228">
        <v>2535</v>
      </c>
      <c r="E32" s="230">
        <f t="shared" ca="1" si="0"/>
        <v>27</v>
      </c>
      <c r="F32" s="229">
        <v>43</v>
      </c>
      <c r="G32" s="223">
        <v>154</v>
      </c>
      <c r="H32" s="224">
        <v>65</v>
      </c>
      <c r="I32" s="225">
        <f>IF(OR(F32="",$G32=""), "ไม่มีข้อมูล", F32/($G32*$G32)*10000)</f>
        <v>18.13121942992073</v>
      </c>
      <c r="J32" s="226" t="str">
        <f t="shared" si="4"/>
        <v>ผอม</v>
      </c>
      <c r="K32" s="227" t="str">
        <f>IF(OR($G32="",H32=""),"ไม่มีข้อมูล",IF($G32/2&lt;H32,"ลงพุง","ไม่ลงพุง"))</f>
        <v>ไม่ลงพุง</v>
      </c>
      <c r="L32" s="227" t="str">
        <f t="shared" si="5"/>
        <v>เสี่ยง</v>
      </c>
      <c r="M32" s="214" t="str">
        <f t="shared" ca="1" si="3"/>
        <v>26-30</v>
      </c>
    </row>
    <row r="33" spans="1:13" x14ac:dyDescent="0.2">
      <c r="A33" s="217">
        <v>653</v>
      </c>
      <c r="B33" s="218" t="s">
        <v>97</v>
      </c>
      <c r="C33" s="219" t="s">
        <v>38</v>
      </c>
      <c r="D33" s="228">
        <v>2503</v>
      </c>
      <c r="E33" s="230">
        <f t="shared" ca="1" si="0"/>
        <v>59</v>
      </c>
      <c r="F33" s="229">
        <v>53</v>
      </c>
      <c r="G33" s="223">
        <v>155</v>
      </c>
      <c r="H33" s="224">
        <v>77</v>
      </c>
      <c r="I33" s="225">
        <f>IF(OR(F33="",$G33=""), "ไม่มีข้อมูล", F33/($G33*$G33)*10000)</f>
        <v>22.06035379812695</v>
      </c>
      <c r="J33" s="226" t="str">
        <f t="shared" si="4"/>
        <v>ปกติ</v>
      </c>
      <c r="K33" s="227" t="str">
        <f>IF(OR($G33="",H33=""),"ไม่มีข้อมูล",IF($G33/2&lt;H33,"ลงพุง","ไม่ลงพุง"))</f>
        <v>ไม่ลงพุง</v>
      </c>
      <c r="L33" s="227" t="str">
        <f t="shared" si="5"/>
        <v>ปกติ</v>
      </c>
      <c r="M33" s="214" t="str">
        <f t="shared" ca="1" si="3"/>
        <v>56-60</v>
      </c>
    </row>
    <row r="34" spans="1:13" x14ac:dyDescent="0.2">
      <c r="A34" s="217">
        <v>654</v>
      </c>
      <c r="B34" s="218" t="s">
        <v>97</v>
      </c>
      <c r="C34" s="219" t="s">
        <v>38</v>
      </c>
      <c r="D34" s="228">
        <v>2532</v>
      </c>
      <c r="E34" s="230">
        <f t="shared" ca="1" si="0"/>
        <v>30</v>
      </c>
      <c r="F34" s="222">
        <v>41</v>
      </c>
      <c r="G34" s="269">
        <v>152</v>
      </c>
      <c r="H34" s="224">
        <v>66.040000000000006</v>
      </c>
      <c r="I34" s="225">
        <f>IF(OR(F34="",$G34=""), "ไม่มีข้อมูล", F34/($G34*$G34)*10000)</f>
        <v>17.745844875346261</v>
      </c>
      <c r="J34" s="226" t="str">
        <f t="shared" si="4"/>
        <v>ผอม</v>
      </c>
      <c r="K34" s="227" t="str">
        <f>IF(OR($G34="",H34=""),"ไม่มีข้อมูล",IF($G34/2&lt;H34,"ลงพุง","ไม่ลงพุง"))</f>
        <v>ไม่ลงพุง</v>
      </c>
      <c r="L34" s="227" t="str">
        <f t="shared" si="5"/>
        <v>เสี่ยง</v>
      </c>
      <c r="M34" s="214" t="str">
        <f t="shared" ca="1" si="3"/>
        <v>26-30</v>
      </c>
    </row>
    <row r="35" spans="1:13" x14ac:dyDescent="0.2">
      <c r="A35" s="217">
        <v>655</v>
      </c>
      <c r="B35" s="218" t="s">
        <v>97</v>
      </c>
      <c r="C35" s="219" t="s">
        <v>38</v>
      </c>
      <c r="D35" s="228">
        <v>2535</v>
      </c>
      <c r="E35" s="230">
        <f t="shared" ca="1" si="0"/>
        <v>27</v>
      </c>
      <c r="F35" s="229">
        <v>65</v>
      </c>
      <c r="G35" s="223">
        <v>160</v>
      </c>
      <c r="H35" s="224">
        <v>76</v>
      </c>
      <c r="I35" s="225">
        <f>IF(OR(F35="",$G35=""), "ไม่มีข้อมูล", F35/($G35*$G35)*10000)</f>
        <v>25.390625</v>
      </c>
      <c r="J35" s="226" t="str">
        <f t="shared" si="4"/>
        <v>อ้วน</v>
      </c>
      <c r="K35" s="227" t="str">
        <f>IF(OR($G35="",H35=""),"ไม่มีข้อมูล",IF($G35/2&lt;H35,"ลงพุง","ไม่ลงพุง"))</f>
        <v>ไม่ลงพุง</v>
      </c>
      <c r="L35" s="227" t="str">
        <f t="shared" si="5"/>
        <v>เสี่ยง</v>
      </c>
      <c r="M35" s="214" t="str">
        <f t="shared" ca="1" si="3"/>
        <v>26-30</v>
      </c>
    </row>
    <row r="36" spans="1:13" x14ac:dyDescent="0.2">
      <c r="A36" s="217">
        <v>656</v>
      </c>
      <c r="B36" s="218" t="s">
        <v>97</v>
      </c>
      <c r="C36" s="219" t="s">
        <v>38</v>
      </c>
      <c r="D36" s="228">
        <v>2519</v>
      </c>
      <c r="E36" s="230">
        <f t="shared" ca="1" si="0"/>
        <v>43</v>
      </c>
      <c r="F36" s="222">
        <v>88</v>
      </c>
      <c r="G36" s="223">
        <v>160</v>
      </c>
      <c r="H36" s="224">
        <v>103</v>
      </c>
      <c r="I36" s="225">
        <f>IF(OR(F36="",$G36=""), "ไม่มีข้อมูล", F36/($G36*$G36)*10000)</f>
        <v>34.375</v>
      </c>
      <c r="J36" s="226" t="str">
        <f t="shared" si="4"/>
        <v>อ้วน</v>
      </c>
      <c r="K36" s="227" t="str">
        <f>IF(OR($G36="",H36=""),"ไม่มีข้อมูล",IF($G36/2&lt;H36,"ลงพุง","ไม่ลงพุง"))</f>
        <v>ลงพุง</v>
      </c>
      <c r="L36" s="227" t="str">
        <f t="shared" si="5"/>
        <v>เสี่ยงสูง</v>
      </c>
      <c r="M36" s="214" t="str">
        <f t="shared" ca="1" si="3"/>
        <v>41-45</v>
      </c>
    </row>
    <row r="37" spans="1:13" x14ac:dyDescent="0.2">
      <c r="A37" s="217">
        <v>657</v>
      </c>
      <c r="B37" s="218" t="s">
        <v>97</v>
      </c>
      <c r="C37" s="219" t="s">
        <v>38</v>
      </c>
      <c r="D37" s="228">
        <v>2525</v>
      </c>
      <c r="E37" s="230">
        <f t="shared" ca="1" si="0"/>
        <v>37</v>
      </c>
      <c r="F37" s="222">
        <v>58</v>
      </c>
      <c r="G37" s="223">
        <v>155</v>
      </c>
      <c r="H37" s="224">
        <v>80</v>
      </c>
      <c r="I37" s="225">
        <f>IF(OR(F37="",$G37=""), "ไม่มีข้อมูล", F37/($G37*$G37)*10000)</f>
        <v>24.141519250780441</v>
      </c>
      <c r="J37" s="226" t="str">
        <f t="shared" si="4"/>
        <v>น้ำหนักเกิน</v>
      </c>
      <c r="K37" s="227" t="str">
        <f>IF(OR($G37="",H37=""),"ไม่มีข้อมูล",IF($G37/2&lt;H37,"ลงพุง","ไม่ลงพุง"))</f>
        <v>ลงพุง</v>
      </c>
      <c r="L37" s="227" t="str">
        <f t="shared" si="5"/>
        <v>เสี่ยงสูง</v>
      </c>
      <c r="M37" s="214" t="str">
        <f t="shared" ca="1" si="3"/>
        <v>36-40</v>
      </c>
    </row>
    <row r="38" spans="1:13" x14ac:dyDescent="0.2">
      <c r="A38" s="217">
        <v>658</v>
      </c>
      <c r="B38" s="218" t="s">
        <v>97</v>
      </c>
      <c r="C38" s="219" t="s">
        <v>38</v>
      </c>
      <c r="D38" s="228">
        <v>2531</v>
      </c>
      <c r="E38" s="230">
        <f t="shared" ca="1" si="0"/>
        <v>31</v>
      </c>
      <c r="F38" s="229">
        <v>43</v>
      </c>
      <c r="G38" s="223">
        <v>155</v>
      </c>
      <c r="H38" s="224">
        <v>67</v>
      </c>
      <c r="I38" s="225">
        <f>IF(OR(F38="",$G38=""), "ไม่มีข้อมูล", F38/($G38*$G38)*10000)</f>
        <v>17.898022892819981</v>
      </c>
      <c r="J38" s="226" t="str">
        <f t="shared" si="4"/>
        <v>ผอม</v>
      </c>
      <c r="K38" s="227" t="str">
        <f>IF(OR($G38="",H38=""),"ไม่มีข้อมูล",IF($G38/2&lt;H38,"ลงพุง","ไม่ลงพุง"))</f>
        <v>ไม่ลงพุง</v>
      </c>
      <c r="L38" s="227" t="str">
        <f t="shared" si="5"/>
        <v>เสี่ยง</v>
      </c>
      <c r="M38" s="214" t="str">
        <f t="shared" ca="1" si="3"/>
        <v>31-35</v>
      </c>
    </row>
    <row r="39" spans="1:13" x14ac:dyDescent="0.2">
      <c r="A39" s="217">
        <v>659</v>
      </c>
      <c r="B39" s="218" t="s">
        <v>97</v>
      </c>
      <c r="C39" s="219" t="s">
        <v>38</v>
      </c>
      <c r="D39" s="228">
        <v>2532</v>
      </c>
      <c r="E39" s="230">
        <f t="shared" ca="1" si="0"/>
        <v>30</v>
      </c>
      <c r="F39" s="229">
        <v>70</v>
      </c>
      <c r="G39" s="223">
        <v>168</v>
      </c>
      <c r="H39" s="224">
        <v>80</v>
      </c>
      <c r="I39" s="225">
        <f>IF(OR(F39="",$G39=""), "ไม่มีข้อมูล", F39/($G39*$G39)*10000)</f>
        <v>24.801587301587301</v>
      </c>
      <c r="J39" s="226" t="str">
        <f t="shared" si="4"/>
        <v>น้ำหนักเกิน</v>
      </c>
      <c r="K39" s="227" t="str">
        <f>IF(OR($G39="",H39=""),"ไม่มีข้อมูล",IF($G39/2&lt;H39,"ลงพุง","ไม่ลงพุง"))</f>
        <v>ไม่ลงพุง</v>
      </c>
      <c r="L39" s="227" t="str">
        <f t="shared" si="5"/>
        <v>เสี่ยง</v>
      </c>
      <c r="M39" s="214" t="str">
        <f t="shared" ca="1" si="3"/>
        <v>26-30</v>
      </c>
    </row>
    <row r="40" spans="1:13" x14ac:dyDescent="0.2">
      <c r="A40" s="217">
        <v>660</v>
      </c>
      <c r="B40" s="218" t="s">
        <v>97</v>
      </c>
      <c r="C40" s="219" t="s">
        <v>38</v>
      </c>
      <c r="D40" s="228">
        <v>2530</v>
      </c>
      <c r="E40" s="230">
        <f t="shared" ca="1" si="0"/>
        <v>32</v>
      </c>
      <c r="F40" s="222">
        <v>54</v>
      </c>
      <c r="G40" s="269">
        <v>164</v>
      </c>
      <c r="H40" s="224">
        <v>73</v>
      </c>
      <c r="I40" s="225">
        <f>IF(OR(F40="",$G40=""), "ไม่มีข้อมูล", F40/($G40*$G40)*10000)</f>
        <v>20.07733491969066</v>
      </c>
      <c r="J40" s="226" t="str">
        <f t="shared" si="4"/>
        <v>ปกติ</v>
      </c>
      <c r="K40" s="227" t="str">
        <f>IF(OR($G40="",H40=""),"ไม่มีข้อมูล",IF($G40/2&lt;H40,"ลงพุง","ไม่ลงพุง"))</f>
        <v>ไม่ลงพุง</v>
      </c>
      <c r="L40" s="227" t="str">
        <f t="shared" si="5"/>
        <v>ปกติ</v>
      </c>
      <c r="M40" s="214" t="str">
        <f t="shared" ca="1" si="3"/>
        <v>31-35</v>
      </c>
    </row>
    <row r="41" spans="1:13" x14ac:dyDescent="0.2">
      <c r="A41" s="217">
        <v>661</v>
      </c>
      <c r="B41" s="218" t="s">
        <v>97</v>
      </c>
      <c r="C41" s="219" t="s">
        <v>38</v>
      </c>
      <c r="D41" s="228">
        <v>2510</v>
      </c>
      <c r="E41" s="230">
        <f t="shared" ca="1" si="0"/>
        <v>52</v>
      </c>
      <c r="F41" s="229">
        <v>60</v>
      </c>
      <c r="G41" s="223">
        <v>161</v>
      </c>
      <c r="H41" s="224">
        <v>71</v>
      </c>
      <c r="I41" s="225">
        <f>IF(OR(F41="",$G41=""), "ไม่มีข้อมูล", F41/($G41*$G41)*10000)</f>
        <v>23.147255121330197</v>
      </c>
      <c r="J41" s="226" t="str">
        <f t="shared" si="4"/>
        <v>น้ำหนักเกิน</v>
      </c>
      <c r="K41" s="227" t="str">
        <f>IF(OR($G41="",H41=""),"ไม่มีข้อมูล",IF($G41/2&lt;H41,"ลงพุง","ไม่ลงพุง"))</f>
        <v>ไม่ลงพุง</v>
      </c>
      <c r="L41" s="227" t="str">
        <f t="shared" si="5"/>
        <v>เสี่ยง</v>
      </c>
      <c r="M41" s="214" t="str">
        <f t="shared" ca="1" si="3"/>
        <v>51-55</v>
      </c>
    </row>
    <row r="42" spans="1:13" x14ac:dyDescent="0.2">
      <c r="A42" s="217">
        <v>662</v>
      </c>
      <c r="B42" s="218" t="s">
        <v>97</v>
      </c>
      <c r="C42" s="219" t="s">
        <v>39</v>
      </c>
      <c r="D42" s="228">
        <v>2535</v>
      </c>
      <c r="E42" s="230">
        <f t="shared" ca="1" si="0"/>
        <v>27</v>
      </c>
      <c r="F42" s="229">
        <v>54</v>
      </c>
      <c r="G42" s="223">
        <v>173</v>
      </c>
      <c r="H42" s="224">
        <v>70</v>
      </c>
      <c r="I42" s="225">
        <f>IF(OR(F42="",$G42=""), "ไม่มีข้อมูล", F42/($G42*$G42)*10000)</f>
        <v>18.042701059173378</v>
      </c>
      <c r="J42" s="226" t="str">
        <f t="shared" si="4"/>
        <v>ผอม</v>
      </c>
      <c r="K42" s="227" t="str">
        <f>IF(OR($G42="",H42=""),"ไม่มีข้อมูล",IF($G42/2&lt;H42,"ลงพุง","ไม่ลงพุง"))</f>
        <v>ไม่ลงพุง</v>
      </c>
      <c r="L42" s="227" t="str">
        <f t="shared" si="5"/>
        <v>เสี่ยง</v>
      </c>
      <c r="M42" s="214" t="str">
        <f t="shared" ca="1" si="3"/>
        <v>26-30</v>
      </c>
    </row>
    <row r="43" spans="1:13" x14ac:dyDescent="0.2">
      <c r="A43" s="217">
        <v>663</v>
      </c>
      <c r="B43" s="218" t="s">
        <v>97</v>
      </c>
      <c r="C43" s="219" t="s">
        <v>38</v>
      </c>
      <c r="D43" s="228">
        <v>2532</v>
      </c>
      <c r="E43" s="230">
        <f t="shared" ca="1" si="0"/>
        <v>30</v>
      </c>
      <c r="F43" s="222">
        <v>46</v>
      </c>
      <c r="G43" s="269">
        <v>158</v>
      </c>
      <c r="H43" s="224">
        <v>68.58</v>
      </c>
      <c r="I43" s="225">
        <f>IF(OR(F43="",$G43=""), "ไม่มีข้อมูล", F43/($G43*$G43)*10000)</f>
        <v>18.426534209261337</v>
      </c>
      <c r="J43" s="226" t="str">
        <f t="shared" si="4"/>
        <v>ผอม</v>
      </c>
      <c r="K43" s="227" t="str">
        <f>IF(OR($G43="",H43=""),"ไม่มีข้อมูล",IF($G43/2&lt;H43,"ลงพุง","ไม่ลงพุง"))</f>
        <v>ไม่ลงพุง</v>
      </c>
      <c r="L43" s="227" t="str">
        <f t="shared" si="5"/>
        <v>เสี่ยง</v>
      </c>
      <c r="M43" s="214" t="str">
        <f t="shared" ca="1" si="3"/>
        <v>26-30</v>
      </c>
    </row>
    <row r="44" spans="1:13" x14ac:dyDescent="0.2">
      <c r="A44" s="217">
        <v>664</v>
      </c>
      <c r="B44" s="218" t="s">
        <v>97</v>
      </c>
      <c r="C44" s="219" t="s">
        <v>38</v>
      </c>
      <c r="D44" s="228">
        <v>2523</v>
      </c>
      <c r="E44" s="230">
        <f t="shared" ca="1" si="0"/>
        <v>39</v>
      </c>
      <c r="F44" s="222">
        <v>60</v>
      </c>
      <c r="G44" s="269">
        <v>160</v>
      </c>
      <c r="H44" s="224">
        <v>77</v>
      </c>
      <c r="I44" s="225">
        <f>IF(OR(F44="",$G44=""), "ไม่มีข้อมูล", F44/($G44*$G44)*10000)</f>
        <v>23.4375</v>
      </c>
      <c r="J44" s="226" t="str">
        <f t="shared" si="4"/>
        <v>น้ำหนักเกิน</v>
      </c>
      <c r="K44" s="227" t="str">
        <f>IF(OR($G44="",H44=""),"ไม่มีข้อมูล",IF($G44/2&lt;H44,"ลงพุง","ไม่ลงพุง"))</f>
        <v>ไม่ลงพุง</v>
      </c>
      <c r="L44" s="227" t="str">
        <f t="shared" si="5"/>
        <v>เสี่ยง</v>
      </c>
      <c r="M44" s="214" t="str">
        <f t="shared" ca="1" si="3"/>
        <v>36-40</v>
      </c>
    </row>
    <row r="45" spans="1:13" x14ac:dyDescent="0.2">
      <c r="A45" s="217">
        <v>665</v>
      </c>
      <c r="B45" s="218" t="s">
        <v>97</v>
      </c>
      <c r="C45" s="219" t="s">
        <v>38</v>
      </c>
      <c r="D45" s="228">
        <v>2536</v>
      </c>
      <c r="E45" s="230">
        <f t="shared" ca="1" si="0"/>
        <v>26</v>
      </c>
      <c r="F45" s="222">
        <v>42</v>
      </c>
      <c r="G45" s="269">
        <v>153.5</v>
      </c>
      <c r="H45" s="224">
        <v>64.5</v>
      </c>
      <c r="I45" s="225">
        <f>IF(OR(F45="",$G45=""), "ไม่มีข้อมูล", F45/($G45*$G45)*10000)</f>
        <v>17.825122812974143</v>
      </c>
      <c r="J45" s="226" t="str">
        <f t="shared" si="4"/>
        <v>ผอม</v>
      </c>
      <c r="K45" s="227" t="str">
        <f>IF(OR($G45="",H45=""),"ไม่มีข้อมูล",IF($G45/2&lt;H45,"ลงพุง","ไม่ลงพุง"))</f>
        <v>ไม่ลงพุง</v>
      </c>
      <c r="L45" s="227" t="str">
        <f t="shared" si="5"/>
        <v>เสี่ยง</v>
      </c>
      <c r="M45" s="214" t="str">
        <f t="shared" ca="1" si="3"/>
        <v>26-30</v>
      </c>
    </row>
    <row r="46" spans="1:13" x14ac:dyDescent="0.2">
      <c r="A46" s="217">
        <v>666</v>
      </c>
      <c r="B46" s="218" t="s">
        <v>97</v>
      </c>
      <c r="C46" s="219" t="s">
        <v>38</v>
      </c>
      <c r="D46" s="228">
        <v>2529</v>
      </c>
      <c r="E46" s="230">
        <f t="shared" ca="1" si="0"/>
        <v>33</v>
      </c>
      <c r="F46" s="222">
        <v>53.3</v>
      </c>
      <c r="G46" s="223">
        <v>155</v>
      </c>
      <c r="H46" s="224">
        <v>73</v>
      </c>
      <c r="I46" s="225">
        <f>IF(OR(F46="",$G46=""), "ไม่มีข้อมูล", F46/($G46*$G46)*10000)</f>
        <v>22.185223725286157</v>
      </c>
      <c r="J46" s="226" t="str">
        <f t="shared" si="4"/>
        <v>ปกติ</v>
      </c>
      <c r="K46" s="227" t="str">
        <f>IF(OR($G46="",H46=""),"ไม่มีข้อมูล",IF($G46/2&lt;H46,"ลงพุง","ไม่ลงพุง"))</f>
        <v>ไม่ลงพุง</v>
      </c>
      <c r="L46" s="227" t="str">
        <f t="shared" si="5"/>
        <v>ปกติ</v>
      </c>
      <c r="M46" s="214" t="str">
        <f t="shared" ca="1" si="3"/>
        <v>31-35</v>
      </c>
    </row>
    <row r="47" spans="1:13" x14ac:dyDescent="0.2">
      <c r="A47" s="217">
        <v>667</v>
      </c>
      <c r="B47" s="218" t="s">
        <v>97</v>
      </c>
      <c r="C47" s="219" t="s">
        <v>38</v>
      </c>
      <c r="D47" s="228">
        <v>2533</v>
      </c>
      <c r="E47" s="230">
        <f t="shared" ca="1" si="0"/>
        <v>29</v>
      </c>
      <c r="F47" s="222">
        <v>58</v>
      </c>
      <c r="G47" s="223">
        <v>162</v>
      </c>
      <c r="H47" s="224">
        <v>77</v>
      </c>
      <c r="I47" s="225">
        <f>IF(OR(F47="",$G47=""), "ไม่มีข้อมูล", F47/($G47*$G47)*10000)</f>
        <v>22.100289590001523</v>
      </c>
      <c r="J47" s="226" t="str">
        <f t="shared" si="4"/>
        <v>ปกติ</v>
      </c>
      <c r="K47" s="227" t="str">
        <f>IF(OR($G47="",H47=""),"ไม่มีข้อมูล",IF($G47/2&lt;H47,"ลงพุง","ไม่ลงพุง"))</f>
        <v>ไม่ลงพุง</v>
      </c>
      <c r="L47" s="227" t="str">
        <f t="shared" si="5"/>
        <v>ปกติ</v>
      </c>
      <c r="M47" s="214" t="str">
        <f t="shared" ca="1" si="3"/>
        <v>26-30</v>
      </c>
    </row>
    <row r="48" spans="1:13" x14ac:dyDescent="0.2">
      <c r="A48" s="217">
        <v>668</v>
      </c>
      <c r="B48" s="218" t="s">
        <v>97</v>
      </c>
      <c r="C48" s="219" t="s">
        <v>38</v>
      </c>
      <c r="D48" s="228">
        <v>2531</v>
      </c>
      <c r="E48" s="230">
        <f t="shared" ca="1" si="0"/>
        <v>31</v>
      </c>
      <c r="F48" s="222">
        <v>49</v>
      </c>
      <c r="G48" s="223">
        <v>160</v>
      </c>
      <c r="H48" s="224">
        <v>68.58</v>
      </c>
      <c r="I48" s="225">
        <f>IF(OR(F48="",$G48=""), "ไม่มีข้อมูล", F48/($G48*$G48)*10000)</f>
        <v>19.140625</v>
      </c>
      <c r="J48" s="226" t="str">
        <f t="shared" si="4"/>
        <v>ปกติ</v>
      </c>
      <c r="K48" s="227" t="str">
        <f>IF(OR($G48="",H48=""),"ไม่มีข้อมูล",IF($G48/2&lt;H48,"ลงพุง","ไม่ลงพุง"))</f>
        <v>ไม่ลงพุง</v>
      </c>
      <c r="L48" s="227" t="str">
        <f t="shared" si="5"/>
        <v>ปกติ</v>
      </c>
      <c r="M48" s="214" t="str">
        <f t="shared" ca="1" si="3"/>
        <v>31-35</v>
      </c>
    </row>
    <row r="49" spans="1:13" x14ac:dyDescent="0.2">
      <c r="A49" s="217">
        <v>669</v>
      </c>
      <c r="B49" s="218" t="s">
        <v>97</v>
      </c>
      <c r="C49" s="219" t="s">
        <v>38</v>
      </c>
      <c r="D49" s="228">
        <v>2530</v>
      </c>
      <c r="E49" s="230">
        <f t="shared" ca="1" si="0"/>
        <v>32</v>
      </c>
      <c r="F49" s="222">
        <v>52</v>
      </c>
      <c r="G49" s="269">
        <v>156</v>
      </c>
      <c r="H49" s="224">
        <v>71</v>
      </c>
      <c r="I49" s="225">
        <f>IF(OR(F49="",$G49=""), "ไม่มีข้อมูล", F49/($G49*$G49)*10000)</f>
        <v>21.36752136752137</v>
      </c>
      <c r="J49" s="226" t="str">
        <f t="shared" si="4"/>
        <v>ปกติ</v>
      </c>
      <c r="K49" s="227" t="str">
        <f>IF(OR($G49="",H49=""),"ไม่มีข้อมูล",IF($G49/2&lt;H49,"ลงพุง","ไม่ลงพุง"))</f>
        <v>ไม่ลงพุง</v>
      </c>
      <c r="L49" s="227" t="str">
        <f t="shared" si="5"/>
        <v>ปกติ</v>
      </c>
      <c r="M49" s="214" t="str">
        <f t="shared" ca="1" si="3"/>
        <v>31-35</v>
      </c>
    </row>
    <row r="50" spans="1:13" x14ac:dyDescent="0.2">
      <c r="A50" s="217">
        <v>670</v>
      </c>
      <c r="B50" s="218" t="s">
        <v>97</v>
      </c>
      <c r="C50" s="219" t="s">
        <v>38</v>
      </c>
      <c r="D50" s="228">
        <v>2512</v>
      </c>
      <c r="E50" s="230">
        <f t="shared" ca="1" si="0"/>
        <v>50</v>
      </c>
      <c r="F50" s="222">
        <v>50.8</v>
      </c>
      <c r="G50" s="269">
        <v>156</v>
      </c>
      <c r="H50" s="224">
        <v>77</v>
      </c>
      <c r="I50" s="225">
        <f>IF(OR(F50="",$G50=""), "ไม่มีข้อมูล", F50/($G50*$G50)*10000)</f>
        <v>20.874424720578563</v>
      </c>
      <c r="J50" s="226" t="str">
        <f t="shared" si="4"/>
        <v>ปกติ</v>
      </c>
      <c r="K50" s="227" t="str">
        <f>IF(OR($G50="",H50=""),"ไม่มีข้อมูล",IF($G50/2&lt;H50,"ลงพุง","ไม่ลงพุง"))</f>
        <v>ไม่ลงพุง</v>
      </c>
      <c r="L50" s="227" t="str">
        <f t="shared" si="5"/>
        <v>ปกติ</v>
      </c>
      <c r="M50" s="214" t="str">
        <f t="shared" ca="1" si="3"/>
        <v>46-50</v>
      </c>
    </row>
    <row r="51" spans="1:13" x14ac:dyDescent="0.2">
      <c r="A51" s="217">
        <v>671</v>
      </c>
      <c r="B51" s="218" t="s">
        <v>97</v>
      </c>
      <c r="C51" s="219" t="s">
        <v>38</v>
      </c>
      <c r="D51" s="228">
        <v>2502</v>
      </c>
      <c r="E51" s="230">
        <f t="shared" ca="1" si="0"/>
        <v>60</v>
      </c>
      <c r="F51" s="222">
        <v>67</v>
      </c>
      <c r="G51" s="269">
        <v>169</v>
      </c>
      <c r="H51" s="224">
        <v>76</v>
      </c>
      <c r="I51" s="225">
        <f>IF(OR(F51="",$G51=""), "ไม่มีข้อมูล", F51/($G51*$G51)*10000)</f>
        <v>23.458562375266975</v>
      </c>
      <c r="J51" s="226" t="str">
        <f t="shared" si="4"/>
        <v>น้ำหนักเกิน</v>
      </c>
      <c r="K51" s="227" t="str">
        <f>IF(OR($G51="",H51=""),"ไม่มีข้อมูล",IF($G51/2&lt;H51,"ลงพุง","ไม่ลงพุง"))</f>
        <v>ไม่ลงพุง</v>
      </c>
      <c r="L51" s="227" t="str">
        <f t="shared" si="5"/>
        <v>เสี่ยง</v>
      </c>
      <c r="M51" s="214" t="str">
        <f t="shared" ca="1" si="3"/>
        <v>56-60</v>
      </c>
    </row>
    <row r="52" spans="1:13" x14ac:dyDescent="0.2">
      <c r="A52" s="217">
        <v>672</v>
      </c>
      <c r="B52" s="218" t="s">
        <v>97</v>
      </c>
      <c r="C52" s="219" t="s">
        <v>38</v>
      </c>
      <c r="D52" s="228">
        <v>2533</v>
      </c>
      <c r="E52" s="230">
        <f t="shared" ca="1" si="0"/>
        <v>29</v>
      </c>
      <c r="F52" s="229">
        <v>53</v>
      </c>
      <c r="G52" s="223">
        <v>163</v>
      </c>
      <c r="H52" s="224">
        <v>72</v>
      </c>
      <c r="I52" s="225">
        <f>IF(OR(F52="",$G52=""), "ไม่มีข้อมูล", F52/($G52*$G52)*10000)</f>
        <v>19.948059768903608</v>
      </c>
      <c r="J52" s="226" t="str">
        <f t="shared" si="4"/>
        <v>ปกติ</v>
      </c>
      <c r="K52" s="227" t="str">
        <f>IF(OR($G52="",H52=""),"ไม่มีข้อมูล",IF($G52/2&lt;H52,"ลงพุง","ไม่ลงพุง"))</f>
        <v>ไม่ลงพุง</v>
      </c>
      <c r="L52" s="227" t="str">
        <f t="shared" si="5"/>
        <v>ปกติ</v>
      </c>
      <c r="M52" s="214" t="str">
        <f t="shared" ca="1" si="3"/>
        <v>26-30</v>
      </c>
    </row>
    <row r="53" spans="1:13" x14ac:dyDescent="0.2">
      <c r="A53" s="217">
        <v>673</v>
      </c>
      <c r="B53" s="218" t="s">
        <v>97</v>
      </c>
      <c r="C53" s="219" t="s">
        <v>39</v>
      </c>
      <c r="D53" s="228">
        <v>2527</v>
      </c>
      <c r="E53" s="230">
        <f t="shared" ca="1" si="0"/>
        <v>35</v>
      </c>
      <c r="F53" s="222">
        <v>73</v>
      </c>
      <c r="G53" s="269">
        <v>170</v>
      </c>
      <c r="H53" s="224">
        <v>91</v>
      </c>
      <c r="I53" s="225">
        <f>IF(OR(F53="",$G53=""), "ไม่มีข้อมูล", F53/($G53*$G53)*10000)</f>
        <v>25.259515570934255</v>
      </c>
      <c r="J53" s="226" t="str">
        <f t="shared" si="4"/>
        <v>อ้วน</v>
      </c>
      <c r="K53" s="227" t="str">
        <f>IF(OR($G53="",H53=""),"ไม่มีข้อมูล",IF($G53/2&lt;H53,"ลงพุง","ไม่ลงพุง"))</f>
        <v>ลงพุง</v>
      </c>
      <c r="L53" s="227" t="str">
        <f t="shared" si="5"/>
        <v>เสี่ยงสูง</v>
      </c>
      <c r="M53" s="214" t="str">
        <f t="shared" ca="1" si="3"/>
        <v>31-35</v>
      </c>
    </row>
    <row r="54" spans="1:13" x14ac:dyDescent="0.2">
      <c r="A54" s="217">
        <v>674</v>
      </c>
      <c r="B54" s="218" t="s">
        <v>97</v>
      </c>
      <c r="C54" s="219" t="s">
        <v>38</v>
      </c>
      <c r="D54" s="228">
        <v>2537</v>
      </c>
      <c r="E54" s="230">
        <f t="shared" ca="1" si="0"/>
        <v>25</v>
      </c>
      <c r="F54" s="229">
        <v>48</v>
      </c>
      <c r="G54" s="223">
        <v>155</v>
      </c>
      <c r="H54" s="224">
        <v>68</v>
      </c>
      <c r="I54" s="225">
        <f>IF(OR(F54="",$G54=""), "ไม่มีข้อมูล", F54/($G54*$G54)*10000)</f>
        <v>19.979188345473467</v>
      </c>
      <c r="J54" s="226" t="str">
        <f t="shared" si="4"/>
        <v>ปกติ</v>
      </c>
      <c r="K54" s="227" t="str">
        <f>IF(OR($G54="",H54=""),"ไม่มีข้อมูล",IF($G54/2&lt;H54,"ลงพุง","ไม่ลงพุง"))</f>
        <v>ไม่ลงพุง</v>
      </c>
      <c r="L54" s="227" t="str">
        <f t="shared" si="5"/>
        <v>ปกติ</v>
      </c>
      <c r="M54" s="214" t="str">
        <f t="shared" ca="1" si="3"/>
        <v>20-25</v>
      </c>
    </row>
    <row r="55" spans="1:13" x14ac:dyDescent="0.2">
      <c r="A55" s="217">
        <v>675</v>
      </c>
      <c r="B55" s="218" t="s">
        <v>97</v>
      </c>
      <c r="C55" s="219" t="s">
        <v>38</v>
      </c>
      <c r="D55" s="228">
        <v>2507</v>
      </c>
      <c r="E55" s="230">
        <f t="shared" ca="1" si="0"/>
        <v>55</v>
      </c>
      <c r="F55" s="222">
        <v>57</v>
      </c>
      <c r="G55" s="269">
        <v>163</v>
      </c>
      <c r="H55" s="224">
        <v>73</v>
      </c>
      <c r="I55" s="225">
        <f>IF(OR(F55="",$G55=""), "ไม่มีข้อมูล", F55/($G55*$G55)*10000)</f>
        <v>21.453573713726524</v>
      </c>
      <c r="J55" s="226" t="str">
        <f t="shared" si="4"/>
        <v>ปกติ</v>
      </c>
      <c r="K55" s="227" t="str">
        <f>IF(OR($G55="",H55=""),"ไม่มีข้อมูล",IF($G55/2&lt;H55,"ลงพุง","ไม่ลงพุง"))</f>
        <v>ไม่ลงพุง</v>
      </c>
      <c r="L55" s="227" t="str">
        <f t="shared" si="5"/>
        <v>ปกติ</v>
      </c>
      <c r="M55" s="214" t="str">
        <f t="shared" ca="1" si="3"/>
        <v>51-55</v>
      </c>
    </row>
    <row r="56" spans="1:13" x14ac:dyDescent="0.2">
      <c r="A56" s="217">
        <v>676</v>
      </c>
      <c r="B56" s="218" t="s">
        <v>97</v>
      </c>
      <c r="C56" s="219" t="s">
        <v>38</v>
      </c>
      <c r="D56" s="228">
        <v>2524</v>
      </c>
      <c r="E56" s="230">
        <f t="shared" ca="1" si="0"/>
        <v>38</v>
      </c>
      <c r="F56" s="222">
        <v>58</v>
      </c>
      <c r="G56" s="223">
        <v>156</v>
      </c>
      <c r="H56" s="224">
        <v>76.2</v>
      </c>
      <c r="I56" s="225">
        <f>IF(OR(F56="",$G56=""), "ไม่มีข้อมูล", F56/($G56*$G56)*10000)</f>
        <v>23.833004602235373</v>
      </c>
      <c r="J56" s="226" t="str">
        <f t="shared" si="4"/>
        <v>น้ำหนักเกิน</v>
      </c>
      <c r="K56" s="227" t="str">
        <f>IF(OR($G56="",H56=""),"ไม่มีข้อมูล",IF($G56/2&lt;H56,"ลงพุง","ไม่ลงพุง"))</f>
        <v>ไม่ลงพุง</v>
      </c>
      <c r="L56" s="227" t="str">
        <f t="shared" si="5"/>
        <v>เสี่ยง</v>
      </c>
      <c r="M56" s="214" t="str">
        <f t="shared" ca="1" si="3"/>
        <v>36-40</v>
      </c>
    </row>
    <row r="57" spans="1:13" x14ac:dyDescent="0.2">
      <c r="A57" s="217">
        <v>677</v>
      </c>
      <c r="B57" s="218" t="s">
        <v>97</v>
      </c>
      <c r="C57" s="219" t="s">
        <v>38</v>
      </c>
      <c r="D57" s="228">
        <v>2528</v>
      </c>
      <c r="E57" s="230">
        <f t="shared" ca="1" si="0"/>
        <v>34</v>
      </c>
      <c r="F57" s="222">
        <v>56</v>
      </c>
      <c r="G57" s="223">
        <v>157</v>
      </c>
      <c r="H57" s="224">
        <v>80</v>
      </c>
      <c r="I57" s="225">
        <f>IF(OR(F57="",$G57=""), "ไม่มีข้อมูล", F57/($G57*$G57)*10000)</f>
        <v>22.718974400584205</v>
      </c>
      <c r="J57" s="226" t="str">
        <f t="shared" si="4"/>
        <v>ปกติ</v>
      </c>
      <c r="K57" s="227" t="str">
        <f>IF(OR($G57="",H57=""),"ไม่มีข้อมูล",IF($G57/2&lt;H57,"ลงพุง","ไม่ลงพุง"))</f>
        <v>ลงพุง</v>
      </c>
      <c r="L57" s="227" t="str">
        <f t="shared" si="5"/>
        <v>เสี่ยง</v>
      </c>
      <c r="M57" s="214" t="str">
        <f t="shared" ca="1" si="3"/>
        <v>31-35</v>
      </c>
    </row>
    <row r="58" spans="1:13" x14ac:dyDescent="0.2">
      <c r="A58" s="217">
        <v>678</v>
      </c>
      <c r="B58" s="218" t="s">
        <v>97</v>
      </c>
      <c r="C58" s="219" t="s">
        <v>38</v>
      </c>
      <c r="D58" s="228">
        <v>2503</v>
      </c>
      <c r="E58" s="230">
        <f t="shared" ca="1" si="0"/>
        <v>59</v>
      </c>
      <c r="F58" s="222">
        <v>65</v>
      </c>
      <c r="G58" s="223">
        <v>160</v>
      </c>
      <c r="H58" s="224">
        <v>80</v>
      </c>
      <c r="I58" s="225">
        <f>IF(OR(F58="",$G58=""), "ไม่มีข้อมูล", F58/($G58*$G58)*10000)</f>
        <v>25.390625</v>
      </c>
      <c r="J58" s="226" t="str">
        <f t="shared" si="4"/>
        <v>อ้วน</v>
      </c>
      <c r="K58" s="227" t="str">
        <f>IF(OR($G58="",H58=""),"ไม่มีข้อมูล",IF($G58/2&lt;H58,"ลงพุง","ไม่ลงพุง"))</f>
        <v>ไม่ลงพุง</v>
      </c>
      <c r="L58" s="227" t="str">
        <f t="shared" si="5"/>
        <v>เสี่ยง</v>
      </c>
      <c r="M58" s="214" t="str">
        <f t="shared" ca="1" si="3"/>
        <v>56-60</v>
      </c>
    </row>
    <row r="59" spans="1:13" x14ac:dyDescent="0.2">
      <c r="A59" s="217">
        <v>679</v>
      </c>
      <c r="B59" s="218" t="s">
        <v>97</v>
      </c>
      <c r="C59" s="219" t="s">
        <v>38</v>
      </c>
      <c r="D59" s="228">
        <v>2531</v>
      </c>
      <c r="E59" s="230">
        <f t="shared" ca="1" si="0"/>
        <v>31</v>
      </c>
      <c r="F59" s="222">
        <v>55</v>
      </c>
      <c r="G59" s="223">
        <v>156</v>
      </c>
      <c r="H59" s="224">
        <v>71.12</v>
      </c>
      <c r="I59" s="225">
        <f>IF(OR(F59="",$G59=""), "ไม่มีข้อมูล", F59/($G59*$G59)*10000)</f>
        <v>22.60026298487837</v>
      </c>
      <c r="J59" s="226" t="str">
        <f t="shared" si="4"/>
        <v>ปกติ</v>
      </c>
      <c r="K59" s="227" t="str">
        <f>IF(OR($G59="",H59=""),"ไม่มีข้อมูล",IF($G59/2&lt;H59,"ลงพุง","ไม่ลงพุง"))</f>
        <v>ไม่ลงพุง</v>
      </c>
      <c r="L59" s="227" t="str">
        <f t="shared" si="5"/>
        <v>ปกติ</v>
      </c>
      <c r="M59" s="214" t="str">
        <f t="shared" ca="1" si="3"/>
        <v>31-35</v>
      </c>
    </row>
    <row r="60" spans="1:13" x14ac:dyDescent="0.2">
      <c r="A60" s="217">
        <v>680</v>
      </c>
      <c r="B60" s="218" t="s">
        <v>97</v>
      </c>
      <c r="C60" s="219" t="s">
        <v>38</v>
      </c>
      <c r="D60" s="228">
        <v>2510</v>
      </c>
      <c r="E60" s="230">
        <f t="shared" ca="1" si="0"/>
        <v>52</v>
      </c>
      <c r="F60" s="222">
        <v>59</v>
      </c>
      <c r="G60" s="223">
        <v>155</v>
      </c>
      <c r="H60" s="224">
        <v>79</v>
      </c>
      <c r="I60" s="225">
        <f>IF(OR(F60="",$G60=""), "ไม่มีข้อมูล", F60/($G60*$G60)*10000)</f>
        <v>24.557752341311133</v>
      </c>
      <c r="J60" s="226" t="str">
        <f t="shared" si="4"/>
        <v>น้ำหนักเกิน</v>
      </c>
      <c r="K60" s="227" t="str">
        <f>IF(OR($G60="",H60=""),"ไม่มีข้อมูล",IF($G60/2&lt;H60,"ลงพุง","ไม่ลงพุง"))</f>
        <v>ลงพุง</v>
      </c>
      <c r="L60" s="227" t="str">
        <f t="shared" si="5"/>
        <v>เสี่ยงสูง</v>
      </c>
      <c r="M60" s="214" t="str">
        <f t="shared" ca="1" si="3"/>
        <v>51-55</v>
      </c>
    </row>
    <row r="61" spans="1:13" x14ac:dyDescent="0.2">
      <c r="A61" s="217">
        <v>681</v>
      </c>
      <c r="B61" s="218" t="s">
        <v>97</v>
      </c>
      <c r="C61" s="219" t="s">
        <v>38</v>
      </c>
      <c r="D61" s="228">
        <v>2506</v>
      </c>
      <c r="E61" s="230">
        <f t="shared" ca="1" si="0"/>
        <v>56</v>
      </c>
      <c r="F61" s="229">
        <v>75</v>
      </c>
      <c r="G61" s="223">
        <v>158</v>
      </c>
      <c r="H61" s="224">
        <v>88</v>
      </c>
      <c r="I61" s="225">
        <f>IF(OR(F61="",$G61=""), "ไม่มีข้อมูล", F61/($G61*$G61)*10000)</f>
        <v>30.043262297708701</v>
      </c>
      <c r="J61" s="226" t="str">
        <f t="shared" ref="J61:J92" si="6">IF(I61="ไม่มีข้อมูล", "ไม่มีข้อมูล", IF(I61&lt;18.5, "ผอม", IF(AND(18.5&lt;=I61, I61&lt;=22.9), "ปกติ", IF(AND(22.9&lt;I61, I61&lt;25), "น้ำหนักเกิน", "อ้วน"))))</f>
        <v>อ้วน</v>
      </c>
      <c r="K61" s="227" t="str">
        <f>IF(OR($G61="",H61=""),"ไม่มีข้อมูล",IF($G61/2&lt;H61,"ลงพุง","ไม่ลงพุง"))</f>
        <v>ลงพุง</v>
      </c>
      <c r="L61" s="227" t="str">
        <f t="shared" ref="L61:L92" si="7">IF(OR(J61="ไม่มีข้อมูล",K61="ไม่มีข้อมูล"),"ไม่มีข้อมูล",IF(AND(J61="ปกติ",K61="ไม่ลงพุง"),"ปกติ",IF(AND(J61="ปกติ",K61="ลงพุง"),"เสี่ยง",IF(AND(J61="น้ำหนักเกิน",K61="ไม่ลงพุง"),"เสี่ยง",IF(AND(J61="น้ำหนักเกิน",K61="ลงพุง"),"เสี่ยงสูง",IF(AND(J61="อ้วน",K61="ไม่ลงพุง"),"เสี่ยง",IF(AND(J61="อ้วน",K61="ลงพุง"),"เสี่ยงสูง",IF(AND(J61="ผอม",K61="ไม่ลงพุง"),"เสี่ยง",IF(AND(J61="ผอม",K61="ลงพุง"),"เสี่ยงสูง",0)))))))))</f>
        <v>เสี่ยงสูง</v>
      </c>
      <c r="M61" s="214" t="str">
        <f t="shared" ca="1" si="3"/>
        <v>56-60</v>
      </c>
    </row>
    <row r="62" spans="1:13" x14ac:dyDescent="0.2">
      <c r="A62" s="217">
        <v>682</v>
      </c>
      <c r="B62" s="218" t="s">
        <v>97</v>
      </c>
      <c r="C62" s="219" t="s">
        <v>38</v>
      </c>
      <c r="D62" s="228">
        <v>2522</v>
      </c>
      <c r="E62" s="230">
        <f t="shared" ca="1" si="0"/>
        <v>40</v>
      </c>
      <c r="F62" s="222">
        <v>73</v>
      </c>
      <c r="G62" s="269">
        <v>170</v>
      </c>
      <c r="H62" s="224">
        <v>84</v>
      </c>
      <c r="I62" s="225">
        <f>IF(OR(F62="",$G62=""), "ไม่มีข้อมูล", F62/($G62*$G62)*10000)</f>
        <v>25.259515570934255</v>
      </c>
      <c r="J62" s="226" t="str">
        <f t="shared" si="6"/>
        <v>อ้วน</v>
      </c>
      <c r="K62" s="227" t="str">
        <f>IF(OR($G62="",H62=""),"ไม่มีข้อมูล",IF($G62/2&lt;H62,"ลงพุง","ไม่ลงพุง"))</f>
        <v>ไม่ลงพุง</v>
      </c>
      <c r="L62" s="227" t="str">
        <f t="shared" si="7"/>
        <v>เสี่ยง</v>
      </c>
      <c r="M62" s="214" t="str">
        <f t="shared" ca="1" si="3"/>
        <v>36-40</v>
      </c>
    </row>
    <row r="63" spans="1:13" x14ac:dyDescent="0.2">
      <c r="A63" s="217">
        <v>683</v>
      </c>
      <c r="B63" s="218" t="s">
        <v>97</v>
      </c>
      <c r="C63" s="219" t="s">
        <v>39</v>
      </c>
      <c r="D63" s="228">
        <v>2536</v>
      </c>
      <c r="E63" s="230">
        <f t="shared" ca="1" si="0"/>
        <v>26</v>
      </c>
      <c r="F63" s="222">
        <v>67</v>
      </c>
      <c r="G63" s="223">
        <v>166</v>
      </c>
      <c r="H63" s="224">
        <v>78</v>
      </c>
      <c r="I63" s="225">
        <f>IF(OR(F63="",$G63=""), "ไม่มีข้อมูล", F63/($G63*$G63)*10000)</f>
        <v>24.314123965742485</v>
      </c>
      <c r="J63" s="226" t="str">
        <f t="shared" si="6"/>
        <v>น้ำหนักเกิน</v>
      </c>
      <c r="K63" s="227" t="str">
        <f>IF(OR($G63="",H63=""),"ไม่มีข้อมูล",IF($G63/2&lt;H63,"ลงพุง","ไม่ลงพุง"))</f>
        <v>ไม่ลงพุง</v>
      </c>
      <c r="L63" s="227" t="str">
        <f t="shared" si="7"/>
        <v>เสี่ยง</v>
      </c>
      <c r="M63" s="214" t="str">
        <f t="shared" ca="1" si="3"/>
        <v>26-30</v>
      </c>
    </row>
    <row r="64" spans="1:13" x14ac:dyDescent="0.2">
      <c r="A64" s="217">
        <v>684</v>
      </c>
      <c r="B64" s="218" t="s">
        <v>97</v>
      </c>
      <c r="C64" s="219" t="s">
        <v>38</v>
      </c>
      <c r="D64" s="228">
        <v>2510</v>
      </c>
      <c r="E64" s="230">
        <f t="shared" ca="1" si="0"/>
        <v>52</v>
      </c>
      <c r="F64" s="222">
        <v>60</v>
      </c>
      <c r="G64" s="269">
        <v>161</v>
      </c>
      <c r="H64" s="224">
        <v>71</v>
      </c>
      <c r="I64" s="225">
        <f>IF(OR(F64="",$G64=""), "ไม่มีข้อมูล", F64/($G64*$G64)*10000)</f>
        <v>23.147255121330197</v>
      </c>
      <c r="J64" s="226" t="str">
        <f t="shared" si="6"/>
        <v>น้ำหนักเกิน</v>
      </c>
      <c r="K64" s="227" t="str">
        <f>IF(OR($G64="",H64=""),"ไม่มีข้อมูล",IF($G64/2&lt;H64,"ลงพุง","ไม่ลงพุง"))</f>
        <v>ไม่ลงพุง</v>
      </c>
      <c r="L64" s="227" t="str">
        <f t="shared" si="7"/>
        <v>เสี่ยง</v>
      </c>
      <c r="M64" s="214" t="str">
        <f t="shared" ca="1" si="3"/>
        <v>51-55</v>
      </c>
    </row>
    <row r="65" spans="1:13" x14ac:dyDescent="0.2">
      <c r="A65" s="217">
        <v>685</v>
      </c>
      <c r="B65" s="218" t="s">
        <v>97</v>
      </c>
      <c r="C65" s="219" t="s">
        <v>38</v>
      </c>
      <c r="D65" s="228">
        <v>2532</v>
      </c>
      <c r="E65" s="230">
        <f t="shared" ca="1" si="0"/>
        <v>30</v>
      </c>
      <c r="F65" s="222">
        <v>54</v>
      </c>
      <c r="G65" s="223">
        <v>159</v>
      </c>
      <c r="H65" s="224">
        <v>76</v>
      </c>
      <c r="I65" s="225">
        <f>IF(OR(F65="",$G65=""), "ไม่มีข้อมูล", F65/($G65*$G65)*10000)</f>
        <v>21.35991456034176</v>
      </c>
      <c r="J65" s="226" t="str">
        <f t="shared" si="6"/>
        <v>ปกติ</v>
      </c>
      <c r="K65" s="227" t="str">
        <f>IF(OR($G65="",H65=""),"ไม่มีข้อมูล",IF($G65/2&lt;H65,"ลงพุง","ไม่ลงพุง"))</f>
        <v>ไม่ลงพุง</v>
      </c>
      <c r="L65" s="227" t="str">
        <f t="shared" si="7"/>
        <v>ปกติ</v>
      </c>
      <c r="M65" s="214" t="str">
        <f t="shared" ca="1" si="3"/>
        <v>26-30</v>
      </c>
    </row>
    <row r="66" spans="1:13" x14ac:dyDescent="0.2">
      <c r="A66" s="217">
        <v>686</v>
      </c>
      <c r="B66" s="218" t="s">
        <v>97</v>
      </c>
      <c r="C66" s="219" t="s">
        <v>39</v>
      </c>
      <c r="D66" s="228">
        <v>2501</v>
      </c>
      <c r="E66" s="230">
        <f t="shared" ref="E66:E129" ca="1" si="8">IF(D66="","ไม่มีข้อมูล",YEAR(TODAY())+543-D66)</f>
        <v>61</v>
      </c>
      <c r="F66" s="222">
        <v>83</v>
      </c>
      <c r="G66" s="269">
        <v>173</v>
      </c>
      <c r="H66" s="224">
        <v>89</v>
      </c>
      <c r="I66" s="225">
        <f>IF(OR(F66="",$G66=""), "ไม่มีข้อมูล", F66/($G66*$G66)*10000)</f>
        <v>27.732299776136855</v>
      </c>
      <c r="J66" s="226" t="str">
        <f t="shared" si="6"/>
        <v>อ้วน</v>
      </c>
      <c r="K66" s="227" t="str">
        <f>IF(OR($G66="",H66=""),"ไม่มีข้อมูล",IF($G66/2&lt;H66,"ลงพุง","ไม่ลงพุง"))</f>
        <v>ลงพุง</v>
      </c>
      <c r="L66" s="227" t="str">
        <f t="shared" si="7"/>
        <v>เสี่ยงสูง</v>
      </c>
      <c r="M66" s="214" t="str">
        <f t="shared" ref="M66:M129" ca="1" si="9">IF(E66="ไม่มีข้อมูล","ไม่มีข้อมูล",IF(E66&lt;20,"&lt;20",IF(E66&lt;26,"20-25",IF(E66&lt;31,"26-30",IF(E66&lt;36,"31-35",IF(E66&lt;41,"36-40",IF(E66&lt;46,"41-45",IF(E66&lt;51,"46-50",IF(E66&lt;56,"51-55",IF(E66&lt;61,"56-60","60+"))))))))))</f>
        <v>60+</v>
      </c>
    </row>
    <row r="67" spans="1:13" x14ac:dyDescent="0.2">
      <c r="A67" s="217">
        <v>687</v>
      </c>
      <c r="B67" s="218" t="s">
        <v>97</v>
      </c>
      <c r="C67" s="219" t="s">
        <v>38</v>
      </c>
      <c r="D67" s="228">
        <v>2524</v>
      </c>
      <c r="E67" s="230">
        <f t="shared" ca="1" si="8"/>
        <v>38</v>
      </c>
      <c r="F67" s="222">
        <v>65</v>
      </c>
      <c r="G67" s="223">
        <v>161</v>
      </c>
      <c r="H67" s="224">
        <v>80</v>
      </c>
      <c r="I67" s="225">
        <f>IF(OR(F67="",$G67=""), "ไม่มีข้อมูล", F67/($G67*$G67)*10000)</f>
        <v>25.076193048107712</v>
      </c>
      <c r="J67" s="226" t="str">
        <f t="shared" si="6"/>
        <v>อ้วน</v>
      </c>
      <c r="K67" s="227" t="str">
        <f>IF(OR($G67="",H67=""),"ไม่มีข้อมูล",IF($G67/2&lt;H67,"ลงพุง","ไม่ลงพุง"))</f>
        <v>ไม่ลงพุง</v>
      </c>
      <c r="L67" s="227" t="str">
        <f t="shared" si="7"/>
        <v>เสี่ยง</v>
      </c>
      <c r="M67" s="214" t="str">
        <f t="shared" ca="1" si="9"/>
        <v>36-40</v>
      </c>
    </row>
    <row r="68" spans="1:13" x14ac:dyDescent="0.2">
      <c r="A68" s="217">
        <v>688</v>
      </c>
      <c r="B68" s="218" t="s">
        <v>97</v>
      </c>
      <c r="C68" s="219" t="s">
        <v>38</v>
      </c>
      <c r="D68" s="228">
        <v>2508</v>
      </c>
      <c r="E68" s="230">
        <f t="shared" ca="1" si="8"/>
        <v>54</v>
      </c>
      <c r="F68" s="222">
        <v>56</v>
      </c>
      <c r="G68" s="223">
        <v>147</v>
      </c>
      <c r="H68" s="224">
        <v>86</v>
      </c>
      <c r="I68" s="225">
        <f>IF(OR(F68="",$G68=""), "ไม่มีข้อมูล", F68/($G68*$G68)*10000)</f>
        <v>25.915127955944282</v>
      </c>
      <c r="J68" s="226" t="str">
        <f t="shared" si="6"/>
        <v>อ้วน</v>
      </c>
      <c r="K68" s="227" t="str">
        <f>IF(OR($G68="",H68=""),"ไม่มีข้อมูล",IF($G68/2&lt;H68,"ลงพุง","ไม่ลงพุง"))</f>
        <v>ลงพุง</v>
      </c>
      <c r="L68" s="227" t="str">
        <f t="shared" si="7"/>
        <v>เสี่ยงสูง</v>
      </c>
      <c r="M68" s="214" t="str">
        <f t="shared" ca="1" si="9"/>
        <v>51-55</v>
      </c>
    </row>
    <row r="69" spans="1:13" x14ac:dyDescent="0.2">
      <c r="A69" s="217">
        <v>689</v>
      </c>
      <c r="B69" s="218" t="s">
        <v>97</v>
      </c>
      <c r="C69" s="219" t="s">
        <v>38</v>
      </c>
      <c r="D69" s="228">
        <v>2525</v>
      </c>
      <c r="E69" s="230">
        <f t="shared" ca="1" si="8"/>
        <v>37</v>
      </c>
      <c r="F69" s="222">
        <v>72</v>
      </c>
      <c r="G69" s="223">
        <v>160</v>
      </c>
      <c r="H69" s="224">
        <v>81</v>
      </c>
      <c r="I69" s="225">
        <f>IF(OR(F69="",$G69=""), "ไม่มีข้อมูล", F69/($G69*$G69)*10000)</f>
        <v>28.125</v>
      </c>
      <c r="J69" s="226" t="str">
        <f t="shared" si="6"/>
        <v>อ้วน</v>
      </c>
      <c r="K69" s="227" t="str">
        <f>IF(OR($G69="",H69=""),"ไม่มีข้อมูล",IF($G69/2&lt;H69,"ลงพุง","ไม่ลงพุง"))</f>
        <v>ลงพุง</v>
      </c>
      <c r="L69" s="227" t="str">
        <f t="shared" si="7"/>
        <v>เสี่ยงสูง</v>
      </c>
      <c r="M69" s="214" t="str">
        <f t="shared" ca="1" si="9"/>
        <v>36-40</v>
      </c>
    </row>
    <row r="70" spans="1:13" x14ac:dyDescent="0.2">
      <c r="A70" s="217">
        <v>690</v>
      </c>
      <c r="B70" s="218" t="s">
        <v>97</v>
      </c>
      <c r="C70" s="219" t="s">
        <v>39</v>
      </c>
      <c r="D70" s="228">
        <v>2509</v>
      </c>
      <c r="E70" s="230">
        <f t="shared" ca="1" si="8"/>
        <v>53</v>
      </c>
      <c r="F70" s="222">
        <v>64</v>
      </c>
      <c r="G70" s="269">
        <v>165</v>
      </c>
      <c r="H70" s="224">
        <v>70</v>
      </c>
      <c r="I70" s="225">
        <f>IF(OR(F70="",$G70=""), "ไม่มีข้อมูล", F70/($G70*$G70)*10000)</f>
        <v>23.507805325987146</v>
      </c>
      <c r="J70" s="226" t="str">
        <f t="shared" si="6"/>
        <v>น้ำหนักเกิน</v>
      </c>
      <c r="K70" s="227" t="str">
        <f>IF(OR($G70="",H70=""),"ไม่มีข้อมูล",IF($G70/2&lt;H70,"ลงพุง","ไม่ลงพุง"))</f>
        <v>ไม่ลงพุง</v>
      </c>
      <c r="L70" s="227" t="str">
        <f t="shared" si="7"/>
        <v>เสี่ยง</v>
      </c>
      <c r="M70" s="214" t="str">
        <f t="shared" ca="1" si="9"/>
        <v>51-55</v>
      </c>
    </row>
    <row r="71" spans="1:13" x14ac:dyDescent="0.2">
      <c r="A71" s="217">
        <v>691</v>
      </c>
      <c r="B71" s="218" t="s">
        <v>97</v>
      </c>
      <c r="C71" s="219" t="s">
        <v>38</v>
      </c>
      <c r="D71" s="228">
        <v>2525</v>
      </c>
      <c r="E71" s="230">
        <f t="shared" ca="1" si="8"/>
        <v>37</v>
      </c>
      <c r="F71" s="222">
        <v>46.6</v>
      </c>
      <c r="G71" s="269">
        <v>150</v>
      </c>
      <c r="H71" s="224">
        <v>62</v>
      </c>
      <c r="I71" s="225">
        <f>IF(OR(F71="",$G71=""), "ไม่มีข้อมูล", F71/($G71*$G71)*10000)</f>
        <v>20.711111111111112</v>
      </c>
      <c r="J71" s="226" t="str">
        <f t="shared" si="6"/>
        <v>ปกติ</v>
      </c>
      <c r="K71" s="227" t="str">
        <f>IF(OR($G71="",H71=""),"ไม่มีข้อมูล",IF($G71/2&lt;H71,"ลงพุง","ไม่ลงพุง"))</f>
        <v>ไม่ลงพุง</v>
      </c>
      <c r="L71" s="227" t="str">
        <f t="shared" si="7"/>
        <v>ปกติ</v>
      </c>
      <c r="M71" s="214" t="str">
        <f t="shared" ca="1" si="9"/>
        <v>36-40</v>
      </c>
    </row>
    <row r="72" spans="1:13" x14ac:dyDescent="0.2">
      <c r="A72" s="217">
        <v>692</v>
      </c>
      <c r="B72" s="218" t="s">
        <v>97</v>
      </c>
      <c r="C72" s="219" t="s">
        <v>39</v>
      </c>
      <c r="D72" s="228">
        <v>2508</v>
      </c>
      <c r="E72" s="230">
        <f t="shared" ca="1" si="8"/>
        <v>54</v>
      </c>
      <c r="F72" s="222">
        <v>90</v>
      </c>
      <c r="G72" s="269">
        <v>173</v>
      </c>
      <c r="H72" s="224">
        <v>124</v>
      </c>
      <c r="I72" s="225">
        <f>IF(OR(F72="",$G72=""), "ไม่มีข้อมูล", F72/($G72*$G72)*10000)</f>
        <v>30.071168431955627</v>
      </c>
      <c r="J72" s="226" t="str">
        <f t="shared" si="6"/>
        <v>อ้วน</v>
      </c>
      <c r="K72" s="227" t="str">
        <f>IF(OR($G72="",H72=""),"ไม่มีข้อมูล",IF($G72/2&lt;H72,"ลงพุง","ไม่ลงพุง"))</f>
        <v>ลงพุง</v>
      </c>
      <c r="L72" s="227" t="str">
        <f t="shared" si="7"/>
        <v>เสี่ยงสูง</v>
      </c>
      <c r="M72" s="214" t="str">
        <f t="shared" ca="1" si="9"/>
        <v>51-55</v>
      </c>
    </row>
    <row r="73" spans="1:13" x14ac:dyDescent="0.2">
      <c r="A73" s="217">
        <v>693</v>
      </c>
      <c r="B73" s="218" t="s">
        <v>97</v>
      </c>
      <c r="C73" s="219" t="s">
        <v>38</v>
      </c>
      <c r="D73" s="228">
        <v>2505</v>
      </c>
      <c r="E73" s="230">
        <f t="shared" ca="1" si="8"/>
        <v>57</v>
      </c>
      <c r="F73" s="222">
        <v>52</v>
      </c>
      <c r="G73" s="269">
        <v>150</v>
      </c>
      <c r="H73" s="224">
        <v>76.2</v>
      </c>
      <c r="I73" s="225">
        <f>IF(OR(F73="",$G73=""), "ไม่มีข้อมูล", F73/($G73*$G73)*10000)</f>
        <v>23.111111111111111</v>
      </c>
      <c r="J73" s="226" t="str">
        <f t="shared" si="6"/>
        <v>น้ำหนักเกิน</v>
      </c>
      <c r="K73" s="227" t="str">
        <f>IF(OR($G73="",H73=""),"ไม่มีข้อมูล",IF($G73/2&lt;H73,"ลงพุง","ไม่ลงพุง"))</f>
        <v>ลงพุง</v>
      </c>
      <c r="L73" s="227" t="str">
        <f t="shared" si="7"/>
        <v>เสี่ยงสูง</v>
      </c>
      <c r="M73" s="214" t="str">
        <f t="shared" ca="1" si="9"/>
        <v>56-60</v>
      </c>
    </row>
    <row r="74" spans="1:13" x14ac:dyDescent="0.2">
      <c r="A74" s="217">
        <v>694</v>
      </c>
      <c r="B74" s="218" t="s">
        <v>97</v>
      </c>
      <c r="C74" s="219" t="s">
        <v>38</v>
      </c>
      <c r="D74" s="228">
        <v>2512</v>
      </c>
      <c r="E74" s="230">
        <f t="shared" ca="1" si="8"/>
        <v>50</v>
      </c>
      <c r="F74" s="222">
        <v>43</v>
      </c>
      <c r="G74" s="269">
        <v>150</v>
      </c>
      <c r="H74" s="224">
        <v>66</v>
      </c>
      <c r="I74" s="225">
        <f>IF(OR(F74="",$G74=""), "ไม่มีข้อมูล", F74/($G74*$G74)*10000)</f>
        <v>19.111111111111111</v>
      </c>
      <c r="J74" s="226" t="str">
        <f t="shared" si="6"/>
        <v>ปกติ</v>
      </c>
      <c r="K74" s="227" t="str">
        <f>IF(OR($G74="",H74=""),"ไม่มีข้อมูล",IF($G74/2&lt;H74,"ลงพุง","ไม่ลงพุง"))</f>
        <v>ไม่ลงพุง</v>
      </c>
      <c r="L74" s="227" t="str">
        <f t="shared" si="7"/>
        <v>ปกติ</v>
      </c>
      <c r="M74" s="214" t="str">
        <f t="shared" ca="1" si="9"/>
        <v>46-50</v>
      </c>
    </row>
    <row r="75" spans="1:13" x14ac:dyDescent="0.2">
      <c r="A75" s="217">
        <v>695</v>
      </c>
      <c r="B75" s="218" t="s">
        <v>97</v>
      </c>
      <c r="C75" s="219" t="s">
        <v>38</v>
      </c>
      <c r="D75" s="228">
        <v>2508</v>
      </c>
      <c r="E75" s="230">
        <f t="shared" ca="1" si="8"/>
        <v>54</v>
      </c>
      <c r="F75" s="222">
        <v>67</v>
      </c>
      <c r="G75" s="223">
        <v>160</v>
      </c>
      <c r="H75" s="224">
        <v>84</v>
      </c>
      <c r="I75" s="225">
        <f>IF(OR(F75="",$G75=""), "ไม่มีข้อมูล", F75/($G75*$G75)*10000)</f>
        <v>26.171875</v>
      </c>
      <c r="J75" s="226" t="str">
        <f t="shared" si="6"/>
        <v>อ้วน</v>
      </c>
      <c r="K75" s="227" t="str">
        <f>IF(OR($G75="",H75=""),"ไม่มีข้อมูล",IF($G75/2&lt;H75,"ลงพุง","ไม่ลงพุง"))</f>
        <v>ลงพุง</v>
      </c>
      <c r="L75" s="227" t="str">
        <f t="shared" si="7"/>
        <v>เสี่ยงสูง</v>
      </c>
      <c r="M75" s="214" t="str">
        <f t="shared" ca="1" si="9"/>
        <v>51-55</v>
      </c>
    </row>
    <row r="76" spans="1:13" x14ac:dyDescent="0.2">
      <c r="A76" s="217">
        <v>696</v>
      </c>
      <c r="B76" s="218" t="s">
        <v>97</v>
      </c>
      <c r="C76" s="219" t="s">
        <v>39</v>
      </c>
      <c r="D76" s="228">
        <v>2527</v>
      </c>
      <c r="E76" s="230">
        <f t="shared" ca="1" si="8"/>
        <v>35</v>
      </c>
      <c r="F76" s="222">
        <v>75</v>
      </c>
      <c r="G76" s="269">
        <v>171</v>
      </c>
      <c r="H76" s="224">
        <v>91.44</v>
      </c>
      <c r="I76" s="225">
        <f>IF(OR(F76="",$G76=""), "ไม่มีข้อมูล", F76/($G76*$G76)*10000)</f>
        <v>25.64891761567662</v>
      </c>
      <c r="J76" s="226" t="str">
        <f t="shared" si="6"/>
        <v>อ้วน</v>
      </c>
      <c r="K76" s="227" t="str">
        <f>IF(OR($G76="",H76=""),"ไม่มีข้อมูล",IF($G76/2&lt;H76,"ลงพุง","ไม่ลงพุง"))</f>
        <v>ลงพุง</v>
      </c>
      <c r="L76" s="227" t="str">
        <f t="shared" si="7"/>
        <v>เสี่ยงสูง</v>
      </c>
      <c r="M76" s="214" t="str">
        <f t="shared" ca="1" si="9"/>
        <v>31-35</v>
      </c>
    </row>
    <row r="77" spans="1:13" x14ac:dyDescent="0.2">
      <c r="A77" s="217">
        <v>697</v>
      </c>
      <c r="B77" s="218" t="s">
        <v>97</v>
      </c>
      <c r="C77" s="219" t="s">
        <v>38</v>
      </c>
      <c r="D77" s="228">
        <v>2519</v>
      </c>
      <c r="E77" s="230">
        <f t="shared" ca="1" si="8"/>
        <v>43</v>
      </c>
      <c r="F77" s="222">
        <v>47</v>
      </c>
      <c r="G77" s="269">
        <v>150</v>
      </c>
      <c r="H77" s="224">
        <v>71.12</v>
      </c>
      <c r="I77" s="225">
        <f>IF(OR(F77="",$G77=""), "ไม่มีข้อมูล", F77/($G77*$G77)*10000)</f>
        <v>20.888888888888889</v>
      </c>
      <c r="J77" s="226" t="str">
        <f t="shared" si="6"/>
        <v>ปกติ</v>
      </c>
      <c r="K77" s="227" t="str">
        <f>IF(OR($G77="",H77=""),"ไม่มีข้อมูล",IF($G77/2&lt;H77,"ลงพุง","ไม่ลงพุง"))</f>
        <v>ไม่ลงพุง</v>
      </c>
      <c r="L77" s="227" t="str">
        <f t="shared" si="7"/>
        <v>ปกติ</v>
      </c>
      <c r="M77" s="214" t="str">
        <f t="shared" ca="1" si="9"/>
        <v>41-45</v>
      </c>
    </row>
    <row r="78" spans="1:13" x14ac:dyDescent="0.2">
      <c r="A78" s="217">
        <v>698</v>
      </c>
      <c r="B78" s="218" t="s">
        <v>97</v>
      </c>
      <c r="C78" s="219" t="s">
        <v>38</v>
      </c>
      <c r="D78" s="228">
        <v>2502</v>
      </c>
      <c r="E78" s="230">
        <f t="shared" ca="1" si="8"/>
        <v>60</v>
      </c>
      <c r="F78" s="229">
        <v>60</v>
      </c>
      <c r="G78" s="223">
        <v>165</v>
      </c>
      <c r="H78" s="224">
        <v>76</v>
      </c>
      <c r="I78" s="225">
        <f>IF(OR(F78="",$G78=""), "ไม่มีข้อมูล", F78/($G78*$G78)*10000)</f>
        <v>22.038567493112946</v>
      </c>
      <c r="J78" s="226" t="str">
        <f t="shared" si="6"/>
        <v>ปกติ</v>
      </c>
      <c r="K78" s="227" t="str">
        <f>IF(OR($G78="",H78=""),"ไม่มีข้อมูล",IF($G78/2&lt;H78,"ลงพุง","ไม่ลงพุง"))</f>
        <v>ไม่ลงพุง</v>
      </c>
      <c r="L78" s="227" t="str">
        <f t="shared" si="7"/>
        <v>ปกติ</v>
      </c>
      <c r="M78" s="214" t="str">
        <f t="shared" ca="1" si="9"/>
        <v>56-60</v>
      </c>
    </row>
    <row r="79" spans="1:13" x14ac:dyDescent="0.2">
      <c r="A79" s="217">
        <v>699</v>
      </c>
      <c r="B79" s="218" t="s">
        <v>97</v>
      </c>
      <c r="C79" s="219" t="s">
        <v>38</v>
      </c>
      <c r="D79" s="228">
        <v>2515</v>
      </c>
      <c r="E79" s="230">
        <f t="shared" ca="1" si="8"/>
        <v>47</v>
      </c>
      <c r="F79" s="229">
        <v>52</v>
      </c>
      <c r="G79" s="223">
        <v>156</v>
      </c>
      <c r="H79" s="224">
        <v>68.58</v>
      </c>
      <c r="I79" s="225">
        <f>IF(OR(F79="",$G79=""), "ไม่มีข้อมูล", F79/($G79*$G79)*10000)</f>
        <v>21.36752136752137</v>
      </c>
      <c r="J79" s="226" t="str">
        <f t="shared" si="6"/>
        <v>ปกติ</v>
      </c>
      <c r="K79" s="227" t="str">
        <f>IF(OR($G79="",H79=""),"ไม่มีข้อมูล",IF($G79/2&lt;H79,"ลงพุง","ไม่ลงพุง"))</f>
        <v>ไม่ลงพุง</v>
      </c>
      <c r="L79" s="227" t="str">
        <f t="shared" si="7"/>
        <v>ปกติ</v>
      </c>
      <c r="M79" s="214" t="str">
        <f t="shared" ca="1" si="9"/>
        <v>46-50</v>
      </c>
    </row>
    <row r="80" spans="1:13" x14ac:dyDescent="0.2">
      <c r="A80" s="217">
        <v>700</v>
      </c>
      <c r="B80" s="218" t="s">
        <v>97</v>
      </c>
      <c r="C80" s="219" t="s">
        <v>38</v>
      </c>
      <c r="D80" s="228">
        <v>2537</v>
      </c>
      <c r="E80" s="230">
        <f t="shared" ca="1" si="8"/>
        <v>25</v>
      </c>
      <c r="F80" s="222">
        <v>52</v>
      </c>
      <c r="G80" s="223">
        <v>167</v>
      </c>
      <c r="H80" s="224">
        <v>71</v>
      </c>
      <c r="I80" s="225">
        <f>IF(OR(F80="",$G80=""), "ไม่มีข้อมูล", F80/($G80*$G80)*10000)</f>
        <v>18.645344042454013</v>
      </c>
      <c r="J80" s="226" t="str">
        <f t="shared" si="6"/>
        <v>ปกติ</v>
      </c>
      <c r="K80" s="227" t="str">
        <f>IF(OR($G80="",H80=""),"ไม่มีข้อมูล",IF($G80/2&lt;H80,"ลงพุง","ไม่ลงพุง"))</f>
        <v>ไม่ลงพุง</v>
      </c>
      <c r="L80" s="227" t="str">
        <f t="shared" si="7"/>
        <v>ปกติ</v>
      </c>
      <c r="M80" s="214" t="str">
        <f t="shared" ca="1" si="9"/>
        <v>20-25</v>
      </c>
    </row>
    <row r="81" spans="1:13" x14ac:dyDescent="0.2">
      <c r="A81" s="217">
        <v>701</v>
      </c>
      <c r="B81" s="218" t="s">
        <v>97</v>
      </c>
      <c r="C81" s="219" t="s">
        <v>38</v>
      </c>
      <c r="D81" s="228">
        <v>2504</v>
      </c>
      <c r="E81" s="230">
        <f t="shared" ca="1" si="8"/>
        <v>58</v>
      </c>
      <c r="F81" s="222">
        <v>66</v>
      </c>
      <c r="G81" s="269">
        <v>158</v>
      </c>
      <c r="H81" s="224">
        <v>85</v>
      </c>
      <c r="I81" s="225">
        <f>IF(OR(F81="",$G81=""), "ไม่มีข้อมูล", F81/($G81*$G81)*10000)</f>
        <v>26.438070821983654</v>
      </c>
      <c r="J81" s="226" t="str">
        <f t="shared" si="6"/>
        <v>อ้วน</v>
      </c>
      <c r="K81" s="227" t="str">
        <f>IF(OR($G81="",H81=""),"ไม่มีข้อมูล",IF($G81/2&lt;H81,"ลงพุง","ไม่ลงพุง"))</f>
        <v>ลงพุง</v>
      </c>
      <c r="L81" s="227" t="str">
        <f t="shared" si="7"/>
        <v>เสี่ยงสูง</v>
      </c>
      <c r="M81" s="214" t="str">
        <f t="shared" ca="1" si="9"/>
        <v>56-60</v>
      </c>
    </row>
    <row r="82" spans="1:13" x14ac:dyDescent="0.2">
      <c r="A82" s="217">
        <v>702</v>
      </c>
      <c r="B82" s="218" t="s">
        <v>97</v>
      </c>
      <c r="C82" s="219" t="s">
        <v>38</v>
      </c>
      <c r="D82" s="228">
        <v>2530</v>
      </c>
      <c r="E82" s="230">
        <f t="shared" ca="1" si="8"/>
        <v>32</v>
      </c>
      <c r="F82" s="229">
        <v>44</v>
      </c>
      <c r="G82" s="223">
        <v>152</v>
      </c>
      <c r="H82" s="224">
        <v>63.5</v>
      </c>
      <c r="I82" s="225">
        <f>IF(OR(F82="",$G82=""), "ไม่มีข้อมูล", F82/($G82*$G82)*10000)</f>
        <v>19.044321329639889</v>
      </c>
      <c r="J82" s="226" t="str">
        <f t="shared" si="6"/>
        <v>ปกติ</v>
      </c>
      <c r="K82" s="227" t="str">
        <f>IF(OR($G82="",H82=""),"ไม่มีข้อมูล",IF($G82/2&lt;H82,"ลงพุง","ไม่ลงพุง"))</f>
        <v>ไม่ลงพุง</v>
      </c>
      <c r="L82" s="227" t="str">
        <f t="shared" si="7"/>
        <v>ปกติ</v>
      </c>
      <c r="M82" s="214" t="str">
        <f t="shared" ca="1" si="9"/>
        <v>31-35</v>
      </c>
    </row>
    <row r="83" spans="1:13" x14ac:dyDescent="0.2">
      <c r="A83" s="217">
        <v>703</v>
      </c>
      <c r="B83" s="218" t="s">
        <v>97</v>
      </c>
      <c r="C83" s="219" t="s">
        <v>38</v>
      </c>
      <c r="D83" s="228">
        <v>2507</v>
      </c>
      <c r="E83" s="230">
        <f t="shared" ca="1" si="8"/>
        <v>55</v>
      </c>
      <c r="F83" s="229">
        <v>58</v>
      </c>
      <c r="G83" s="223">
        <v>165</v>
      </c>
      <c r="H83" s="224">
        <v>76</v>
      </c>
      <c r="I83" s="225">
        <f>IF(OR(F83="",$G83=""), "ไม่มีข้อมูล", F83/($G83*$G83)*10000)</f>
        <v>21.303948576675847</v>
      </c>
      <c r="J83" s="226" t="str">
        <f t="shared" si="6"/>
        <v>ปกติ</v>
      </c>
      <c r="K83" s="227" t="str">
        <f>IF(OR($G83="",H83=""),"ไม่มีข้อมูล",IF($G83/2&lt;H83,"ลงพุง","ไม่ลงพุง"))</f>
        <v>ไม่ลงพุง</v>
      </c>
      <c r="L83" s="227" t="str">
        <f t="shared" si="7"/>
        <v>ปกติ</v>
      </c>
      <c r="M83" s="214" t="str">
        <f t="shared" ca="1" si="9"/>
        <v>51-55</v>
      </c>
    </row>
    <row r="84" spans="1:13" x14ac:dyDescent="0.2">
      <c r="A84" s="217">
        <v>704</v>
      </c>
      <c r="B84" s="218" t="s">
        <v>97</v>
      </c>
      <c r="C84" s="219" t="s">
        <v>38</v>
      </c>
      <c r="D84" s="228">
        <v>2502</v>
      </c>
      <c r="E84" s="230">
        <f t="shared" ca="1" si="8"/>
        <v>60</v>
      </c>
      <c r="F84" s="222">
        <v>59</v>
      </c>
      <c r="G84" s="223">
        <v>155</v>
      </c>
      <c r="H84" s="224">
        <v>86</v>
      </c>
      <c r="I84" s="225">
        <f>IF(OR(F84="",$G84=""), "ไม่มีข้อมูล", F84/($G84*$G84)*10000)</f>
        <v>24.557752341311133</v>
      </c>
      <c r="J84" s="226" t="str">
        <f t="shared" si="6"/>
        <v>น้ำหนักเกิน</v>
      </c>
      <c r="K84" s="227" t="str">
        <f>IF(OR($G84="",H84=""),"ไม่มีข้อมูล",IF($G84/2&lt;H84,"ลงพุง","ไม่ลงพุง"))</f>
        <v>ลงพุง</v>
      </c>
      <c r="L84" s="227" t="str">
        <f t="shared" si="7"/>
        <v>เสี่ยงสูง</v>
      </c>
      <c r="M84" s="214" t="str">
        <f t="shared" ca="1" si="9"/>
        <v>56-60</v>
      </c>
    </row>
    <row r="85" spans="1:13" x14ac:dyDescent="0.2">
      <c r="A85" s="217">
        <v>705</v>
      </c>
      <c r="B85" s="218" t="s">
        <v>97</v>
      </c>
      <c r="C85" s="219" t="s">
        <v>39</v>
      </c>
      <c r="D85" s="228">
        <v>2530</v>
      </c>
      <c r="E85" s="230">
        <f t="shared" ca="1" si="8"/>
        <v>32</v>
      </c>
      <c r="F85" s="222">
        <v>65</v>
      </c>
      <c r="G85" s="269">
        <v>180</v>
      </c>
      <c r="H85" s="224">
        <v>76</v>
      </c>
      <c r="I85" s="225">
        <f>IF(OR(F85="",$G85=""), "ไม่มีข้อมูล", F85/($G85*$G85)*10000)</f>
        <v>20.061728395061731</v>
      </c>
      <c r="J85" s="226" t="str">
        <f t="shared" si="6"/>
        <v>ปกติ</v>
      </c>
      <c r="K85" s="227" t="str">
        <f>IF(OR($G85="",H85=""),"ไม่มีข้อมูล",IF($G85/2&lt;H85,"ลงพุง","ไม่ลงพุง"))</f>
        <v>ไม่ลงพุง</v>
      </c>
      <c r="L85" s="227" t="str">
        <f t="shared" si="7"/>
        <v>ปกติ</v>
      </c>
      <c r="M85" s="214" t="str">
        <f t="shared" ca="1" si="9"/>
        <v>31-35</v>
      </c>
    </row>
    <row r="86" spans="1:13" x14ac:dyDescent="0.2">
      <c r="A86" s="217">
        <v>706</v>
      </c>
      <c r="B86" s="218" t="s">
        <v>97</v>
      </c>
      <c r="C86" s="219" t="s">
        <v>38</v>
      </c>
      <c r="D86" s="228">
        <v>2524</v>
      </c>
      <c r="E86" s="230">
        <f t="shared" ca="1" si="8"/>
        <v>38</v>
      </c>
      <c r="F86" s="222">
        <v>49</v>
      </c>
      <c r="G86" s="269">
        <v>153</v>
      </c>
      <c r="H86" s="224">
        <v>74</v>
      </c>
      <c r="I86" s="225">
        <f>IF(OR(F86="",$G86=""), "ไม่มีข้อมูล", F86/($G86*$G86)*10000)</f>
        <v>20.932120124738351</v>
      </c>
      <c r="J86" s="226" t="str">
        <f t="shared" si="6"/>
        <v>ปกติ</v>
      </c>
      <c r="K86" s="227" t="str">
        <f>IF(OR($G86="",H86=""),"ไม่มีข้อมูล",IF($G86/2&lt;H86,"ลงพุง","ไม่ลงพุง"))</f>
        <v>ไม่ลงพุง</v>
      </c>
      <c r="L86" s="227" t="str">
        <f t="shared" si="7"/>
        <v>ปกติ</v>
      </c>
      <c r="M86" s="214" t="str">
        <f t="shared" ca="1" si="9"/>
        <v>36-40</v>
      </c>
    </row>
    <row r="87" spans="1:13" x14ac:dyDescent="0.2">
      <c r="A87" s="217">
        <v>707</v>
      </c>
      <c r="B87" s="218" t="s">
        <v>97</v>
      </c>
      <c r="C87" s="219" t="s">
        <v>39</v>
      </c>
      <c r="D87" s="228">
        <v>2531</v>
      </c>
      <c r="E87" s="230">
        <f t="shared" ca="1" si="8"/>
        <v>31</v>
      </c>
      <c r="F87" s="222">
        <v>68</v>
      </c>
      <c r="G87" s="269">
        <v>176</v>
      </c>
      <c r="H87" s="224">
        <v>80</v>
      </c>
      <c r="I87" s="225">
        <f>IF(OR(F87="",$G87=""), "ไม่มีข้อมูล", F87/($G87*$G87)*10000)</f>
        <v>21.952479338842977</v>
      </c>
      <c r="J87" s="226" t="str">
        <f t="shared" si="6"/>
        <v>ปกติ</v>
      </c>
      <c r="K87" s="227" t="str">
        <f>IF(OR($G87="",H87=""),"ไม่มีข้อมูล",IF($G87/2&lt;H87,"ลงพุง","ไม่ลงพุง"))</f>
        <v>ไม่ลงพุง</v>
      </c>
      <c r="L87" s="227" t="str">
        <f t="shared" si="7"/>
        <v>ปกติ</v>
      </c>
      <c r="M87" s="214" t="str">
        <f t="shared" ca="1" si="9"/>
        <v>31-35</v>
      </c>
    </row>
    <row r="88" spans="1:13" x14ac:dyDescent="0.2">
      <c r="A88" s="217">
        <v>708</v>
      </c>
      <c r="B88" s="218" t="s">
        <v>97</v>
      </c>
      <c r="C88" s="219" t="s">
        <v>38</v>
      </c>
      <c r="D88" s="228">
        <v>2533</v>
      </c>
      <c r="E88" s="230">
        <f t="shared" ca="1" si="8"/>
        <v>29</v>
      </c>
      <c r="F88" s="222">
        <v>58</v>
      </c>
      <c r="G88" s="223">
        <v>166</v>
      </c>
      <c r="H88" s="224">
        <v>76.2</v>
      </c>
      <c r="I88" s="225">
        <f>IF(OR(F88="",$G88=""), "ไม่มีข้อมูล", F88/($G88*$G88)*10000)</f>
        <v>21.048047612135289</v>
      </c>
      <c r="J88" s="226" t="str">
        <f t="shared" si="6"/>
        <v>ปกติ</v>
      </c>
      <c r="K88" s="227" t="str">
        <f>IF(OR($G88="",H88=""),"ไม่มีข้อมูล",IF($G88/2&lt;H88,"ลงพุง","ไม่ลงพุง"))</f>
        <v>ไม่ลงพุง</v>
      </c>
      <c r="L88" s="227" t="str">
        <f t="shared" si="7"/>
        <v>ปกติ</v>
      </c>
      <c r="M88" s="214" t="str">
        <f t="shared" ca="1" si="9"/>
        <v>26-30</v>
      </c>
    </row>
    <row r="89" spans="1:13" x14ac:dyDescent="0.2">
      <c r="A89" s="217">
        <v>709</v>
      </c>
      <c r="B89" s="218" t="s">
        <v>97</v>
      </c>
      <c r="C89" s="219" t="s">
        <v>38</v>
      </c>
      <c r="D89" s="228">
        <v>2525</v>
      </c>
      <c r="E89" s="230">
        <f t="shared" ca="1" si="8"/>
        <v>37</v>
      </c>
      <c r="F89" s="229">
        <v>80</v>
      </c>
      <c r="G89" s="223">
        <v>180</v>
      </c>
      <c r="H89" s="224">
        <v>86.36</v>
      </c>
      <c r="I89" s="225">
        <f>IF(OR(F89="",$G89=""), "ไม่มีข้อมูล", F89/($G89*$G89)*10000)</f>
        <v>24.691358024691358</v>
      </c>
      <c r="J89" s="226" t="str">
        <f t="shared" si="6"/>
        <v>น้ำหนักเกิน</v>
      </c>
      <c r="K89" s="227" t="str">
        <f>IF(OR($G89="",H89=""),"ไม่มีข้อมูล",IF($G89/2&lt;H89,"ลงพุง","ไม่ลงพุง"))</f>
        <v>ไม่ลงพุง</v>
      </c>
      <c r="L89" s="227" t="str">
        <f t="shared" si="7"/>
        <v>เสี่ยง</v>
      </c>
      <c r="M89" s="214" t="str">
        <f t="shared" ca="1" si="9"/>
        <v>36-40</v>
      </c>
    </row>
    <row r="90" spans="1:13" x14ac:dyDescent="0.2">
      <c r="A90" s="217">
        <v>710</v>
      </c>
      <c r="B90" s="218" t="s">
        <v>97</v>
      </c>
      <c r="C90" s="219" t="s">
        <v>38</v>
      </c>
      <c r="D90" s="228">
        <v>2506</v>
      </c>
      <c r="E90" s="230">
        <f t="shared" ca="1" si="8"/>
        <v>56</v>
      </c>
      <c r="F90" s="222">
        <v>82</v>
      </c>
      <c r="G90" s="269">
        <v>179</v>
      </c>
      <c r="H90" s="224">
        <v>96.52</v>
      </c>
      <c r="I90" s="225">
        <f>IF(OR(F90="",$G90=""), "ไม่มีข้อมูล", F90/($G90*$G90)*10000)</f>
        <v>25.59220998096189</v>
      </c>
      <c r="J90" s="226" t="str">
        <f t="shared" si="6"/>
        <v>อ้วน</v>
      </c>
      <c r="K90" s="227" t="str">
        <f>IF(OR($G90="",H90=""),"ไม่มีข้อมูล",IF($G90/2&lt;H90,"ลงพุง","ไม่ลงพุง"))</f>
        <v>ลงพุง</v>
      </c>
      <c r="L90" s="227" t="str">
        <f t="shared" si="7"/>
        <v>เสี่ยงสูง</v>
      </c>
      <c r="M90" s="214" t="str">
        <f t="shared" ca="1" si="9"/>
        <v>56-60</v>
      </c>
    </row>
    <row r="91" spans="1:13" x14ac:dyDescent="0.2">
      <c r="A91" s="217">
        <v>711</v>
      </c>
      <c r="B91" s="218" t="s">
        <v>97</v>
      </c>
      <c r="C91" s="219" t="s">
        <v>39</v>
      </c>
      <c r="D91" s="228">
        <v>2505</v>
      </c>
      <c r="E91" s="230">
        <f t="shared" ca="1" si="8"/>
        <v>57</v>
      </c>
      <c r="F91" s="229">
        <v>72</v>
      </c>
      <c r="G91" s="223">
        <v>171</v>
      </c>
      <c r="H91" s="224">
        <v>85</v>
      </c>
      <c r="I91" s="225">
        <f>IF(OR(F91="",$G91=""), "ไม่มีข้อมูล", F91/($G91*$G91)*10000)</f>
        <v>24.622960911049553</v>
      </c>
      <c r="J91" s="226" t="str">
        <f t="shared" si="6"/>
        <v>น้ำหนักเกิน</v>
      </c>
      <c r="K91" s="227" t="str">
        <f>IF(OR($G91="",H91=""),"ไม่มีข้อมูล",IF($G91/2&lt;H91,"ลงพุง","ไม่ลงพุง"))</f>
        <v>ไม่ลงพุง</v>
      </c>
      <c r="L91" s="227" t="str">
        <f t="shared" si="7"/>
        <v>เสี่ยง</v>
      </c>
      <c r="M91" s="214" t="str">
        <f t="shared" ca="1" si="9"/>
        <v>56-60</v>
      </c>
    </row>
    <row r="92" spans="1:13" x14ac:dyDescent="0.2">
      <c r="A92" s="217">
        <v>712</v>
      </c>
      <c r="B92" s="218" t="s">
        <v>97</v>
      </c>
      <c r="C92" s="219" t="s">
        <v>39</v>
      </c>
      <c r="D92" s="228">
        <v>2513</v>
      </c>
      <c r="E92" s="230">
        <f t="shared" ca="1" si="8"/>
        <v>49</v>
      </c>
      <c r="F92" s="222">
        <v>69</v>
      </c>
      <c r="G92" s="269">
        <v>163</v>
      </c>
      <c r="H92" s="224">
        <v>83</v>
      </c>
      <c r="I92" s="225">
        <f>IF(OR(F92="",$G92=""), "ไม่มีข้อมูล", F92/($G92*$G92)*10000)</f>
        <v>25.970115548195263</v>
      </c>
      <c r="J92" s="226" t="str">
        <f t="shared" si="6"/>
        <v>อ้วน</v>
      </c>
      <c r="K92" s="227" t="str">
        <f>IF(OR($G92="",H92=""),"ไม่มีข้อมูล",IF($G92/2&lt;H92,"ลงพุง","ไม่ลงพุง"))</f>
        <v>ลงพุง</v>
      </c>
      <c r="L92" s="227" t="str">
        <f t="shared" si="7"/>
        <v>เสี่ยงสูง</v>
      </c>
      <c r="M92" s="214" t="str">
        <f t="shared" ca="1" si="9"/>
        <v>46-50</v>
      </c>
    </row>
    <row r="93" spans="1:13" x14ac:dyDescent="0.2">
      <c r="A93" s="217">
        <v>713</v>
      </c>
      <c r="B93" s="218" t="s">
        <v>97</v>
      </c>
      <c r="C93" s="219" t="s">
        <v>39</v>
      </c>
      <c r="D93" s="228">
        <v>2498</v>
      </c>
      <c r="E93" s="230">
        <f t="shared" ca="1" si="8"/>
        <v>64</v>
      </c>
      <c r="F93" s="222">
        <v>76</v>
      </c>
      <c r="G93" s="223">
        <v>160</v>
      </c>
      <c r="H93" s="224">
        <v>83</v>
      </c>
      <c r="I93" s="225">
        <f>IF(OR(F93="",$G93=""), "ไม่มีข้อมูล", F93/($G93*$G93)*10000)</f>
        <v>29.6875</v>
      </c>
      <c r="J93" s="226" t="str">
        <f t="shared" ref="J93:J124" si="10">IF(I93="ไม่มีข้อมูล", "ไม่มีข้อมูล", IF(I93&lt;18.5, "ผอม", IF(AND(18.5&lt;=I93, I93&lt;=22.9), "ปกติ", IF(AND(22.9&lt;I93, I93&lt;25), "น้ำหนักเกิน", "อ้วน"))))</f>
        <v>อ้วน</v>
      </c>
      <c r="K93" s="227" t="str">
        <f>IF(OR($G93="",H93=""),"ไม่มีข้อมูล",IF($G93/2&lt;H93,"ลงพุง","ไม่ลงพุง"))</f>
        <v>ลงพุง</v>
      </c>
      <c r="L93" s="227" t="str">
        <f t="shared" ref="L93:L124" si="11">IF(OR(J93="ไม่มีข้อมูล",K93="ไม่มีข้อมูล"),"ไม่มีข้อมูล",IF(AND(J93="ปกติ",K93="ไม่ลงพุง"),"ปกติ",IF(AND(J93="ปกติ",K93="ลงพุง"),"เสี่ยง",IF(AND(J93="น้ำหนักเกิน",K93="ไม่ลงพุง"),"เสี่ยง",IF(AND(J93="น้ำหนักเกิน",K93="ลงพุง"),"เสี่ยงสูง",IF(AND(J93="อ้วน",K93="ไม่ลงพุง"),"เสี่ยง",IF(AND(J93="อ้วน",K93="ลงพุง"),"เสี่ยงสูง",IF(AND(J93="ผอม",K93="ไม่ลงพุง"),"เสี่ยง",IF(AND(J93="ผอม",K93="ลงพุง"),"เสี่ยงสูง",0)))))))))</f>
        <v>เสี่ยงสูง</v>
      </c>
      <c r="M93" s="214" t="str">
        <f t="shared" ca="1" si="9"/>
        <v>60+</v>
      </c>
    </row>
    <row r="94" spans="1:13" x14ac:dyDescent="0.2">
      <c r="A94" s="217">
        <v>714</v>
      </c>
      <c r="B94" s="218" t="s">
        <v>97</v>
      </c>
      <c r="C94" s="219" t="s">
        <v>39</v>
      </c>
      <c r="D94" s="228">
        <v>2519</v>
      </c>
      <c r="E94" s="230">
        <f t="shared" ca="1" si="8"/>
        <v>43</v>
      </c>
      <c r="F94" s="229">
        <v>85</v>
      </c>
      <c r="G94" s="223">
        <v>170</v>
      </c>
      <c r="H94" s="224">
        <v>90</v>
      </c>
      <c r="I94" s="225">
        <f>IF(OR(F94="",$G94=""), "ไม่มีข้อมูล", F94/($G94*$G94)*10000)</f>
        <v>29.411764705882351</v>
      </c>
      <c r="J94" s="226" t="str">
        <f t="shared" si="10"/>
        <v>อ้วน</v>
      </c>
      <c r="K94" s="227" t="str">
        <f>IF(OR($G94="",H94=""),"ไม่มีข้อมูล",IF($G94/2&lt;H94,"ลงพุง","ไม่ลงพุง"))</f>
        <v>ลงพุง</v>
      </c>
      <c r="L94" s="227" t="str">
        <f t="shared" si="11"/>
        <v>เสี่ยงสูง</v>
      </c>
      <c r="M94" s="214" t="str">
        <f t="shared" ca="1" si="9"/>
        <v>41-45</v>
      </c>
    </row>
    <row r="95" spans="1:13" x14ac:dyDescent="0.2">
      <c r="A95" s="217">
        <v>715</v>
      </c>
      <c r="B95" s="218" t="s">
        <v>97</v>
      </c>
      <c r="C95" s="219" t="s">
        <v>39</v>
      </c>
      <c r="D95" s="228">
        <v>2514</v>
      </c>
      <c r="E95" s="230">
        <f t="shared" ca="1" si="8"/>
        <v>48</v>
      </c>
      <c r="F95" s="229">
        <v>75</v>
      </c>
      <c r="G95" s="223">
        <v>172</v>
      </c>
      <c r="H95" s="224">
        <v>85</v>
      </c>
      <c r="I95" s="225">
        <f>IF(OR(F95="",$G95=""), "ไม่มีข้อมูล", F95/($G95*$G95)*10000)</f>
        <v>25.35154137371552</v>
      </c>
      <c r="J95" s="226" t="str">
        <f t="shared" si="10"/>
        <v>อ้วน</v>
      </c>
      <c r="K95" s="227" t="str">
        <f>IF(OR($G95="",H95=""),"ไม่มีข้อมูล",IF($G95/2&lt;H95,"ลงพุง","ไม่ลงพุง"))</f>
        <v>ไม่ลงพุง</v>
      </c>
      <c r="L95" s="227" t="str">
        <f t="shared" si="11"/>
        <v>เสี่ยง</v>
      </c>
      <c r="M95" s="214" t="str">
        <f t="shared" ca="1" si="9"/>
        <v>46-50</v>
      </c>
    </row>
    <row r="96" spans="1:13" x14ac:dyDescent="0.2">
      <c r="A96" s="217">
        <v>716</v>
      </c>
      <c r="B96" s="218" t="s">
        <v>97</v>
      </c>
      <c r="C96" s="219" t="s">
        <v>38</v>
      </c>
      <c r="D96" s="228">
        <v>2519</v>
      </c>
      <c r="E96" s="230">
        <f t="shared" ca="1" si="8"/>
        <v>43</v>
      </c>
      <c r="F96" s="222">
        <v>57.4</v>
      </c>
      <c r="G96" s="269">
        <v>156</v>
      </c>
      <c r="H96" s="224">
        <v>75</v>
      </c>
      <c r="I96" s="225">
        <f>IF(OR(F96="",$G96=""), "ไม่มีข้อมูล", F96/($G96*$G96)*10000)</f>
        <v>23.586456278763972</v>
      </c>
      <c r="J96" s="226" t="str">
        <f t="shared" si="10"/>
        <v>น้ำหนักเกิน</v>
      </c>
      <c r="K96" s="227" t="str">
        <f>IF(OR($G96="",H96=""),"ไม่มีข้อมูล",IF($G96/2&lt;H96,"ลงพุง","ไม่ลงพุง"))</f>
        <v>ไม่ลงพุง</v>
      </c>
      <c r="L96" s="227" t="str">
        <f t="shared" si="11"/>
        <v>เสี่ยง</v>
      </c>
      <c r="M96" s="214" t="str">
        <f t="shared" ca="1" si="9"/>
        <v>41-45</v>
      </c>
    </row>
    <row r="97" spans="1:13" x14ac:dyDescent="0.2">
      <c r="A97" s="217">
        <v>717</v>
      </c>
      <c r="B97" s="218" t="s">
        <v>97</v>
      </c>
      <c r="C97" s="219" t="s">
        <v>39</v>
      </c>
      <c r="D97" s="228">
        <v>2503</v>
      </c>
      <c r="E97" s="230">
        <f t="shared" ca="1" si="8"/>
        <v>59</v>
      </c>
      <c r="F97" s="229">
        <v>67</v>
      </c>
      <c r="G97" s="223">
        <v>163.4</v>
      </c>
      <c r="H97" s="224">
        <v>83</v>
      </c>
      <c r="I97" s="225">
        <f>IF(OR(F97="",$G97=""), "ไม่มีข้อมูล", F97/($G97*$G97)*10000)</f>
        <v>25.094046493650083</v>
      </c>
      <c r="J97" s="226" t="str">
        <f t="shared" si="10"/>
        <v>อ้วน</v>
      </c>
      <c r="K97" s="227" t="str">
        <f>IF(OR($G97="",H97=""),"ไม่มีข้อมูล",IF($G97/2&lt;H97,"ลงพุง","ไม่ลงพุง"))</f>
        <v>ลงพุง</v>
      </c>
      <c r="L97" s="227" t="str">
        <f t="shared" si="11"/>
        <v>เสี่ยงสูง</v>
      </c>
      <c r="M97" s="214" t="str">
        <f t="shared" ca="1" si="9"/>
        <v>56-60</v>
      </c>
    </row>
    <row r="98" spans="1:13" x14ac:dyDescent="0.2">
      <c r="A98" s="217">
        <v>718</v>
      </c>
      <c r="B98" s="218" t="s">
        <v>97</v>
      </c>
      <c r="C98" s="219" t="s">
        <v>39</v>
      </c>
      <c r="D98" s="228">
        <v>2507</v>
      </c>
      <c r="E98" s="230">
        <f t="shared" ca="1" si="8"/>
        <v>55</v>
      </c>
      <c r="F98" s="222"/>
      <c r="G98" s="223"/>
      <c r="H98" s="224"/>
      <c r="I98" s="225" t="str">
        <f>IF(OR(F98="",$G98=""), "ไม่มีข้อมูล", F98/($G98*$G98)*10000)</f>
        <v>ไม่มีข้อมูล</v>
      </c>
      <c r="J98" s="226" t="str">
        <f t="shared" si="10"/>
        <v>ไม่มีข้อมูล</v>
      </c>
      <c r="K98" s="227" t="str">
        <f>IF(OR($G98="",H98=""),"ไม่มีข้อมูล",IF($G98/2&lt;H98,"ลงพุง","ไม่ลงพุง"))</f>
        <v>ไม่มีข้อมูล</v>
      </c>
      <c r="L98" s="227" t="str">
        <f t="shared" si="11"/>
        <v>ไม่มีข้อมูล</v>
      </c>
      <c r="M98" s="214" t="str">
        <f t="shared" ca="1" si="9"/>
        <v>51-55</v>
      </c>
    </row>
    <row r="99" spans="1:13" x14ac:dyDescent="0.2">
      <c r="A99" s="217">
        <v>719</v>
      </c>
      <c r="B99" s="218" t="s">
        <v>97</v>
      </c>
      <c r="C99" s="219" t="s">
        <v>38</v>
      </c>
      <c r="D99" s="228">
        <v>2505</v>
      </c>
      <c r="E99" s="230">
        <f t="shared" ca="1" si="8"/>
        <v>57</v>
      </c>
      <c r="F99" s="222">
        <v>55</v>
      </c>
      <c r="G99" s="269">
        <v>156</v>
      </c>
      <c r="H99" s="224">
        <v>80</v>
      </c>
      <c r="I99" s="225">
        <f>IF(OR(F99="",$G99=""), "ไม่มีข้อมูล", F99/($G99*$G99)*10000)</f>
        <v>22.60026298487837</v>
      </c>
      <c r="J99" s="226" t="str">
        <f t="shared" si="10"/>
        <v>ปกติ</v>
      </c>
      <c r="K99" s="227" t="str">
        <f>IF(OR($G99="",H99=""),"ไม่มีข้อมูล",IF($G99/2&lt;H99,"ลงพุง","ไม่ลงพุง"))</f>
        <v>ลงพุง</v>
      </c>
      <c r="L99" s="227" t="str">
        <f t="shared" si="11"/>
        <v>เสี่ยง</v>
      </c>
      <c r="M99" s="214" t="str">
        <f t="shared" ca="1" si="9"/>
        <v>56-60</v>
      </c>
    </row>
    <row r="100" spans="1:13" x14ac:dyDescent="0.2">
      <c r="A100" s="217">
        <v>720</v>
      </c>
      <c r="B100" s="218" t="s">
        <v>97</v>
      </c>
      <c r="C100" s="219" t="s">
        <v>38</v>
      </c>
      <c r="D100" s="228">
        <v>2516</v>
      </c>
      <c r="E100" s="230">
        <f t="shared" ca="1" si="8"/>
        <v>46</v>
      </c>
      <c r="F100" s="222"/>
      <c r="G100" s="223"/>
      <c r="H100" s="224"/>
      <c r="I100" s="225" t="str">
        <f>IF(OR(F100="",$G100=""), "ไม่มีข้อมูล", F100/($G100*$G100)*10000)</f>
        <v>ไม่มีข้อมูล</v>
      </c>
      <c r="J100" s="226" t="str">
        <f t="shared" si="10"/>
        <v>ไม่มีข้อมูล</v>
      </c>
      <c r="K100" s="227" t="str">
        <f>IF(OR($G100="",H100=""),"ไม่มีข้อมูล",IF($G100/2&lt;H100,"ลงพุง","ไม่ลงพุง"))</f>
        <v>ไม่มีข้อมูล</v>
      </c>
      <c r="L100" s="227" t="str">
        <f t="shared" si="11"/>
        <v>ไม่มีข้อมูล</v>
      </c>
      <c r="M100" s="214" t="str">
        <f t="shared" ca="1" si="9"/>
        <v>46-50</v>
      </c>
    </row>
    <row r="101" spans="1:13" x14ac:dyDescent="0.2">
      <c r="A101" s="217">
        <v>721</v>
      </c>
      <c r="B101" s="218" t="s">
        <v>97</v>
      </c>
      <c r="C101" s="219" t="s">
        <v>38</v>
      </c>
      <c r="D101" s="228">
        <v>2505</v>
      </c>
      <c r="E101" s="230">
        <f t="shared" ca="1" si="8"/>
        <v>57</v>
      </c>
      <c r="F101" s="222"/>
      <c r="G101" s="223"/>
      <c r="H101" s="224"/>
      <c r="I101" s="225" t="str">
        <f>IF(OR(F101="",$G101=""), "ไม่มีข้อมูล", F101/($G101*$G101)*10000)</f>
        <v>ไม่มีข้อมูล</v>
      </c>
      <c r="J101" s="226" t="str">
        <f t="shared" si="10"/>
        <v>ไม่มีข้อมูล</v>
      </c>
      <c r="K101" s="227" t="str">
        <f>IF(OR($G101="",H101=""),"ไม่มีข้อมูล",IF($G101/2&lt;H101,"ลงพุง","ไม่ลงพุง"))</f>
        <v>ไม่มีข้อมูล</v>
      </c>
      <c r="L101" s="227" t="str">
        <f t="shared" si="11"/>
        <v>ไม่มีข้อมูล</v>
      </c>
      <c r="M101" s="214" t="str">
        <f t="shared" ca="1" si="9"/>
        <v>56-60</v>
      </c>
    </row>
    <row r="102" spans="1:13" x14ac:dyDescent="0.2">
      <c r="A102" s="217">
        <v>1056</v>
      </c>
      <c r="B102" s="218" t="s">
        <v>98</v>
      </c>
      <c r="C102" s="219" t="s">
        <v>39</v>
      </c>
      <c r="D102" s="228">
        <v>2511</v>
      </c>
      <c r="E102" s="230">
        <f t="shared" ca="1" si="8"/>
        <v>51</v>
      </c>
      <c r="F102" s="222">
        <v>84</v>
      </c>
      <c r="G102" s="269">
        <v>171</v>
      </c>
      <c r="H102" s="224">
        <v>102</v>
      </c>
      <c r="I102" s="225">
        <f>IF(OR(F102="",$G102=""), "ไม่มีข้อมูล", F102/($G102*$G102)*10000)</f>
        <v>28.726787729557813</v>
      </c>
      <c r="J102" s="226" t="str">
        <f t="shared" si="10"/>
        <v>อ้วน</v>
      </c>
      <c r="K102" s="227" t="str">
        <f>IF(OR($G102="",H102=""),"ไม่มีข้อมูล",IF($G102/2&lt;H102,"ลงพุง","ไม่ลงพุง"))</f>
        <v>ลงพุง</v>
      </c>
      <c r="L102" s="227" t="str">
        <f t="shared" si="11"/>
        <v>เสี่ยงสูง</v>
      </c>
      <c r="M102" s="214" t="str">
        <f t="shared" ca="1" si="9"/>
        <v>51-55</v>
      </c>
    </row>
    <row r="103" spans="1:13" x14ac:dyDescent="0.2">
      <c r="A103" s="217">
        <v>1057</v>
      </c>
      <c r="B103" s="218" t="s">
        <v>98</v>
      </c>
      <c r="C103" s="219" t="s">
        <v>38</v>
      </c>
      <c r="D103" s="228">
        <v>2508</v>
      </c>
      <c r="E103" s="230">
        <f t="shared" ca="1" si="8"/>
        <v>54</v>
      </c>
      <c r="F103" s="222">
        <v>78.599999999999994</v>
      </c>
      <c r="G103" s="223">
        <v>165</v>
      </c>
      <c r="H103" s="224">
        <v>87</v>
      </c>
      <c r="I103" s="225">
        <f>IF(OR(F103="",$G103=""), "ไม่มีข้อมูล", F103/($G103*$G103)*10000)</f>
        <v>28.870523415977956</v>
      </c>
      <c r="J103" s="226" t="str">
        <f t="shared" si="10"/>
        <v>อ้วน</v>
      </c>
      <c r="K103" s="227" t="str">
        <f>IF(OR($G103="",H103=""),"ไม่มีข้อมูล",IF($G103/2&lt;H103,"ลงพุง","ไม่ลงพุง"))</f>
        <v>ลงพุง</v>
      </c>
      <c r="L103" s="227" t="str">
        <f t="shared" si="11"/>
        <v>เสี่ยงสูง</v>
      </c>
      <c r="M103" s="214" t="str">
        <f t="shared" ca="1" si="9"/>
        <v>51-55</v>
      </c>
    </row>
    <row r="104" spans="1:13" x14ac:dyDescent="0.2">
      <c r="A104" s="217">
        <v>1058</v>
      </c>
      <c r="B104" s="218" t="s">
        <v>98</v>
      </c>
      <c r="C104" s="219" t="s">
        <v>38</v>
      </c>
      <c r="D104" s="228">
        <v>2510</v>
      </c>
      <c r="E104" s="230">
        <f t="shared" ca="1" si="8"/>
        <v>52</v>
      </c>
      <c r="F104" s="229">
        <v>49</v>
      </c>
      <c r="G104" s="223">
        <v>146</v>
      </c>
      <c r="H104" s="224">
        <v>75</v>
      </c>
      <c r="I104" s="225">
        <f>IF(OR(F104="",$G104=""), "ไม่มีข้อมูล", F104/($G104*$G104)*10000)</f>
        <v>22.98742728466879</v>
      </c>
      <c r="J104" s="226" t="str">
        <f t="shared" si="10"/>
        <v>น้ำหนักเกิน</v>
      </c>
      <c r="K104" s="227" t="str">
        <f>IF(OR($G104="",H104=""),"ไม่มีข้อมูล",IF($G104/2&lt;H104,"ลงพุง","ไม่ลงพุง"))</f>
        <v>ลงพุง</v>
      </c>
      <c r="L104" s="227" t="str">
        <f t="shared" si="11"/>
        <v>เสี่ยงสูง</v>
      </c>
      <c r="M104" s="214" t="str">
        <f t="shared" ca="1" si="9"/>
        <v>51-55</v>
      </c>
    </row>
    <row r="105" spans="1:13" x14ac:dyDescent="0.2">
      <c r="A105" s="217">
        <v>1059</v>
      </c>
      <c r="B105" s="218" t="s">
        <v>98</v>
      </c>
      <c r="C105" s="219" t="s">
        <v>38</v>
      </c>
      <c r="D105" s="228">
        <v>2520</v>
      </c>
      <c r="E105" s="230">
        <f t="shared" ca="1" si="8"/>
        <v>42</v>
      </c>
      <c r="F105" s="229">
        <v>55.4</v>
      </c>
      <c r="G105" s="223">
        <v>156</v>
      </c>
      <c r="H105" s="224">
        <v>77</v>
      </c>
      <c r="I105" s="225">
        <f>IF(OR(F105="",$G105=""), "ไม่มีข้อมูล", F105/($G105*$G105)*10000)</f>
        <v>22.764628533859305</v>
      </c>
      <c r="J105" s="226" t="str">
        <f t="shared" si="10"/>
        <v>ปกติ</v>
      </c>
      <c r="K105" s="227" t="str">
        <f>IF(OR($G105="",H105=""),"ไม่มีข้อมูล",IF($G105/2&lt;H105,"ลงพุง","ไม่ลงพุง"))</f>
        <v>ไม่ลงพุง</v>
      </c>
      <c r="L105" s="227" t="str">
        <f t="shared" si="11"/>
        <v>ปกติ</v>
      </c>
      <c r="M105" s="214" t="str">
        <f t="shared" ca="1" si="9"/>
        <v>41-45</v>
      </c>
    </row>
    <row r="106" spans="1:13" x14ac:dyDescent="0.2">
      <c r="A106" s="217">
        <v>1060</v>
      </c>
      <c r="B106" s="218" t="s">
        <v>98</v>
      </c>
      <c r="C106" s="219" t="s">
        <v>38</v>
      </c>
      <c r="D106" s="228">
        <v>2512</v>
      </c>
      <c r="E106" s="230">
        <f t="shared" ca="1" si="8"/>
        <v>50</v>
      </c>
      <c r="F106" s="222">
        <v>61.4</v>
      </c>
      <c r="G106" s="223">
        <v>160</v>
      </c>
      <c r="H106" s="224">
        <v>81</v>
      </c>
      <c r="I106" s="225">
        <f>IF(OR(F106="",$G106=""), "ไม่มีข้อมูล", F106/($G106*$G106)*10000)</f>
        <v>23.984375</v>
      </c>
      <c r="J106" s="226" t="str">
        <f t="shared" si="10"/>
        <v>น้ำหนักเกิน</v>
      </c>
      <c r="K106" s="227" t="str">
        <f>IF(OR($G106="",H106=""),"ไม่มีข้อมูล",IF($G106/2&lt;H106,"ลงพุง","ไม่ลงพุง"))</f>
        <v>ลงพุง</v>
      </c>
      <c r="L106" s="227" t="str">
        <f t="shared" si="11"/>
        <v>เสี่ยงสูง</v>
      </c>
      <c r="M106" s="214" t="str">
        <f t="shared" ca="1" si="9"/>
        <v>46-50</v>
      </c>
    </row>
    <row r="107" spans="1:13" x14ac:dyDescent="0.2">
      <c r="A107" s="217">
        <v>1061</v>
      </c>
      <c r="B107" s="218" t="s">
        <v>98</v>
      </c>
      <c r="C107" s="219" t="s">
        <v>39</v>
      </c>
      <c r="D107" s="228">
        <v>2506</v>
      </c>
      <c r="E107" s="230">
        <f t="shared" ca="1" si="8"/>
        <v>56</v>
      </c>
      <c r="F107" s="229">
        <v>79</v>
      </c>
      <c r="G107" s="223">
        <v>171</v>
      </c>
      <c r="H107" s="224">
        <v>102</v>
      </c>
      <c r="I107" s="225">
        <f>IF(OR(F107="",$G107=""), "ไม่มีข้อมูล", F107/($G107*$G107)*10000)</f>
        <v>27.016859888512705</v>
      </c>
      <c r="J107" s="226" t="str">
        <f t="shared" si="10"/>
        <v>อ้วน</v>
      </c>
      <c r="K107" s="227" t="str">
        <f>IF(OR($G107="",H107=""),"ไม่มีข้อมูล",IF($G107/2&lt;H107,"ลงพุง","ไม่ลงพุง"))</f>
        <v>ลงพุง</v>
      </c>
      <c r="L107" s="227" t="str">
        <f t="shared" si="11"/>
        <v>เสี่ยงสูง</v>
      </c>
      <c r="M107" s="214" t="str">
        <f t="shared" ca="1" si="9"/>
        <v>56-60</v>
      </c>
    </row>
    <row r="108" spans="1:13" x14ac:dyDescent="0.2">
      <c r="A108" s="217">
        <v>1062</v>
      </c>
      <c r="B108" s="218" t="s">
        <v>98</v>
      </c>
      <c r="C108" s="219" t="s">
        <v>38</v>
      </c>
      <c r="D108" s="228">
        <v>2523</v>
      </c>
      <c r="E108" s="230">
        <f t="shared" ca="1" si="8"/>
        <v>39</v>
      </c>
      <c r="F108" s="229">
        <v>70.5</v>
      </c>
      <c r="G108" s="223">
        <v>167</v>
      </c>
      <c r="H108" s="224">
        <v>80</v>
      </c>
      <c r="I108" s="225">
        <f>IF(OR(F108="",$G108=""), "ไม่มีข้อมูล", F108/($G108*$G108)*10000)</f>
        <v>25.278783749865539</v>
      </c>
      <c r="J108" s="226" t="str">
        <f t="shared" si="10"/>
        <v>อ้วน</v>
      </c>
      <c r="K108" s="227" t="str">
        <f>IF(OR($G108="",H108=""),"ไม่มีข้อมูล",IF($G108/2&lt;H108,"ลงพุง","ไม่ลงพุง"))</f>
        <v>ไม่ลงพุง</v>
      </c>
      <c r="L108" s="227" t="str">
        <f t="shared" si="11"/>
        <v>เสี่ยง</v>
      </c>
      <c r="M108" s="214" t="str">
        <f t="shared" ca="1" si="9"/>
        <v>36-40</v>
      </c>
    </row>
    <row r="109" spans="1:13" x14ac:dyDescent="0.2">
      <c r="A109" s="217">
        <v>1063</v>
      </c>
      <c r="B109" s="218" t="s">
        <v>98</v>
      </c>
      <c r="C109" s="219" t="s">
        <v>39</v>
      </c>
      <c r="D109" s="228">
        <v>2518</v>
      </c>
      <c r="E109" s="230">
        <f t="shared" ca="1" si="8"/>
        <v>44</v>
      </c>
      <c r="F109" s="229">
        <v>57.7</v>
      </c>
      <c r="G109" s="223">
        <v>175</v>
      </c>
      <c r="H109" s="224">
        <v>70</v>
      </c>
      <c r="I109" s="225">
        <f>IF(OR(F109="",$G109=""), "ไม่มีข้อมูล", F109/($G109*$G109)*10000)</f>
        <v>18.840816326530614</v>
      </c>
      <c r="J109" s="226" t="str">
        <f t="shared" si="10"/>
        <v>ปกติ</v>
      </c>
      <c r="K109" s="227" t="str">
        <f>IF(OR($G109="",H109=""),"ไม่มีข้อมูล",IF($G109/2&lt;H109,"ลงพุง","ไม่ลงพุง"))</f>
        <v>ไม่ลงพุง</v>
      </c>
      <c r="L109" s="227" t="str">
        <f t="shared" si="11"/>
        <v>ปกติ</v>
      </c>
      <c r="M109" s="214" t="str">
        <f t="shared" ca="1" si="9"/>
        <v>41-45</v>
      </c>
    </row>
    <row r="110" spans="1:13" x14ac:dyDescent="0.2">
      <c r="A110" s="217">
        <v>1064</v>
      </c>
      <c r="B110" s="218" t="s">
        <v>98</v>
      </c>
      <c r="C110" s="219" t="s">
        <v>38</v>
      </c>
      <c r="D110" s="228">
        <v>2509</v>
      </c>
      <c r="E110" s="230">
        <f t="shared" ca="1" si="8"/>
        <v>53</v>
      </c>
      <c r="F110" s="222">
        <v>47.6</v>
      </c>
      <c r="G110" s="223">
        <v>157</v>
      </c>
      <c r="H110" s="224">
        <v>77</v>
      </c>
      <c r="I110" s="225">
        <f>IF(OR(F110="",$G110=""), "ไม่มีข้อมูล", F110/($G110*$G110)*10000)</f>
        <v>19.311128240496572</v>
      </c>
      <c r="J110" s="226" t="str">
        <f t="shared" si="10"/>
        <v>ปกติ</v>
      </c>
      <c r="K110" s="227" t="str">
        <f>IF(OR($G110="",H110=""),"ไม่มีข้อมูล",IF($G110/2&lt;H110,"ลงพุง","ไม่ลงพุง"))</f>
        <v>ไม่ลงพุง</v>
      </c>
      <c r="L110" s="227" t="str">
        <f t="shared" si="11"/>
        <v>ปกติ</v>
      </c>
      <c r="M110" s="214" t="str">
        <f t="shared" ca="1" si="9"/>
        <v>51-55</v>
      </c>
    </row>
    <row r="111" spans="1:13" x14ac:dyDescent="0.2">
      <c r="A111" s="217">
        <v>1065</v>
      </c>
      <c r="B111" s="218" t="s">
        <v>98</v>
      </c>
      <c r="C111" s="219" t="s">
        <v>38</v>
      </c>
      <c r="D111" s="228">
        <v>2534</v>
      </c>
      <c r="E111" s="230">
        <f t="shared" ca="1" si="8"/>
        <v>28</v>
      </c>
      <c r="F111" s="229">
        <v>48</v>
      </c>
      <c r="G111" s="223">
        <v>150</v>
      </c>
      <c r="H111" s="224">
        <v>70</v>
      </c>
      <c r="I111" s="225">
        <f>IF(OR(F111="",$G111=""), "ไม่มีข้อมูล", F111/($G111*$G111)*10000)</f>
        <v>21.333333333333336</v>
      </c>
      <c r="J111" s="226" t="str">
        <f t="shared" si="10"/>
        <v>ปกติ</v>
      </c>
      <c r="K111" s="227" t="str">
        <f>IF(OR($G111="",H111=""),"ไม่มีข้อมูล",IF($G111/2&lt;H111,"ลงพุง","ไม่ลงพุง"))</f>
        <v>ไม่ลงพุง</v>
      </c>
      <c r="L111" s="227" t="str">
        <f t="shared" si="11"/>
        <v>ปกติ</v>
      </c>
      <c r="M111" s="214" t="str">
        <f t="shared" ca="1" si="9"/>
        <v>26-30</v>
      </c>
    </row>
    <row r="112" spans="1:13" x14ac:dyDescent="0.2">
      <c r="A112" s="217">
        <v>1066</v>
      </c>
      <c r="B112" s="218" t="s">
        <v>98</v>
      </c>
      <c r="C112" s="219" t="s">
        <v>38</v>
      </c>
      <c r="D112" s="228">
        <v>2533</v>
      </c>
      <c r="E112" s="230">
        <f t="shared" ca="1" si="8"/>
        <v>29</v>
      </c>
      <c r="F112" s="229">
        <v>49.3</v>
      </c>
      <c r="G112" s="223">
        <v>163</v>
      </c>
      <c r="H112" s="224">
        <v>69</v>
      </c>
      <c r="I112" s="225">
        <f>IF(OR(F112="",$G112=""), "ไม่มีข้อมูล", F112/($G112*$G112)*10000)</f>
        <v>18.555459369942412</v>
      </c>
      <c r="J112" s="226" t="str">
        <f t="shared" si="10"/>
        <v>ปกติ</v>
      </c>
      <c r="K112" s="227" t="str">
        <f>IF(OR($G112="",H112=""),"ไม่มีข้อมูล",IF($G112/2&lt;H112,"ลงพุง","ไม่ลงพุง"))</f>
        <v>ไม่ลงพุง</v>
      </c>
      <c r="L112" s="227" t="str">
        <f t="shared" si="11"/>
        <v>ปกติ</v>
      </c>
      <c r="M112" s="214" t="str">
        <f t="shared" ca="1" si="9"/>
        <v>26-30</v>
      </c>
    </row>
    <row r="113" spans="1:13" x14ac:dyDescent="0.2">
      <c r="A113" s="217">
        <v>1067</v>
      </c>
      <c r="B113" s="218" t="s">
        <v>98</v>
      </c>
      <c r="C113" s="219" t="s">
        <v>38</v>
      </c>
      <c r="D113" s="228">
        <v>2535</v>
      </c>
      <c r="E113" s="230">
        <f t="shared" ca="1" si="8"/>
        <v>27</v>
      </c>
      <c r="F113" s="229">
        <v>46.8</v>
      </c>
      <c r="G113" s="223">
        <v>160</v>
      </c>
      <c r="H113" s="224">
        <v>68</v>
      </c>
      <c r="I113" s="225">
        <f>IF(OR(F113="",$G113=""), "ไม่มีข้อมูล", F113/($G113*$G113)*10000)</f>
        <v>18.28125</v>
      </c>
      <c r="J113" s="226" t="str">
        <f t="shared" si="10"/>
        <v>ผอม</v>
      </c>
      <c r="K113" s="227" t="str">
        <f>IF(OR($G113="",H113=""),"ไม่มีข้อมูล",IF($G113/2&lt;H113,"ลงพุง","ไม่ลงพุง"))</f>
        <v>ไม่ลงพุง</v>
      </c>
      <c r="L113" s="227" t="str">
        <f t="shared" si="11"/>
        <v>เสี่ยง</v>
      </c>
      <c r="M113" s="214" t="str">
        <f t="shared" ca="1" si="9"/>
        <v>26-30</v>
      </c>
    </row>
    <row r="114" spans="1:13" x14ac:dyDescent="0.2">
      <c r="A114" s="217">
        <v>1068</v>
      </c>
      <c r="B114" s="218" t="s">
        <v>98</v>
      </c>
      <c r="C114" s="219" t="s">
        <v>38</v>
      </c>
      <c r="D114" s="228">
        <v>2536</v>
      </c>
      <c r="E114" s="230">
        <f t="shared" ca="1" si="8"/>
        <v>26</v>
      </c>
      <c r="F114" s="222">
        <v>54.4</v>
      </c>
      <c r="G114" s="223">
        <v>174</v>
      </c>
      <c r="H114" s="224">
        <v>68</v>
      </c>
      <c r="I114" s="225">
        <f>IF(OR(F114="",$G114=""), "ไม่มีข้อมูล", F114/($G114*$G114)*10000)</f>
        <v>17.968027480512617</v>
      </c>
      <c r="J114" s="226" t="str">
        <f t="shared" si="10"/>
        <v>ผอม</v>
      </c>
      <c r="K114" s="227" t="str">
        <f>IF(OR($G114="",H114=""),"ไม่มีข้อมูล",IF($G114/2&lt;H114,"ลงพุง","ไม่ลงพุง"))</f>
        <v>ไม่ลงพุง</v>
      </c>
      <c r="L114" s="227" t="str">
        <f t="shared" si="11"/>
        <v>เสี่ยง</v>
      </c>
      <c r="M114" s="214" t="str">
        <f t="shared" ca="1" si="9"/>
        <v>26-30</v>
      </c>
    </row>
    <row r="115" spans="1:13" x14ac:dyDescent="0.2">
      <c r="A115" s="217">
        <v>1069</v>
      </c>
      <c r="B115" s="218" t="s">
        <v>98</v>
      </c>
      <c r="C115" s="219" t="s">
        <v>38</v>
      </c>
      <c r="D115" s="228">
        <v>2537</v>
      </c>
      <c r="E115" s="230">
        <f t="shared" ca="1" si="8"/>
        <v>25</v>
      </c>
      <c r="F115" s="229">
        <v>46.4</v>
      </c>
      <c r="G115" s="223">
        <v>143</v>
      </c>
      <c r="H115" s="224">
        <v>65</v>
      </c>
      <c r="I115" s="225">
        <f>IF(OR(F115="",$G115=""), "ไม่มีข้อมูล", F115/($G115*$G115)*10000)</f>
        <v>22.690596117169544</v>
      </c>
      <c r="J115" s="226" t="str">
        <f t="shared" si="10"/>
        <v>ปกติ</v>
      </c>
      <c r="K115" s="227" t="str">
        <f>IF(OR($G115="",H115=""),"ไม่มีข้อมูล",IF($G115/2&lt;H115,"ลงพุง","ไม่ลงพุง"))</f>
        <v>ไม่ลงพุง</v>
      </c>
      <c r="L115" s="227" t="str">
        <f t="shared" si="11"/>
        <v>ปกติ</v>
      </c>
      <c r="M115" s="214" t="str">
        <f t="shared" ca="1" si="9"/>
        <v>20-25</v>
      </c>
    </row>
    <row r="116" spans="1:13" x14ac:dyDescent="0.2">
      <c r="A116" s="217">
        <v>1070</v>
      </c>
      <c r="B116" s="218" t="s">
        <v>98</v>
      </c>
      <c r="C116" s="219" t="s">
        <v>38</v>
      </c>
      <c r="D116" s="228">
        <v>2537</v>
      </c>
      <c r="E116" s="230">
        <f t="shared" ca="1" si="8"/>
        <v>25</v>
      </c>
      <c r="F116" s="222">
        <v>55.1</v>
      </c>
      <c r="G116" s="223">
        <v>161</v>
      </c>
      <c r="H116" s="224">
        <v>73</v>
      </c>
      <c r="I116" s="225">
        <f>IF(OR(F116="",$G116=""), "ไม่มีข้อมูล", F116/($G116*$G116)*10000)</f>
        <v>21.256895953088232</v>
      </c>
      <c r="J116" s="226" t="str">
        <f t="shared" si="10"/>
        <v>ปกติ</v>
      </c>
      <c r="K116" s="227" t="str">
        <f>IF(OR($G116="",H116=""),"ไม่มีข้อมูล",IF($G116/2&lt;H116,"ลงพุง","ไม่ลงพุง"))</f>
        <v>ไม่ลงพุง</v>
      </c>
      <c r="L116" s="227" t="str">
        <f t="shared" si="11"/>
        <v>ปกติ</v>
      </c>
      <c r="M116" s="214" t="str">
        <f t="shared" ca="1" si="9"/>
        <v>20-25</v>
      </c>
    </row>
    <row r="117" spans="1:13" x14ac:dyDescent="0.2">
      <c r="A117" s="217">
        <v>1071</v>
      </c>
      <c r="B117" s="218" t="s">
        <v>98</v>
      </c>
      <c r="C117" s="219" t="s">
        <v>38</v>
      </c>
      <c r="D117" s="228">
        <v>2516</v>
      </c>
      <c r="E117" s="230">
        <f t="shared" ca="1" si="8"/>
        <v>46</v>
      </c>
      <c r="F117" s="222">
        <v>58.1</v>
      </c>
      <c r="G117" s="269">
        <v>158</v>
      </c>
      <c r="H117" s="224">
        <v>80</v>
      </c>
      <c r="I117" s="225">
        <f>IF(OR(F117="",$G117=""), "ไม่มีข้อมูล", F117/($G117*$G117)*10000)</f>
        <v>23.273513859958339</v>
      </c>
      <c r="J117" s="226" t="str">
        <f t="shared" si="10"/>
        <v>น้ำหนักเกิน</v>
      </c>
      <c r="K117" s="227" t="str">
        <f>IF(OR($G117="",H117=""),"ไม่มีข้อมูล",IF($G117/2&lt;H117,"ลงพุง","ไม่ลงพุง"))</f>
        <v>ลงพุง</v>
      </c>
      <c r="L117" s="227" t="str">
        <f t="shared" si="11"/>
        <v>เสี่ยงสูง</v>
      </c>
      <c r="M117" s="214" t="str">
        <f t="shared" ca="1" si="9"/>
        <v>46-50</v>
      </c>
    </row>
    <row r="118" spans="1:13" x14ac:dyDescent="0.2">
      <c r="A118" s="217">
        <v>1072</v>
      </c>
      <c r="B118" s="218" t="s">
        <v>98</v>
      </c>
      <c r="C118" s="219" t="s">
        <v>39</v>
      </c>
      <c r="D118" s="228">
        <v>2514</v>
      </c>
      <c r="E118" s="230">
        <f t="shared" ca="1" si="8"/>
        <v>48</v>
      </c>
      <c r="F118" s="222">
        <v>60</v>
      </c>
      <c r="G118" s="223">
        <v>170</v>
      </c>
      <c r="H118" s="224">
        <v>89</v>
      </c>
      <c r="I118" s="225">
        <f>IF(OR(F118="",$G118=""), "ไม่มีข้อมูล", F118/($G118*$G118)*10000)</f>
        <v>20.761245674740486</v>
      </c>
      <c r="J118" s="226" t="str">
        <f t="shared" si="10"/>
        <v>ปกติ</v>
      </c>
      <c r="K118" s="227" t="str">
        <f>IF(OR($G118="",H118=""),"ไม่มีข้อมูล",IF($G118/2&lt;H118,"ลงพุง","ไม่ลงพุง"))</f>
        <v>ลงพุง</v>
      </c>
      <c r="L118" s="227" t="str">
        <f t="shared" si="11"/>
        <v>เสี่ยง</v>
      </c>
      <c r="M118" s="214" t="str">
        <f t="shared" ca="1" si="9"/>
        <v>46-50</v>
      </c>
    </row>
    <row r="119" spans="1:13" x14ac:dyDescent="0.2">
      <c r="A119" s="217">
        <v>1073</v>
      </c>
      <c r="B119" s="218" t="s">
        <v>98</v>
      </c>
      <c r="C119" s="219" t="s">
        <v>38</v>
      </c>
      <c r="D119" s="228">
        <v>2506</v>
      </c>
      <c r="E119" s="230">
        <f t="shared" ca="1" si="8"/>
        <v>56</v>
      </c>
      <c r="F119" s="222">
        <v>56</v>
      </c>
      <c r="G119" s="269">
        <v>162</v>
      </c>
      <c r="H119" s="224">
        <v>75</v>
      </c>
      <c r="I119" s="225">
        <f>IF(OR(F119="",$G119=""), "ไม่มีข้อมูล", F119/($G119*$G119)*10000)</f>
        <v>21.338210638622161</v>
      </c>
      <c r="J119" s="226" t="str">
        <f t="shared" si="10"/>
        <v>ปกติ</v>
      </c>
      <c r="K119" s="227" t="str">
        <f>IF(OR($G119="",H119=""),"ไม่มีข้อมูล",IF($G119/2&lt;H119,"ลงพุง","ไม่ลงพุง"))</f>
        <v>ไม่ลงพุง</v>
      </c>
      <c r="L119" s="227" t="str">
        <f t="shared" si="11"/>
        <v>ปกติ</v>
      </c>
      <c r="M119" s="214" t="str">
        <f t="shared" ca="1" si="9"/>
        <v>56-60</v>
      </c>
    </row>
    <row r="120" spans="1:13" x14ac:dyDescent="0.2">
      <c r="A120" s="217">
        <v>1074</v>
      </c>
      <c r="B120" s="218" t="s">
        <v>98</v>
      </c>
      <c r="C120" s="219" t="s">
        <v>39</v>
      </c>
      <c r="D120" s="228">
        <v>2533</v>
      </c>
      <c r="E120" s="230">
        <f t="shared" ca="1" si="8"/>
        <v>29</v>
      </c>
      <c r="F120" s="229">
        <v>60.9</v>
      </c>
      <c r="G120" s="223">
        <v>163</v>
      </c>
      <c r="H120" s="224">
        <v>84</v>
      </c>
      <c r="I120" s="225">
        <f>IF(OR(F120="",$G120=""), "ไม่มีข้อมูล", F120/($G120*$G120)*10000)</f>
        <v>22.921449809928863</v>
      </c>
      <c r="J120" s="226" t="str">
        <f t="shared" si="10"/>
        <v>น้ำหนักเกิน</v>
      </c>
      <c r="K120" s="227" t="str">
        <f>IF(OR($G120="",H120=""),"ไม่มีข้อมูล",IF($G120/2&lt;H120,"ลงพุง","ไม่ลงพุง"))</f>
        <v>ลงพุง</v>
      </c>
      <c r="L120" s="227" t="str">
        <f t="shared" si="11"/>
        <v>เสี่ยงสูง</v>
      </c>
      <c r="M120" s="214" t="str">
        <f t="shared" ca="1" si="9"/>
        <v>26-30</v>
      </c>
    </row>
    <row r="121" spans="1:13" x14ac:dyDescent="0.2">
      <c r="A121" s="217">
        <v>1075</v>
      </c>
      <c r="B121" s="218" t="s">
        <v>98</v>
      </c>
      <c r="C121" s="219" t="s">
        <v>38</v>
      </c>
      <c r="D121" s="228">
        <v>2536</v>
      </c>
      <c r="E121" s="230">
        <f t="shared" ca="1" si="8"/>
        <v>26</v>
      </c>
      <c r="F121" s="229">
        <v>48.3</v>
      </c>
      <c r="G121" s="223">
        <v>157</v>
      </c>
      <c r="H121" s="224">
        <v>69</v>
      </c>
      <c r="I121" s="225">
        <f>IF(OR(F121="",$G121=""), "ไม่มีข้อมูล", F121/($G121*$G121)*10000)</f>
        <v>19.595115420503873</v>
      </c>
      <c r="J121" s="226" t="str">
        <f t="shared" si="10"/>
        <v>ปกติ</v>
      </c>
      <c r="K121" s="227" t="str">
        <f>IF(OR($G121="",H121=""),"ไม่มีข้อมูล",IF($G121/2&lt;H121,"ลงพุง","ไม่ลงพุง"))</f>
        <v>ไม่ลงพุง</v>
      </c>
      <c r="L121" s="227" t="str">
        <f t="shared" si="11"/>
        <v>ปกติ</v>
      </c>
      <c r="M121" s="214" t="str">
        <f t="shared" ca="1" si="9"/>
        <v>26-30</v>
      </c>
    </row>
    <row r="122" spans="1:13" x14ac:dyDescent="0.2">
      <c r="A122" s="217">
        <v>1076</v>
      </c>
      <c r="B122" s="218" t="s">
        <v>98</v>
      </c>
      <c r="C122" s="219" t="s">
        <v>38</v>
      </c>
      <c r="D122" s="228">
        <v>2529</v>
      </c>
      <c r="E122" s="230">
        <f t="shared" ca="1" si="8"/>
        <v>33</v>
      </c>
      <c r="F122" s="229">
        <v>58.4</v>
      </c>
      <c r="G122" s="223">
        <v>152</v>
      </c>
      <c r="H122" s="224">
        <v>77</v>
      </c>
      <c r="I122" s="225">
        <f>IF(OR(F122="",$G122=""), "ไม่มีข้อมูล", F122/($G122*$G122)*10000)</f>
        <v>25.277008310249307</v>
      </c>
      <c r="J122" s="226" t="str">
        <f t="shared" si="10"/>
        <v>อ้วน</v>
      </c>
      <c r="K122" s="227" t="str">
        <f>IF(OR($G122="",H122=""),"ไม่มีข้อมูล",IF($G122/2&lt;H122,"ลงพุง","ไม่ลงพุง"))</f>
        <v>ลงพุง</v>
      </c>
      <c r="L122" s="227" t="str">
        <f t="shared" si="11"/>
        <v>เสี่ยงสูง</v>
      </c>
      <c r="M122" s="214" t="str">
        <f t="shared" ca="1" si="9"/>
        <v>31-35</v>
      </c>
    </row>
    <row r="123" spans="1:13" x14ac:dyDescent="0.2">
      <c r="A123" s="217">
        <v>1077</v>
      </c>
      <c r="B123" s="218" t="s">
        <v>98</v>
      </c>
      <c r="C123" s="219" t="s">
        <v>38</v>
      </c>
      <c r="D123" s="228">
        <v>2537</v>
      </c>
      <c r="E123" s="230">
        <f t="shared" ca="1" si="8"/>
        <v>25</v>
      </c>
      <c r="F123" s="222">
        <v>47.2</v>
      </c>
      <c r="G123" s="269">
        <v>156</v>
      </c>
      <c r="H123" s="224">
        <v>62</v>
      </c>
      <c r="I123" s="225">
        <f>IF(OR(F123="",$G123=""), "ไม่มีข้อมูล", F123/($G123*$G123)*10000)</f>
        <v>19.395134779750165</v>
      </c>
      <c r="J123" s="226" t="str">
        <f t="shared" si="10"/>
        <v>ปกติ</v>
      </c>
      <c r="K123" s="227" t="str">
        <f>IF(OR($G123="",H123=""),"ไม่มีข้อมูล",IF($G123/2&lt;H123,"ลงพุง","ไม่ลงพุง"))</f>
        <v>ไม่ลงพุง</v>
      </c>
      <c r="L123" s="227" t="str">
        <f t="shared" si="11"/>
        <v>ปกติ</v>
      </c>
      <c r="M123" s="214" t="str">
        <f t="shared" ca="1" si="9"/>
        <v>20-25</v>
      </c>
    </row>
    <row r="124" spans="1:13" x14ac:dyDescent="0.2">
      <c r="A124" s="217">
        <v>1078</v>
      </c>
      <c r="B124" s="218" t="s">
        <v>98</v>
      </c>
      <c r="C124" s="219" t="s">
        <v>38</v>
      </c>
      <c r="D124" s="228">
        <v>2535</v>
      </c>
      <c r="E124" s="230">
        <f t="shared" ca="1" si="8"/>
        <v>27</v>
      </c>
      <c r="F124" s="222">
        <v>54</v>
      </c>
      <c r="G124" s="223">
        <v>153</v>
      </c>
      <c r="H124" s="224">
        <v>69</v>
      </c>
      <c r="I124" s="225">
        <f>IF(OR(F124="",$G124=""), "ไม่มีข้อมูล", F124/($G124*$G124)*10000)</f>
        <v>23.068050749711649</v>
      </c>
      <c r="J124" s="226" t="str">
        <f t="shared" si="10"/>
        <v>น้ำหนักเกิน</v>
      </c>
      <c r="K124" s="227" t="str">
        <f>IF(OR($G124="",H124=""),"ไม่มีข้อมูล",IF($G124/2&lt;H124,"ลงพุง","ไม่ลงพุง"))</f>
        <v>ไม่ลงพุง</v>
      </c>
      <c r="L124" s="227" t="str">
        <f t="shared" si="11"/>
        <v>เสี่ยง</v>
      </c>
      <c r="M124" s="214" t="str">
        <f t="shared" ca="1" si="9"/>
        <v>26-30</v>
      </c>
    </row>
    <row r="125" spans="1:13" x14ac:dyDescent="0.2">
      <c r="A125" s="217">
        <v>1079</v>
      </c>
      <c r="B125" s="218" t="s">
        <v>98</v>
      </c>
      <c r="C125" s="219" t="s">
        <v>39</v>
      </c>
      <c r="D125" s="228">
        <v>2537</v>
      </c>
      <c r="E125" s="230">
        <f t="shared" ca="1" si="8"/>
        <v>25</v>
      </c>
      <c r="F125" s="222">
        <v>85.6</v>
      </c>
      <c r="G125" s="223">
        <v>177</v>
      </c>
      <c r="H125" s="224">
        <v>94</v>
      </c>
      <c r="I125" s="225">
        <f>IF(OR(F125="",$G125=""), "ไม่มีข้อมูล", F125/($G125*$G125)*10000)</f>
        <v>27.322927638928785</v>
      </c>
      <c r="J125" s="226" t="str">
        <f t="shared" ref="J125:J156" si="12">IF(I125="ไม่มีข้อมูล", "ไม่มีข้อมูล", IF(I125&lt;18.5, "ผอม", IF(AND(18.5&lt;=I125, I125&lt;=22.9), "ปกติ", IF(AND(22.9&lt;I125, I125&lt;25), "น้ำหนักเกิน", "อ้วน"))))</f>
        <v>อ้วน</v>
      </c>
      <c r="K125" s="227" t="str">
        <f>IF(OR($G125="",H125=""),"ไม่มีข้อมูล",IF($G125/2&lt;H125,"ลงพุง","ไม่ลงพุง"))</f>
        <v>ลงพุง</v>
      </c>
      <c r="L125" s="227" t="str">
        <f t="shared" ref="L125:L156" si="13">IF(OR(J125="ไม่มีข้อมูล",K125="ไม่มีข้อมูล"),"ไม่มีข้อมูล",IF(AND(J125="ปกติ",K125="ไม่ลงพุง"),"ปกติ",IF(AND(J125="ปกติ",K125="ลงพุง"),"เสี่ยง",IF(AND(J125="น้ำหนักเกิน",K125="ไม่ลงพุง"),"เสี่ยง",IF(AND(J125="น้ำหนักเกิน",K125="ลงพุง"),"เสี่ยงสูง",IF(AND(J125="อ้วน",K125="ไม่ลงพุง"),"เสี่ยง",IF(AND(J125="อ้วน",K125="ลงพุง"),"เสี่ยงสูง",IF(AND(J125="ผอม",K125="ไม่ลงพุง"),"เสี่ยง",IF(AND(J125="ผอม",K125="ลงพุง"),"เสี่ยงสูง",0)))))))))</f>
        <v>เสี่ยงสูง</v>
      </c>
      <c r="M125" s="214" t="str">
        <f t="shared" ca="1" si="9"/>
        <v>20-25</v>
      </c>
    </row>
    <row r="126" spans="1:13" x14ac:dyDescent="0.2">
      <c r="A126" s="217">
        <v>1080</v>
      </c>
      <c r="B126" s="218" t="s">
        <v>98</v>
      </c>
      <c r="C126" s="219" t="s">
        <v>38</v>
      </c>
      <c r="D126" s="228">
        <v>2536</v>
      </c>
      <c r="E126" s="230">
        <f t="shared" ca="1" si="8"/>
        <v>26</v>
      </c>
      <c r="F126" s="229">
        <v>46.2</v>
      </c>
      <c r="G126" s="223">
        <v>155</v>
      </c>
      <c r="H126" s="224">
        <v>66</v>
      </c>
      <c r="I126" s="225">
        <f>IF(OR(F126="",$G126=""), "ไม่มีข้อมูล", F126/($G126*$G126)*10000)</f>
        <v>19.22996878251821</v>
      </c>
      <c r="J126" s="226" t="str">
        <f t="shared" si="12"/>
        <v>ปกติ</v>
      </c>
      <c r="K126" s="227" t="str">
        <f>IF(OR($G126="",H126=""),"ไม่มีข้อมูล",IF($G126/2&lt;H126,"ลงพุง","ไม่ลงพุง"))</f>
        <v>ไม่ลงพุง</v>
      </c>
      <c r="L126" s="227" t="str">
        <f t="shared" si="13"/>
        <v>ปกติ</v>
      </c>
      <c r="M126" s="214" t="str">
        <f t="shared" ca="1" si="9"/>
        <v>26-30</v>
      </c>
    </row>
    <row r="127" spans="1:13" x14ac:dyDescent="0.2">
      <c r="A127" s="217">
        <v>1081</v>
      </c>
      <c r="B127" s="218" t="s">
        <v>98</v>
      </c>
      <c r="C127" s="219" t="s">
        <v>38</v>
      </c>
      <c r="D127" s="228">
        <v>2537</v>
      </c>
      <c r="E127" s="230">
        <f t="shared" ca="1" si="8"/>
        <v>25</v>
      </c>
      <c r="F127" s="222">
        <v>53.1</v>
      </c>
      <c r="G127" s="223">
        <v>164</v>
      </c>
      <c r="H127" s="224">
        <v>72</v>
      </c>
      <c r="I127" s="225">
        <f>IF(OR(F127="",$G127=""), "ไม่มีข้อมูล", F127/($G127*$G127)*10000)</f>
        <v>19.74271267102915</v>
      </c>
      <c r="J127" s="226" t="str">
        <f t="shared" si="12"/>
        <v>ปกติ</v>
      </c>
      <c r="K127" s="227" t="str">
        <f>IF(OR($G127="",H127=""),"ไม่มีข้อมูล",IF($G127/2&lt;H127,"ลงพุง","ไม่ลงพุง"))</f>
        <v>ไม่ลงพุง</v>
      </c>
      <c r="L127" s="227" t="str">
        <f t="shared" si="13"/>
        <v>ปกติ</v>
      </c>
      <c r="M127" s="214" t="str">
        <f t="shared" ca="1" si="9"/>
        <v>20-25</v>
      </c>
    </row>
    <row r="128" spans="1:13" x14ac:dyDescent="0.2">
      <c r="A128" s="217">
        <v>1082</v>
      </c>
      <c r="B128" s="218" t="s">
        <v>98</v>
      </c>
      <c r="C128" s="219" t="s">
        <v>38</v>
      </c>
      <c r="D128" s="228">
        <v>2538</v>
      </c>
      <c r="E128" s="230">
        <f t="shared" ca="1" si="8"/>
        <v>24</v>
      </c>
      <c r="F128" s="222">
        <v>62.6</v>
      </c>
      <c r="G128" s="223">
        <v>163</v>
      </c>
      <c r="H128" s="224">
        <v>75</v>
      </c>
      <c r="I128" s="225">
        <f>IF(OR(F128="",$G128=""), "ไม่มีข้อมูล", F128/($G128*$G128)*10000)</f>
        <v>23.561293236478605</v>
      </c>
      <c r="J128" s="226" t="str">
        <f t="shared" si="12"/>
        <v>น้ำหนักเกิน</v>
      </c>
      <c r="K128" s="227" t="str">
        <f>IF(OR($G128="",H128=""),"ไม่มีข้อมูล",IF($G128/2&lt;H128,"ลงพุง","ไม่ลงพุง"))</f>
        <v>ไม่ลงพุง</v>
      </c>
      <c r="L128" s="227" t="str">
        <f t="shared" si="13"/>
        <v>เสี่ยง</v>
      </c>
      <c r="M128" s="214" t="str">
        <f t="shared" ca="1" si="9"/>
        <v>20-25</v>
      </c>
    </row>
    <row r="129" spans="1:13" x14ac:dyDescent="0.2">
      <c r="A129" s="217">
        <v>1083</v>
      </c>
      <c r="B129" s="218" t="s">
        <v>98</v>
      </c>
      <c r="C129" s="219" t="s">
        <v>38</v>
      </c>
      <c r="D129" s="228">
        <v>2538</v>
      </c>
      <c r="E129" s="230">
        <f t="shared" ca="1" si="8"/>
        <v>24</v>
      </c>
      <c r="F129" s="222">
        <v>61.4</v>
      </c>
      <c r="G129" s="223">
        <v>170</v>
      </c>
      <c r="H129" s="224">
        <v>70</v>
      </c>
      <c r="I129" s="225">
        <f>IF(OR(F129="",$G129=""), "ไม่มีข้อมูล", F129/($G129*$G129)*10000)</f>
        <v>21.245674740484429</v>
      </c>
      <c r="J129" s="226" t="str">
        <f t="shared" si="12"/>
        <v>ปกติ</v>
      </c>
      <c r="K129" s="227" t="str">
        <f>IF(OR($G129="",H129=""),"ไม่มีข้อมูล",IF($G129/2&lt;H129,"ลงพุง","ไม่ลงพุง"))</f>
        <v>ไม่ลงพุง</v>
      </c>
      <c r="L129" s="227" t="str">
        <f t="shared" si="13"/>
        <v>ปกติ</v>
      </c>
      <c r="M129" s="214" t="str">
        <f t="shared" ca="1" si="9"/>
        <v>20-25</v>
      </c>
    </row>
    <row r="130" spans="1:13" x14ac:dyDescent="0.2">
      <c r="A130" s="217">
        <v>1084</v>
      </c>
      <c r="B130" s="218" t="s">
        <v>98</v>
      </c>
      <c r="C130" s="219" t="s">
        <v>38</v>
      </c>
      <c r="D130" s="228">
        <v>2538</v>
      </c>
      <c r="E130" s="230">
        <f t="shared" ref="E130:E193" ca="1" si="14">IF(D130="","ไม่มีข้อมูล",YEAR(TODAY())+543-D130)</f>
        <v>24</v>
      </c>
      <c r="F130" s="222">
        <v>57</v>
      </c>
      <c r="G130" s="269">
        <v>168</v>
      </c>
      <c r="H130" s="224">
        <v>70</v>
      </c>
      <c r="I130" s="225">
        <f>IF(OR(F130="",$G130=""), "ไม่มีข้อมูล", F130/($G130*$G130)*10000)</f>
        <v>20.195578231292519</v>
      </c>
      <c r="J130" s="226" t="str">
        <f t="shared" si="12"/>
        <v>ปกติ</v>
      </c>
      <c r="K130" s="227" t="str">
        <f>IF(OR($G130="",H130=""),"ไม่มีข้อมูล",IF($G130/2&lt;H130,"ลงพุง","ไม่ลงพุง"))</f>
        <v>ไม่ลงพุง</v>
      </c>
      <c r="L130" s="227" t="str">
        <f t="shared" si="13"/>
        <v>ปกติ</v>
      </c>
      <c r="M130" s="214" t="str">
        <f t="shared" ref="M130:M193" ca="1" si="15">IF(E130="ไม่มีข้อมูล","ไม่มีข้อมูล",IF(E130&lt;20,"&lt;20",IF(E130&lt;26,"20-25",IF(E130&lt;31,"26-30",IF(E130&lt;36,"31-35",IF(E130&lt;41,"36-40",IF(E130&lt;46,"41-45",IF(E130&lt;51,"46-50",IF(E130&lt;56,"51-55",IF(E130&lt;61,"56-60","60+"))))))))))</f>
        <v>20-25</v>
      </c>
    </row>
    <row r="131" spans="1:13" x14ac:dyDescent="0.2">
      <c r="A131" s="217">
        <v>1085</v>
      </c>
      <c r="B131" s="218" t="s">
        <v>98</v>
      </c>
      <c r="C131" s="219" t="s">
        <v>39</v>
      </c>
      <c r="D131" s="228">
        <v>2531</v>
      </c>
      <c r="E131" s="230">
        <f t="shared" ca="1" si="14"/>
        <v>31</v>
      </c>
      <c r="F131" s="222">
        <v>130</v>
      </c>
      <c r="G131" s="223">
        <v>187</v>
      </c>
      <c r="H131" s="224">
        <v>130</v>
      </c>
      <c r="I131" s="225">
        <f>IF(OR(F131="",$G131=""), "ไม่มีข้อมูล", F131/($G131*$G131)*10000)</f>
        <v>37.175784266064227</v>
      </c>
      <c r="J131" s="226" t="str">
        <f t="shared" si="12"/>
        <v>อ้วน</v>
      </c>
      <c r="K131" s="227" t="str">
        <f>IF(OR($G131="",H131=""),"ไม่มีข้อมูล",IF($G131/2&lt;H131,"ลงพุง","ไม่ลงพุง"))</f>
        <v>ลงพุง</v>
      </c>
      <c r="L131" s="227" t="str">
        <f t="shared" si="13"/>
        <v>เสี่ยงสูง</v>
      </c>
      <c r="M131" s="214" t="str">
        <f t="shared" ca="1" si="15"/>
        <v>31-35</v>
      </c>
    </row>
    <row r="132" spans="1:13" x14ac:dyDescent="0.2">
      <c r="A132" s="217">
        <v>1086</v>
      </c>
      <c r="B132" s="218" t="s">
        <v>98</v>
      </c>
      <c r="C132" s="219" t="s">
        <v>39</v>
      </c>
      <c r="D132" s="228">
        <v>2524</v>
      </c>
      <c r="E132" s="230">
        <f t="shared" ca="1" si="14"/>
        <v>38</v>
      </c>
      <c r="F132" s="229">
        <v>105</v>
      </c>
      <c r="G132" s="223">
        <v>183</v>
      </c>
      <c r="H132" s="224">
        <v>110</v>
      </c>
      <c r="I132" s="225">
        <f>IF(OR(F132="",$G132=""), "ไม่มีข้อมูล", F132/($G132*$G132)*10000)</f>
        <v>31.353578787064411</v>
      </c>
      <c r="J132" s="226" t="str">
        <f t="shared" si="12"/>
        <v>อ้วน</v>
      </c>
      <c r="K132" s="227" t="str">
        <f>IF(OR($G132="",H132=""),"ไม่มีข้อมูล",IF($G132/2&lt;H132,"ลงพุง","ไม่ลงพุง"))</f>
        <v>ลงพุง</v>
      </c>
      <c r="L132" s="227" t="str">
        <f t="shared" si="13"/>
        <v>เสี่ยงสูง</v>
      </c>
      <c r="M132" s="214" t="str">
        <f t="shared" ca="1" si="15"/>
        <v>36-40</v>
      </c>
    </row>
    <row r="133" spans="1:13" x14ac:dyDescent="0.2">
      <c r="A133" s="217">
        <v>12</v>
      </c>
      <c r="B133" s="218" t="s">
        <v>99</v>
      </c>
      <c r="C133" s="219" t="s">
        <v>39</v>
      </c>
      <c r="D133" s="220">
        <v>2508</v>
      </c>
      <c r="E133" s="221">
        <f t="shared" ca="1" si="14"/>
        <v>54</v>
      </c>
      <c r="F133" s="222">
        <v>70.5</v>
      </c>
      <c r="G133" s="223">
        <v>175</v>
      </c>
      <c r="H133" s="224">
        <v>81</v>
      </c>
      <c r="I133" s="225">
        <f>IF(OR(F133="",$G133=""), "ไม่มีข้อมูล", F133/($G133*$G133)*10000)</f>
        <v>23.020408163265305</v>
      </c>
      <c r="J133" s="226" t="str">
        <f t="shared" si="12"/>
        <v>น้ำหนักเกิน</v>
      </c>
      <c r="K133" s="227" t="str">
        <f>IF(OR($G133="",H133=""),"ไม่มีข้อมูล",IF($G133/2&lt;H133,"ลงพุง","ไม่ลงพุง"))</f>
        <v>ไม่ลงพุง</v>
      </c>
      <c r="L133" s="227" t="str">
        <f t="shared" si="13"/>
        <v>เสี่ยง</v>
      </c>
      <c r="M133" s="214" t="str">
        <f t="shared" ca="1" si="15"/>
        <v>51-55</v>
      </c>
    </row>
    <row r="134" spans="1:13" x14ac:dyDescent="0.2">
      <c r="A134" s="217">
        <v>13</v>
      </c>
      <c r="B134" s="218" t="s">
        <v>99</v>
      </c>
      <c r="C134" s="219" t="s">
        <v>39</v>
      </c>
      <c r="D134" s="220">
        <v>2518</v>
      </c>
      <c r="E134" s="221">
        <f t="shared" ca="1" si="14"/>
        <v>44</v>
      </c>
      <c r="F134" s="222">
        <v>85.2</v>
      </c>
      <c r="G134" s="223">
        <v>180</v>
      </c>
      <c r="H134" s="224">
        <v>100</v>
      </c>
      <c r="I134" s="225">
        <f>IF(OR(F134="",$G134=""), "ไม่มีข้อมูล", F134/($G134*$G134)*10000)</f>
        <v>26.296296296296298</v>
      </c>
      <c r="J134" s="226" t="str">
        <f t="shared" si="12"/>
        <v>อ้วน</v>
      </c>
      <c r="K134" s="227" t="str">
        <f>IF(OR($G134="",H134=""),"ไม่มีข้อมูล",IF($G134/2&lt;H134,"ลงพุง","ไม่ลงพุง"))</f>
        <v>ลงพุง</v>
      </c>
      <c r="L134" s="227" t="str">
        <f t="shared" si="13"/>
        <v>เสี่ยงสูง</v>
      </c>
      <c r="M134" s="214" t="str">
        <f t="shared" ca="1" si="15"/>
        <v>41-45</v>
      </c>
    </row>
    <row r="135" spans="1:13" x14ac:dyDescent="0.2">
      <c r="A135" s="217">
        <v>14</v>
      </c>
      <c r="B135" s="218" t="s">
        <v>99</v>
      </c>
      <c r="C135" s="219" t="s">
        <v>38</v>
      </c>
      <c r="D135" s="220">
        <v>2508</v>
      </c>
      <c r="E135" s="221">
        <f t="shared" ca="1" si="14"/>
        <v>54</v>
      </c>
      <c r="F135" s="222">
        <v>70</v>
      </c>
      <c r="G135" s="223">
        <v>157</v>
      </c>
      <c r="H135" s="224">
        <v>90</v>
      </c>
      <c r="I135" s="225">
        <f>IF(OR(F135="",$G135=""), "ไม่มีข้อมูล", F135/($G135*$G135)*10000)</f>
        <v>28.398718000730252</v>
      </c>
      <c r="J135" s="226" t="str">
        <f t="shared" si="12"/>
        <v>อ้วน</v>
      </c>
      <c r="K135" s="227" t="str">
        <f>IF(OR($G135="",H135=""),"ไม่มีข้อมูล",IF($G135/2&lt;H135,"ลงพุง","ไม่ลงพุง"))</f>
        <v>ลงพุง</v>
      </c>
      <c r="L135" s="227" t="str">
        <f t="shared" si="13"/>
        <v>เสี่ยงสูง</v>
      </c>
      <c r="M135" s="214" t="str">
        <f t="shared" ca="1" si="15"/>
        <v>51-55</v>
      </c>
    </row>
    <row r="136" spans="1:13" x14ac:dyDescent="0.2">
      <c r="A136" s="217">
        <v>15</v>
      </c>
      <c r="B136" s="218" t="s">
        <v>99</v>
      </c>
      <c r="C136" s="219" t="s">
        <v>38</v>
      </c>
      <c r="D136" s="220">
        <v>2509</v>
      </c>
      <c r="E136" s="221">
        <f t="shared" ca="1" si="14"/>
        <v>53</v>
      </c>
      <c r="F136" s="222">
        <v>67.3</v>
      </c>
      <c r="G136" s="223">
        <v>175</v>
      </c>
      <c r="H136" s="224">
        <v>78</v>
      </c>
      <c r="I136" s="225">
        <f>IF(OR(F136="",$G136=""), "ไม่มีข้อมูล", F136/($G136*$G136)*10000)</f>
        <v>21.975510204081633</v>
      </c>
      <c r="J136" s="226" t="str">
        <f t="shared" si="12"/>
        <v>ปกติ</v>
      </c>
      <c r="K136" s="227" t="str">
        <f>IF(OR($G136="",H136=""),"ไม่มีข้อมูล",IF($G136/2&lt;H136,"ลงพุง","ไม่ลงพุง"))</f>
        <v>ไม่ลงพุง</v>
      </c>
      <c r="L136" s="227" t="str">
        <f t="shared" si="13"/>
        <v>ปกติ</v>
      </c>
      <c r="M136" s="214" t="str">
        <f t="shared" ca="1" si="15"/>
        <v>51-55</v>
      </c>
    </row>
    <row r="137" spans="1:13" x14ac:dyDescent="0.2">
      <c r="A137" s="217">
        <v>16</v>
      </c>
      <c r="B137" s="218" t="s">
        <v>99</v>
      </c>
      <c r="C137" s="219" t="s">
        <v>38</v>
      </c>
      <c r="D137" s="220">
        <v>2506</v>
      </c>
      <c r="E137" s="221">
        <f t="shared" ca="1" si="14"/>
        <v>56</v>
      </c>
      <c r="F137" s="222">
        <v>106</v>
      </c>
      <c r="G137" s="223">
        <v>165</v>
      </c>
      <c r="H137" s="224">
        <v>125</v>
      </c>
      <c r="I137" s="225">
        <f>IF(OR(F137="",$G137=""), "ไม่มีข้อมูล", F137/($G137*$G137)*10000)</f>
        <v>38.934802571166209</v>
      </c>
      <c r="J137" s="226" t="str">
        <f t="shared" si="12"/>
        <v>อ้วน</v>
      </c>
      <c r="K137" s="227" t="str">
        <f>IF(OR($G137="",H137=""),"ไม่มีข้อมูล",IF($G137/2&lt;H137,"ลงพุง","ไม่ลงพุง"))</f>
        <v>ลงพุง</v>
      </c>
      <c r="L137" s="227" t="str">
        <f t="shared" si="13"/>
        <v>เสี่ยงสูง</v>
      </c>
      <c r="M137" s="214" t="str">
        <f t="shared" ca="1" si="15"/>
        <v>56-60</v>
      </c>
    </row>
    <row r="138" spans="1:13" x14ac:dyDescent="0.2">
      <c r="A138" s="217">
        <v>17</v>
      </c>
      <c r="B138" s="218" t="s">
        <v>99</v>
      </c>
      <c r="C138" s="219" t="s">
        <v>38</v>
      </c>
      <c r="D138" s="220">
        <v>2517</v>
      </c>
      <c r="E138" s="221">
        <f t="shared" ca="1" si="14"/>
        <v>45</v>
      </c>
      <c r="F138" s="222">
        <v>60</v>
      </c>
      <c r="G138" s="223">
        <v>157</v>
      </c>
      <c r="H138" s="224">
        <v>84</v>
      </c>
      <c r="I138" s="225">
        <f>IF(OR(F138="",$G138=""), "ไม่มีข้อมูล", F138/($G138*$G138)*10000)</f>
        <v>24.34175828634022</v>
      </c>
      <c r="J138" s="226" t="str">
        <f t="shared" si="12"/>
        <v>น้ำหนักเกิน</v>
      </c>
      <c r="K138" s="227" t="str">
        <f>IF(OR($G138="",H138=""),"ไม่มีข้อมูล",IF($G138/2&lt;H138,"ลงพุง","ไม่ลงพุง"))</f>
        <v>ลงพุง</v>
      </c>
      <c r="L138" s="227" t="str">
        <f t="shared" si="13"/>
        <v>เสี่ยงสูง</v>
      </c>
      <c r="M138" s="214" t="str">
        <f t="shared" ca="1" si="15"/>
        <v>41-45</v>
      </c>
    </row>
    <row r="139" spans="1:13" x14ac:dyDescent="0.2">
      <c r="A139" s="217">
        <v>18</v>
      </c>
      <c r="B139" s="218" t="s">
        <v>99</v>
      </c>
      <c r="C139" s="219" t="s">
        <v>38</v>
      </c>
      <c r="D139" s="220">
        <v>2530</v>
      </c>
      <c r="E139" s="221">
        <f t="shared" ca="1" si="14"/>
        <v>32</v>
      </c>
      <c r="F139" s="222">
        <v>121</v>
      </c>
      <c r="G139" s="223">
        <v>160</v>
      </c>
      <c r="H139" s="224">
        <v>117</v>
      </c>
      <c r="I139" s="225">
        <f>IF(OR(F139="",$G139=""), "ไม่มีข้อมูล", F139/($G139*$G139)*10000)</f>
        <v>47.265625</v>
      </c>
      <c r="J139" s="226" t="str">
        <f t="shared" si="12"/>
        <v>อ้วน</v>
      </c>
      <c r="K139" s="227" t="str">
        <f>IF(OR($G139="",H139=""),"ไม่มีข้อมูล",IF($G139/2&lt;H139,"ลงพุง","ไม่ลงพุง"))</f>
        <v>ลงพุง</v>
      </c>
      <c r="L139" s="227" t="str">
        <f t="shared" si="13"/>
        <v>เสี่ยงสูง</v>
      </c>
      <c r="M139" s="214" t="str">
        <f t="shared" ca="1" si="15"/>
        <v>31-35</v>
      </c>
    </row>
    <row r="140" spans="1:13" x14ac:dyDescent="0.2">
      <c r="A140" s="217">
        <v>19</v>
      </c>
      <c r="B140" s="218" t="s">
        <v>99</v>
      </c>
      <c r="C140" s="219" t="s">
        <v>38</v>
      </c>
      <c r="D140" s="220">
        <v>2503</v>
      </c>
      <c r="E140" s="221">
        <f t="shared" ca="1" si="14"/>
        <v>59</v>
      </c>
      <c r="F140" s="222">
        <v>71</v>
      </c>
      <c r="G140" s="223">
        <v>151</v>
      </c>
      <c r="H140" s="224">
        <v>86</v>
      </c>
      <c r="I140" s="225">
        <f>IF(OR(F140="",$G140=""), "ไม่มีข้อมูล", F140/($G140*$G140)*10000)</f>
        <v>31.138985132231042</v>
      </c>
      <c r="J140" s="226" t="str">
        <f t="shared" si="12"/>
        <v>อ้วน</v>
      </c>
      <c r="K140" s="227" t="str">
        <f>IF(OR($G140="",H140=""),"ไม่มีข้อมูล",IF($G140/2&lt;H140,"ลงพุง","ไม่ลงพุง"))</f>
        <v>ลงพุง</v>
      </c>
      <c r="L140" s="227" t="str">
        <f t="shared" si="13"/>
        <v>เสี่ยงสูง</v>
      </c>
      <c r="M140" s="214" t="str">
        <f t="shared" ca="1" si="15"/>
        <v>56-60</v>
      </c>
    </row>
    <row r="141" spans="1:13" x14ac:dyDescent="0.2">
      <c r="A141" s="217">
        <v>20</v>
      </c>
      <c r="B141" s="218" t="s">
        <v>99</v>
      </c>
      <c r="C141" s="219" t="s">
        <v>38</v>
      </c>
      <c r="D141" s="220">
        <v>2503</v>
      </c>
      <c r="E141" s="221">
        <f t="shared" ca="1" si="14"/>
        <v>59</v>
      </c>
      <c r="F141" s="222">
        <v>50.8</v>
      </c>
      <c r="G141" s="223">
        <v>150</v>
      </c>
      <c r="H141" s="224">
        <v>82</v>
      </c>
      <c r="I141" s="225">
        <f>IF(OR(F141="",$G141=""), "ไม่มีข้อมูล", F141/($G141*$G141)*10000)</f>
        <v>22.577777777777779</v>
      </c>
      <c r="J141" s="226" t="str">
        <f t="shared" si="12"/>
        <v>ปกติ</v>
      </c>
      <c r="K141" s="227" t="str">
        <f>IF(OR($G141="",H141=""),"ไม่มีข้อมูล",IF($G141/2&lt;H141,"ลงพุง","ไม่ลงพุง"))</f>
        <v>ลงพุง</v>
      </c>
      <c r="L141" s="227" t="str">
        <f t="shared" si="13"/>
        <v>เสี่ยง</v>
      </c>
      <c r="M141" s="214" t="str">
        <f t="shared" ca="1" si="15"/>
        <v>56-60</v>
      </c>
    </row>
    <row r="142" spans="1:13" x14ac:dyDescent="0.2">
      <c r="A142" s="217">
        <v>21</v>
      </c>
      <c r="B142" s="218" t="s">
        <v>99</v>
      </c>
      <c r="C142" s="219" t="s">
        <v>38</v>
      </c>
      <c r="D142" s="220">
        <v>2524</v>
      </c>
      <c r="E142" s="221">
        <f t="shared" ca="1" si="14"/>
        <v>38</v>
      </c>
      <c r="F142" s="222">
        <v>50.6</v>
      </c>
      <c r="G142" s="223">
        <v>153</v>
      </c>
      <c r="H142" s="224">
        <v>76</v>
      </c>
      <c r="I142" s="225">
        <f>IF(OR(F142="",$G142=""), "ไม่มีข้อมูล", F142/($G142*$G142)*10000)</f>
        <v>21.615617924729808</v>
      </c>
      <c r="J142" s="226" t="str">
        <f t="shared" si="12"/>
        <v>ปกติ</v>
      </c>
      <c r="K142" s="227" t="str">
        <f>IF(OR($G142="",H142=""),"ไม่มีข้อมูล",IF($G142/2&lt;H142,"ลงพุง","ไม่ลงพุง"))</f>
        <v>ไม่ลงพุง</v>
      </c>
      <c r="L142" s="227" t="str">
        <f t="shared" si="13"/>
        <v>ปกติ</v>
      </c>
      <c r="M142" s="214" t="str">
        <f t="shared" ca="1" si="15"/>
        <v>36-40</v>
      </c>
    </row>
    <row r="143" spans="1:13" x14ac:dyDescent="0.2">
      <c r="A143" s="217">
        <v>22</v>
      </c>
      <c r="B143" s="218" t="s">
        <v>99</v>
      </c>
      <c r="C143" s="219" t="s">
        <v>38</v>
      </c>
      <c r="D143" s="220">
        <v>2501</v>
      </c>
      <c r="E143" s="221">
        <f t="shared" ca="1" si="14"/>
        <v>61</v>
      </c>
      <c r="F143" s="222">
        <v>94.9</v>
      </c>
      <c r="G143" s="223">
        <v>159</v>
      </c>
      <c r="H143" s="224">
        <v>101</v>
      </c>
      <c r="I143" s="225">
        <f>IF(OR(F143="",$G143=""), "ไม่มีข้อมูล", F143/($G143*$G143)*10000)</f>
        <v>37.538072069933946</v>
      </c>
      <c r="J143" s="226" t="str">
        <f t="shared" si="12"/>
        <v>อ้วน</v>
      </c>
      <c r="K143" s="227" t="str">
        <f>IF(OR($G143="",H143=""),"ไม่มีข้อมูล",IF($G143/2&lt;H143,"ลงพุง","ไม่ลงพุง"))</f>
        <v>ลงพุง</v>
      </c>
      <c r="L143" s="227" t="str">
        <f t="shared" si="13"/>
        <v>เสี่ยงสูง</v>
      </c>
      <c r="M143" s="214" t="str">
        <f t="shared" ca="1" si="15"/>
        <v>60+</v>
      </c>
    </row>
    <row r="144" spans="1:13" x14ac:dyDescent="0.2">
      <c r="A144" s="217">
        <v>23</v>
      </c>
      <c r="B144" s="218" t="s">
        <v>99</v>
      </c>
      <c r="C144" s="219" t="s">
        <v>38</v>
      </c>
      <c r="D144" s="220">
        <v>2519</v>
      </c>
      <c r="E144" s="221">
        <f t="shared" ca="1" si="14"/>
        <v>43</v>
      </c>
      <c r="F144" s="222">
        <v>66</v>
      </c>
      <c r="G144" s="223">
        <v>154</v>
      </c>
      <c r="H144" s="224">
        <v>82</v>
      </c>
      <c r="I144" s="225">
        <f>IF(OR(F144="",$G144=""), "ไม่มีข้อมูล", F144/($G144*$G144)*10000)</f>
        <v>27.829313543599259</v>
      </c>
      <c r="J144" s="226" t="str">
        <f t="shared" si="12"/>
        <v>อ้วน</v>
      </c>
      <c r="K144" s="227" t="str">
        <f>IF(OR($G144="",H144=""),"ไม่มีข้อมูล",IF($G144/2&lt;H144,"ลงพุง","ไม่ลงพุง"))</f>
        <v>ลงพุง</v>
      </c>
      <c r="L144" s="227" t="str">
        <f t="shared" si="13"/>
        <v>เสี่ยงสูง</v>
      </c>
      <c r="M144" s="214" t="str">
        <f t="shared" ca="1" si="15"/>
        <v>41-45</v>
      </c>
    </row>
    <row r="145" spans="1:13" x14ac:dyDescent="0.2">
      <c r="A145" s="217">
        <v>24</v>
      </c>
      <c r="B145" s="218" t="s">
        <v>99</v>
      </c>
      <c r="C145" s="219" t="s">
        <v>39</v>
      </c>
      <c r="D145" s="220">
        <v>2504</v>
      </c>
      <c r="E145" s="221">
        <f t="shared" ca="1" si="14"/>
        <v>58</v>
      </c>
      <c r="F145" s="222">
        <v>70</v>
      </c>
      <c r="G145" s="223">
        <v>168</v>
      </c>
      <c r="H145" s="224">
        <v>91</v>
      </c>
      <c r="I145" s="225">
        <f>IF(OR(F145="",$G145=""), "ไม่มีข้อมูล", F145/($G145*$G145)*10000)</f>
        <v>24.801587301587301</v>
      </c>
      <c r="J145" s="226" t="str">
        <f t="shared" si="12"/>
        <v>น้ำหนักเกิน</v>
      </c>
      <c r="K145" s="227" t="str">
        <f>IF(OR($G145="",H145=""),"ไม่มีข้อมูล",IF($G145/2&lt;H145,"ลงพุง","ไม่ลงพุง"))</f>
        <v>ลงพุง</v>
      </c>
      <c r="L145" s="227" t="str">
        <f t="shared" si="13"/>
        <v>เสี่ยงสูง</v>
      </c>
      <c r="M145" s="214" t="str">
        <f t="shared" ca="1" si="15"/>
        <v>56-60</v>
      </c>
    </row>
    <row r="146" spans="1:13" x14ac:dyDescent="0.2">
      <c r="A146" s="217">
        <v>25</v>
      </c>
      <c r="B146" s="218" t="s">
        <v>99</v>
      </c>
      <c r="C146" s="219" t="s">
        <v>38</v>
      </c>
      <c r="D146" s="220">
        <v>2526</v>
      </c>
      <c r="E146" s="221">
        <f t="shared" ca="1" si="14"/>
        <v>36</v>
      </c>
      <c r="F146" s="222">
        <v>59.9</v>
      </c>
      <c r="G146" s="223">
        <v>160</v>
      </c>
      <c r="H146" s="224">
        <v>67</v>
      </c>
      <c r="I146" s="225">
        <f>IF(OR(F146="",$G146=""), "ไม่มีข้อมูล", F146/($G146*$G146)*10000)</f>
        <v>23.3984375</v>
      </c>
      <c r="J146" s="226" t="str">
        <f t="shared" si="12"/>
        <v>น้ำหนักเกิน</v>
      </c>
      <c r="K146" s="227" t="str">
        <f>IF(OR($G146="",H146=""),"ไม่มีข้อมูล",IF($G146/2&lt;H146,"ลงพุง","ไม่ลงพุง"))</f>
        <v>ไม่ลงพุง</v>
      </c>
      <c r="L146" s="227" t="str">
        <f t="shared" si="13"/>
        <v>เสี่ยง</v>
      </c>
      <c r="M146" s="214" t="str">
        <f t="shared" ca="1" si="15"/>
        <v>36-40</v>
      </c>
    </row>
    <row r="147" spans="1:13" x14ac:dyDescent="0.2">
      <c r="A147" s="217">
        <v>26</v>
      </c>
      <c r="B147" s="218" t="s">
        <v>99</v>
      </c>
      <c r="C147" s="219" t="s">
        <v>38</v>
      </c>
      <c r="D147" s="220">
        <v>2506</v>
      </c>
      <c r="E147" s="221">
        <f t="shared" ca="1" si="14"/>
        <v>56</v>
      </c>
      <c r="F147" s="222">
        <v>64</v>
      </c>
      <c r="G147" s="223">
        <v>152</v>
      </c>
      <c r="H147" s="224">
        <v>77</v>
      </c>
      <c r="I147" s="225">
        <f>IF(OR(F147="",$G147=""), "ไม่มีข้อมูล", F147/($G147*$G147)*10000)</f>
        <v>27.700831024930746</v>
      </c>
      <c r="J147" s="226" t="str">
        <f t="shared" si="12"/>
        <v>อ้วน</v>
      </c>
      <c r="K147" s="227" t="str">
        <f>IF(OR($G147="",H147=""),"ไม่มีข้อมูล",IF($G147/2&lt;H147,"ลงพุง","ไม่ลงพุง"))</f>
        <v>ลงพุง</v>
      </c>
      <c r="L147" s="227" t="str">
        <f t="shared" si="13"/>
        <v>เสี่ยงสูง</v>
      </c>
      <c r="M147" s="214" t="str">
        <f t="shared" ca="1" si="15"/>
        <v>56-60</v>
      </c>
    </row>
    <row r="148" spans="1:13" x14ac:dyDescent="0.2">
      <c r="A148" s="217">
        <v>27</v>
      </c>
      <c r="B148" s="218" t="s">
        <v>99</v>
      </c>
      <c r="C148" s="219" t="s">
        <v>38</v>
      </c>
      <c r="D148" s="220">
        <v>2503</v>
      </c>
      <c r="E148" s="221">
        <f t="shared" ca="1" si="14"/>
        <v>59</v>
      </c>
      <c r="F148" s="222">
        <v>69</v>
      </c>
      <c r="G148" s="223">
        <v>150</v>
      </c>
      <c r="H148" s="224">
        <v>91</v>
      </c>
      <c r="I148" s="225">
        <f>IF(OR(F148="",$G148=""), "ไม่มีข้อมูล", F148/($G148*$G148)*10000)</f>
        <v>30.666666666666668</v>
      </c>
      <c r="J148" s="226" t="str">
        <f t="shared" si="12"/>
        <v>อ้วน</v>
      </c>
      <c r="K148" s="227" t="str">
        <f>IF(OR($G148="",H148=""),"ไม่มีข้อมูล",IF($G148/2&lt;H148,"ลงพุง","ไม่ลงพุง"))</f>
        <v>ลงพุง</v>
      </c>
      <c r="L148" s="227" t="str">
        <f t="shared" si="13"/>
        <v>เสี่ยงสูง</v>
      </c>
      <c r="M148" s="214" t="str">
        <f t="shared" ca="1" si="15"/>
        <v>56-60</v>
      </c>
    </row>
    <row r="149" spans="1:13" x14ac:dyDescent="0.2">
      <c r="A149" s="217">
        <v>28</v>
      </c>
      <c r="B149" s="218" t="s">
        <v>99</v>
      </c>
      <c r="C149" s="219" t="s">
        <v>38</v>
      </c>
      <c r="D149" s="220">
        <v>2511</v>
      </c>
      <c r="E149" s="221">
        <f t="shared" ca="1" si="14"/>
        <v>51</v>
      </c>
      <c r="F149" s="222">
        <v>56</v>
      </c>
      <c r="G149" s="223">
        <v>161</v>
      </c>
      <c r="H149" s="224">
        <v>72</v>
      </c>
      <c r="I149" s="225">
        <f>IF(OR(F149="",$G149=""), "ไม่มีข้อมูล", F149/($G149*$G149)*10000)</f>
        <v>21.60410477990818</v>
      </c>
      <c r="J149" s="226" t="str">
        <f t="shared" si="12"/>
        <v>ปกติ</v>
      </c>
      <c r="K149" s="227" t="str">
        <f>IF(OR($G149="",H149=""),"ไม่มีข้อมูล",IF($G149/2&lt;H149,"ลงพุง","ไม่ลงพุง"))</f>
        <v>ไม่ลงพุง</v>
      </c>
      <c r="L149" s="227" t="str">
        <f t="shared" si="13"/>
        <v>ปกติ</v>
      </c>
      <c r="M149" s="214" t="str">
        <f t="shared" ca="1" si="15"/>
        <v>51-55</v>
      </c>
    </row>
    <row r="150" spans="1:13" x14ac:dyDescent="0.2">
      <c r="A150" s="217">
        <v>29</v>
      </c>
      <c r="B150" s="218" t="s">
        <v>99</v>
      </c>
      <c r="C150" s="219" t="s">
        <v>38</v>
      </c>
      <c r="D150" s="220">
        <v>2505</v>
      </c>
      <c r="E150" s="221">
        <f t="shared" ca="1" si="14"/>
        <v>57</v>
      </c>
      <c r="F150" s="222">
        <v>62</v>
      </c>
      <c r="G150" s="223">
        <v>154</v>
      </c>
      <c r="H150" s="224">
        <v>83</v>
      </c>
      <c r="I150" s="225">
        <f>IF(OR(F150="",$G150=""), "ไม่มีข้อมูล", F150/($G150*$G150)*10000)</f>
        <v>26.142688480350817</v>
      </c>
      <c r="J150" s="226" t="str">
        <f t="shared" si="12"/>
        <v>อ้วน</v>
      </c>
      <c r="K150" s="227" t="str">
        <f>IF(OR($G150="",H150=""),"ไม่มีข้อมูล",IF($G150/2&lt;H150,"ลงพุง","ไม่ลงพุง"))</f>
        <v>ลงพุง</v>
      </c>
      <c r="L150" s="227" t="str">
        <f t="shared" si="13"/>
        <v>เสี่ยงสูง</v>
      </c>
      <c r="M150" s="214" t="str">
        <f t="shared" ca="1" si="15"/>
        <v>56-60</v>
      </c>
    </row>
    <row r="151" spans="1:13" x14ac:dyDescent="0.2">
      <c r="A151" s="217">
        <v>30</v>
      </c>
      <c r="B151" s="218" t="s">
        <v>99</v>
      </c>
      <c r="C151" s="219" t="s">
        <v>38</v>
      </c>
      <c r="D151" s="220">
        <v>2521</v>
      </c>
      <c r="E151" s="221">
        <f t="shared" ca="1" si="14"/>
        <v>41</v>
      </c>
      <c r="F151" s="229">
        <v>63</v>
      </c>
      <c r="G151" s="223">
        <v>160</v>
      </c>
      <c r="H151" s="224">
        <v>73</v>
      </c>
      <c r="I151" s="225">
        <f>IF(OR(F151="",$G151=""), "ไม่มีข้อมูล", F151/($G151*$G151)*10000)</f>
        <v>24.609375</v>
      </c>
      <c r="J151" s="226" t="str">
        <f t="shared" si="12"/>
        <v>น้ำหนักเกิน</v>
      </c>
      <c r="K151" s="227" t="str">
        <f>IF(OR($G151="",H151=""),"ไม่มีข้อมูล",IF($G151/2&lt;H151,"ลงพุง","ไม่ลงพุง"))</f>
        <v>ไม่ลงพุง</v>
      </c>
      <c r="L151" s="227" t="str">
        <f t="shared" si="13"/>
        <v>เสี่ยง</v>
      </c>
      <c r="M151" s="214" t="str">
        <f t="shared" ca="1" si="15"/>
        <v>41-45</v>
      </c>
    </row>
    <row r="152" spans="1:13" x14ac:dyDescent="0.2">
      <c r="A152" s="217">
        <v>31</v>
      </c>
      <c r="B152" s="218" t="s">
        <v>99</v>
      </c>
      <c r="C152" s="219" t="s">
        <v>38</v>
      </c>
      <c r="D152" s="220">
        <v>2516</v>
      </c>
      <c r="E152" s="221">
        <f t="shared" ca="1" si="14"/>
        <v>46</v>
      </c>
      <c r="F152" s="222">
        <v>49</v>
      </c>
      <c r="G152" s="223">
        <v>160</v>
      </c>
      <c r="H152" s="224">
        <v>68</v>
      </c>
      <c r="I152" s="225">
        <f>IF(OR(F152="",$G152=""), "ไม่มีข้อมูล", F152/($G152*$G152)*10000)</f>
        <v>19.140625</v>
      </c>
      <c r="J152" s="226" t="str">
        <f t="shared" si="12"/>
        <v>ปกติ</v>
      </c>
      <c r="K152" s="227" t="str">
        <f>IF(OR($G152="",H152=""),"ไม่มีข้อมูล",IF($G152/2&lt;H152,"ลงพุง","ไม่ลงพุง"))</f>
        <v>ไม่ลงพุง</v>
      </c>
      <c r="L152" s="227" t="str">
        <f t="shared" si="13"/>
        <v>ปกติ</v>
      </c>
      <c r="M152" s="214" t="str">
        <f t="shared" ca="1" si="15"/>
        <v>46-50</v>
      </c>
    </row>
    <row r="153" spans="1:13" x14ac:dyDescent="0.2">
      <c r="A153" s="217">
        <v>32</v>
      </c>
      <c r="B153" s="218" t="s">
        <v>99</v>
      </c>
      <c r="C153" s="219" t="s">
        <v>39</v>
      </c>
      <c r="D153" s="220">
        <v>2501</v>
      </c>
      <c r="E153" s="221">
        <f t="shared" ca="1" si="14"/>
        <v>61</v>
      </c>
      <c r="F153" s="222">
        <v>76.8</v>
      </c>
      <c r="G153" s="223">
        <v>165</v>
      </c>
      <c r="H153" s="224">
        <v>99</v>
      </c>
      <c r="I153" s="225">
        <f>IF(OR(F153="",$G153=""), "ไม่มีข้อมูล", F153/($G153*$G153)*10000)</f>
        <v>28.209366391184574</v>
      </c>
      <c r="J153" s="226" t="str">
        <f t="shared" si="12"/>
        <v>อ้วน</v>
      </c>
      <c r="K153" s="227" t="str">
        <f>IF(OR($G153="",H153=""),"ไม่มีข้อมูล",IF($G153/2&lt;H153,"ลงพุง","ไม่ลงพุง"))</f>
        <v>ลงพุง</v>
      </c>
      <c r="L153" s="227" t="str">
        <f t="shared" si="13"/>
        <v>เสี่ยงสูง</v>
      </c>
      <c r="M153" s="214" t="str">
        <f t="shared" ca="1" si="15"/>
        <v>60+</v>
      </c>
    </row>
    <row r="154" spans="1:13" x14ac:dyDescent="0.2">
      <c r="A154" s="217">
        <v>33</v>
      </c>
      <c r="B154" s="218" t="s">
        <v>99</v>
      </c>
      <c r="C154" s="219" t="s">
        <v>38</v>
      </c>
      <c r="D154" s="220">
        <v>2503</v>
      </c>
      <c r="E154" s="221">
        <f t="shared" ca="1" si="14"/>
        <v>59</v>
      </c>
      <c r="F154" s="222">
        <v>56.5</v>
      </c>
      <c r="G154" s="223">
        <v>147</v>
      </c>
      <c r="H154" s="224">
        <v>80</v>
      </c>
      <c r="I154" s="225">
        <f>IF(OR(F154="",$G154=""), "ไม่มีข้อมูล", F154/($G154*$G154)*10000)</f>
        <v>26.146513026979498</v>
      </c>
      <c r="J154" s="226" t="str">
        <f t="shared" si="12"/>
        <v>อ้วน</v>
      </c>
      <c r="K154" s="227" t="str">
        <f>IF(OR($G154="",H154=""),"ไม่มีข้อมูล",IF($G154/2&lt;H154,"ลงพุง","ไม่ลงพุง"))</f>
        <v>ลงพุง</v>
      </c>
      <c r="L154" s="227" t="str">
        <f t="shared" si="13"/>
        <v>เสี่ยงสูง</v>
      </c>
      <c r="M154" s="214" t="str">
        <f t="shared" ca="1" si="15"/>
        <v>56-60</v>
      </c>
    </row>
    <row r="155" spans="1:13" x14ac:dyDescent="0.2">
      <c r="A155" s="217">
        <v>34</v>
      </c>
      <c r="B155" s="218" t="s">
        <v>99</v>
      </c>
      <c r="C155" s="219" t="s">
        <v>38</v>
      </c>
      <c r="D155" s="220">
        <v>2512</v>
      </c>
      <c r="E155" s="221">
        <f t="shared" ca="1" si="14"/>
        <v>50</v>
      </c>
      <c r="F155" s="222">
        <v>82</v>
      </c>
      <c r="G155" s="223">
        <v>163</v>
      </c>
      <c r="H155" s="224">
        <v>94</v>
      </c>
      <c r="I155" s="225">
        <f>IF(OR(F155="",$G155=""), "ไม่มีข้อมูล", F155/($G155*$G155)*10000)</f>
        <v>30.863035868869733</v>
      </c>
      <c r="J155" s="226" t="str">
        <f t="shared" si="12"/>
        <v>อ้วน</v>
      </c>
      <c r="K155" s="227" t="str">
        <f>IF(OR($G155="",H155=""),"ไม่มีข้อมูล",IF($G155/2&lt;H155,"ลงพุง","ไม่ลงพุง"))</f>
        <v>ลงพุง</v>
      </c>
      <c r="L155" s="227" t="str">
        <f t="shared" si="13"/>
        <v>เสี่ยงสูง</v>
      </c>
      <c r="M155" s="214" t="str">
        <f t="shared" ca="1" si="15"/>
        <v>46-50</v>
      </c>
    </row>
    <row r="156" spans="1:13" x14ac:dyDescent="0.2">
      <c r="A156" s="217">
        <v>35</v>
      </c>
      <c r="B156" s="218" t="s">
        <v>99</v>
      </c>
      <c r="C156" s="219" t="s">
        <v>38</v>
      </c>
      <c r="D156" s="220">
        <v>2518</v>
      </c>
      <c r="E156" s="221">
        <f t="shared" ca="1" si="14"/>
        <v>44</v>
      </c>
      <c r="F156" s="222">
        <v>45</v>
      </c>
      <c r="G156" s="223">
        <v>157</v>
      </c>
      <c r="H156" s="224">
        <v>67</v>
      </c>
      <c r="I156" s="225">
        <f>IF(OR(F156="",$G156=""), "ไม่มีข้อมูล", F156/($G156*$G156)*10000)</f>
        <v>18.25631871475516</v>
      </c>
      <c r="J156" s="226" t="str">
        <f t="shared" si="12"/>
        <v>ผอม</v>
      </c>
      <c r="K156" s="227" t="str">
        <f>IF(OR($G156="",H156=""),"ไม่มีข้อมูล",IF($G156/2&lt;H156,"ลงพุง","ไม่ลงพุง"))</f>
        <v>ไม่ลงพุง</v>
      </c>
      <c r="L156" s="227" t="str">
        <f t="shared" si="13"/>
        <v>เสี่ยง</v>
      </c>
      <c r="M156" s="214" t="str">
        <f t="shared" ca="1" si="15"/>
        <v>41-45</v>
      </c>
    </row>
    <row r="157" spans="1:13" x14ac:dyDescent="0.2">
      <c r="A157" s="217">
        <v>36</v>
      </c>
      <c r="B157" s="218" t="s">
        <v>99</v>
      </c>
      <c r="C157" s="219" t="s">
        <v>38</v>
      </c>
      <c r="D157" s="220">
        <v>2529</v>
      </c>
      <c r="E157" s="221">
        <f t="shared" ca="1" si="14"/>
        <v>33</v>
      </c>
      <c r="F157" s="222">
        <v>39</v>
      </c>
      <c r="G157" s="223">
        <v>158</v>
      </c>
      <c r="H157" s="224">
        <v>66</v>
      </c>
      <c r="I157" s="225">
        <f>IF(OR(F157="",$G157=""), "ไม่มีข้อมูล", F157/($G157*$G157)*10000)</f>
        <v>15.622496394808525</v>
      </c>
      <c r="J157" s="226" t="str">
        <f t="shared" ref="J157:J162" si="16">IF(I157="ไม่มีข้อมูล", "ไม่มีข้อมูล", IF(I157&lt;18.5, "ผอม", IF(AND(18.5&lt;=I157, I157&lt;=22.9), "ปกติ", IF(AND(22.9&lt;I157, I157&lt;25), "น้ำหนักเกิน", "อ้วน"))))</f>
        <v>ผอม</v>
      </c>
      <c r="K157" s="227" t="str">
        <f>IF(OR($G157="",H157=""),"ไม่มีข้อมูล",IF($G157/2&lt;H157,"ลงพุง","ไม่ลงพุง"))</f>
        <v>ไม่ลงพุง</v>
      </c>
      <c r="L157" s="227" t="str">
        <f t="shared" ref="L157:L162" si="17">IF(OR(J157="ไม่มีข้อมูล",K157="ไม่มีข้อมูล"),"ไม่มีข้อมูล",IF(AND(J157="ปกติ",K157="ไม่ลงพุง"),"ปกติ",IF(AND(J157="ปกติ",K157="ลงพุง"),"เสี่ยง",IF(AND(J157="น้ำหนักเกิน",K157="ไม่ลงพุง"),"เสี่ยง",IF(AND(J157="น้ำหนักเกิน",K157="ลงพุง"),"เสี่ยงสูง",IF(AND(J157="อ้วน",K157="ไม่ลงพุง"),"เสี่ยง",IF(AND(J157="อ้วน",K157="ลงพุง"),"เสี่ยงสูง",IF(AND(J157="ผอม",K157="ไม่ลงพุง"),"เสี่ยง",IF(AND(J157="ผอม",K157="ลงพุง"),"เสี่ยงสูง",0)))))))))</f>
        <v>เสี่ยง</v>
      </c>
      <c r="M157" s="214" t="str">
        <f t="shared" ca="1" si="15"/>
        <v>31-35</v>
      </c>
    </row>
    <row r="158" spans="1:13" x14ac:dyDescent="0.2">
      <c r="A158" s="217">
        <v>37</v>
      </c>
      <c r="B158" s="218" t="s">
        <v>99</v>
      </c>
      <c r="C158" s="219" t="s">
        <v>39</v>
      </c>
      <c r="D158" s="220">
        <v>2530</v>
      </c>
      <c r="E158" s="221">
        <f t="shared" ca="1" si="14"/>
        <v>32</v>
      </c>
      <c r="F158" s="222">
        <v>65</v>
      </c>
      <c r="G158" s="223">
        <v>173</v>
      </c>
      <c r="H158" s="224">
        <v>81</v>
      </c>
      <c r="I158" s="225">
        <f>IF(OR(F158="",$G158=""), "ไม่มีข้อมูล", F158/($G158*$G158)*10000)</f>
        <v>21.718066089745729</v>
      </c>
      <c r="J158" s="226" t="str">
        <f t="shared" si="16"/>
        <v>ปกติ</v>
      </c>
      <c r="K158" s="227" t="str">
        <f>IF(OR($G158="",H158=""),"ไม่มีข้อมูล",IF($G158/2&lt;H158,"ลงพุง","ไม่ลงพุง"))</f>
        <v>ไม่ลงพุง</v>
      </c>
      <c r="L158" s="227" t="str">
        <f t="shared" si="17"/>
        <v>ปกติ</v>
      </c>
      <c r="M158" s="214" t="str">
        <f t="shared" ca="1" si="15"/>
        <v>31-35</v>
      </c>
    </row>
    <row r="159" spans="1:13" x14ac:dyDescent="0.2">
      <c r="A159" s="217">
        <v>38</v>
      </c>
      <c r="B159" s="218" t="s">
        <v>99</v>
      </c>
      <c r="C159" s="219" t="s">
        <v>38</v>
      </c>
      <c r="D159" s="220">
        <v>2536</v>
      </c>
      <c r="E159" s="221">
        <f t="shared" ca="1" si="14"/>
        <v>26</v>
      </c>
      <c r="F159" s="222">
        <v>51</v>
      </c>
      <c r="G159" s="223">
        <v>160</v>
      </c>
      <c r="H159" s="224">
        <v>71</v>
      </c>
      <c r="I159" s="225">
        <f>IF(OR(F159="",$G159=""), "ไม่มีข้อมูล", F159/($G159*$G159)*10000)</f>
        <v>19.921875</v>
      </c>
      <c r="J159" s="226" t="str">
        <f t="shared" si="16"/>
        <v>ปกติ</v>
      </c>
      <c r="K159" s="227" t="str">
        <f>IF(OR($G159="",H159=""),"ไม่มีข้อมูล",IF($G159/2&lt;H159,"ลงพุง","ไม่ลงพุง"))</f>
        <v>ไม่ลงพุง</v>
      </c>
      <c r="L159" s="227" t="str">
        <f t="shared" si="17"/>
        <v>ปกติ</v>
      </c>
      <c r="M159" s="214" t="str">
        <f t="shared" ca="1" si="15"/>
        <v>26-30</v>
      </c>
    </row>
    <row r="160" spans="1:13" x14ac:dyDescent="0.2">
      <c r="A160" s="217">
        <v>39</v>
      </c>
      <c r="B160" s="218" t="s">
        <v>99</v>
      </c>
      <c r="C160" s="219" t="s">
        <v>38</v>
      </c>
      <c r="D160" s="220">
        <v>2530</v>
      </c>
      <c r="E160" s="221">
        <f t="shared" ca="1" si="14"/>
        <v>32</v>
      </c>
      <c r="F160" s="222">
        <v>63</v>
      </c>
      <c r="G160" s="223">
        <v>162</v>
      </c>
      <c r="H160" s="224">
        <v>80</v>
      </c>
      <c r="I160" s="225">
        <f>IF(OR(F160="",$G160=""), "ไม่มีข้อมูล", F160/($G160*$G160)*10000)</f>
        <v>24.005486968449933</v>
      </c>
      <c r="J160" s="226" t="str">
        <f t="shared" si="16"/>
        <v>น้ำหนักเกิน</v>
      </c>
      <c r="K160" s="227" t="str">
        <f>IF(OR($G160="",H160=""),"ไม่มีข้อมูล",IF($G160/2&lt;H160,"ลงพุง","ไม่ลงพุง"))</f>
        <v>ไม่ลงพุง</v>
      </c>
      <c r="L160" s="227" t="str">
        <f t="shared" si="17"/>
        <v>เสี่ยง</v>
      </c>
      <c r="M160" s="214" t="str">
        <f t="shared" ca="1" si="15"/>
        <v>31-35</v>
      </c>
    </row>
    <row r="161" spans="1:13" x14ac:dyDescent="0.2">
      <c r="A161" s="217">
        <v>40</v>
      </c>
      <c r="B161" s="218" t="s">
        <v>99</v>
      </c>
      <c r="C161" s="219" t="s">
        <v>39</v>
      </c>
      <c r="D161" s="220">
        <v>2508</v>
      </c>
      <c r="E161" s="221">
        <f t="shared" ca="1" si="14"/>
        <v>54</v>
      </c>
      <c r="F161" s="222">
        <v>73</v>
      </c>
      <c r="G161" s="223">
        <v>173</v>
      </c>
      <c r="H161" s="224">
        <v>85</v>
      </c>
      <c r="I161" s="225">
        <f>IF(OR(F161="",$G161=""), "ไม่มีข้อมูล", F161/($G161*$G161)*10000)</f>
        <v>24.391058839252896</v>
      </c>
      <c r="J161" s="226" t="str">
        <f t="shared" si="16"/>
        <v>น้ำหนักเกิน</v>
      </c>
      <c r="K161" s="227" t="str">
        <f>IF(OR($G161="",H161=""),"ไม่มีข้อมูล",IF($G161/2&lt;H161,"ลงพุง","ไม่ลงพุง"))</f>
        <v>ไม่ลงพุง</v>
      </c>
      <c r="L161" s="227" t="str">
        <f t="shared" si="17"/>
        <v>เสี่ยง</v>
      </c>
      <c r="M161" s="214" t="str">
        <f t="shared" ca="1" si="15"/>
        <v>51-55</v>
      </c>
    </row>
    <row r="162" spans="1:13" x14ac:dyDescent="0.2">
      <c r="A162" s="217">
        <v>41</v>
      </c>
      <c r="B162" s="218" t="s">
        <v>99</v>
      </c>
      <c r="C162" s="219" t="s">
        <v>38</v>
      </c>
      <c r="D162" s="220">
        <v>2510</v>
      </c>
      <c r="E162" s="221">
        <f t="shared" ca="1" si="14"/>
        <v>52</v>
      </c>
      <c r="F162" s="222">
        <v>49</v>
      </c>
      <c r="G162" s="223">
        <v>157</v>
      </c>
      <c r="H162" s="224">
        <v>74</v>
      </c>
      <c r="I162" s="225">
        <f>IF(OR(F162="",$G162=""), "ไม่มีข้อมูล", F162/($G162*$G162)*10000)</f>
        <v>19.879102600511178</v>
      </c>
      <c r="J162" s="226" t="str">
        <f t="shared" si="16"/>
        <v>ปกติ</v>
      </c>
      <c r="K162" s="227" t="str">
        <f>IF(OR($G162="",H162=""),"ไม่มีข้อมูล",IF($G162/2&lt;H162,"ลงพุง","ไม่ลงพุง"))</f>
        <v>ไม่ลงพุง</v>
      </c>
      <c r="L162" s="227" t="str">
        <f t="shared" si="17"/>
        <v>ปกติ</v>
      </c>
      <c r="M162" s="214" t="str">
        <f t="shared" ca="1" si="15"/>
        <v>51-55</v>
      </c>
    </row>
    <row r="163" spans="1:13" x14ac:dyDescent="0.2">
      <c r="A163" s="217">
        <v>42</v>
      </c>
      <c r="B163" s="218" t="s">
        <v>99</v>
      </c>
      <c r="C163" s="219" t="s">
        <v>38</v>
      </c>
      <c r="D163" s="220">
        <v>2518</v>
      </c>
      <c r="E163" s="221">
        <f t="shared" ca="1" si="14"/>
        <v>44</v>
      </c>
      <c r="F163" s="222">
        <v>60</v>
      </c>
      <c r="G163" s="223">
        <v>150</v>
      </c>
      <c r="H163" s="224">
        <v>80</v>
      </c>
      <c r="I163" s="225">
        <f>IF(OR(F163="",$G163=""), "ไม่มีข้อมูล", F163/($G163*$G163)*10000)</f>
        <v>26.666666666666664</v>
      </c>
      <c r="J163" s="226" t="str">
        <f t="shared" ref="J163:J189" si="18">IF(I163="ไม่มีข้อมูล", "ไม่มีข้อมูล", IF(I163&lt;18.5, "ผอม", IF(AND(18.5&lt;=I163, I163&lt;=22.9), "ปกติ", IF(AND(22.9&lt;I163, I163&lt;25), "น้ำหนักเกิน", "อ้วน"))))</f>
        <v>อ้วน</v>
      </c>
      <c r="K163" s="227" t="str">
        <f>IF(OR($G163="",H163=""),"ไม่มีข้อมูล",IF($G163/2&lt;H163,"ลงพุง","ไม่ลงพุง"))</f>
        <v>ลงพุง</v>
      </c>
      <c r="L163" s="227" t="str">
        <f t="shared" ref="L163:L189" si="19">IF(OR(J163="ไม่มีข้อมูล",K163="ไม่มีข้อมูล"),"ไม่มีข้อมูล",IF(AND(J163="ปกติ",K163="ไม่ลงพุง"),"ปกติ",IF(AND(J163="ปกติ",K163="ลงพุง"),"เสี่ยง",IF(AND(J163="น้ำหนักเกิน",K163="ไม่ลงพุง"),"เสี่ยง",IF(AND(J163="น้ำหนักเกิน",K163="ลงพุง"),"เสี่ยงสูง",IF(AND(J163="อ้วน",K163="ไม่ลงพุง"),"เสี่ยง",IF(AND(J163="อ้วน",K163="ลงพุง"),"เสี่ยงสูง",IF(AND(J163="ผอม",K163="ไม่ลงพุง"),"เสี่ยง",IF(AND(J163="ผอม",K163="ลงพุง"),"เสี่ยงสูง",0)))))))))</f>
        <v>เสี่ยงสูง</v>
      </c>
      <c r="M163" s="214" t="str">
        <f t="shared" ca="1" si="15"/>
        <v>41-45</v>
      </c>
    </row>
    <row r="164" spans="1:13" x14ac:dyDescent="0.2">
      <c r="A164" s="217">
        <v>43</v>
      </c>
      <c r="B164" s="218" t="s">
        <v>99</v>
      </c>
      <c r="C164" s="219" t="s">
        <v>38</v>
      </c>
      <c r="D164" s="220">
        <v>2517</v>
      </c>
      <c r="E164" s="221">
        <f t="shared" ca="1" si="14"/>
        <v>45</v>
      </c>
      <c r="F164" s="222">
        <v>57</v>
      </c>
      <c r="G164" s="223">
        <v>158</v>
      </c>
      <c r="H164" s="224">
        <v>75</v>
      </c>
      <c r="I164" s="225">
        <f>IF(OR(F164="",$G164=""), "ไม่มีข้อมูล", F164/($G164*$G164)*10000)</f>
        <v>22.832879346258611</v>
      </c>
      <c r="J164" s="226" t="str">
        <f t="shared" si="18"/>
        <v>ปกติ</v>
      </c>
      <c r="K164" s="227" t="str">
        <f>IF(OR($G164="",H164=""),"ไม่มีข้อมูล",IF($G164/2&lt;H164,"ลงพุง","ไม่ลงพุง"))</f>
        <v>ไม่ลงพุง</v>
      </c>
      <c r="L164" s="227" t="str">
        <f t="shared" si="19"/>
        <v>ปกติ</v>
      </c>
      <c r="M164" s="214" t="str">
        <f t="shared" ca="1" si="15"/>
        <v>41-45</v>
      </c>
    </row>
    <row r="165" spans="1:13" x14ac:dyDescent="0.2">
      <c r="A165" s="217">
        <v>44</v>
      </c>
      <c r="B165" s="218" t="s">
        <v>99</v>
      </c>
      <c r="C165" s="219" t="s">
        <v>38</v>
      </c>
      <c r="D165" s="220">
        <v>2529</v>
      </c>
      <c r="E165" s="221">
        <f t="shared" ca="1" si="14"/>
        <v>33</v>
      </c>
      <c r="F165" s="222">
        <v>50</v>
      </c>
      <c r="G165" s="223">
        <v>150</v>
      </c>
      <c r="H165" s="224">
        <v>73</v>
      </c>
      <c r="I165" s="225">
        <f>IF(OR(F165="",$G165=""), "ไม่มีข้อมูล", F165/($G165*$G165)*10000)</f>
        <v>22.222222222222221</v>
      </c>
      <c r="J165" s="226" t="str">
        <f t="shared" si="18"/>
        <v>ปกติ</v>
      </c>
      <c r="K165" s="227" t="str">
        <f>IF(OR($G165="",H165=""),"ไม่มีข้อมูล",IF($G165/2&lt;H165,"ลงพุง","ไม่ลงพุง"))</f>
        <v>ไม่ลงพุง</v>
      </c>
      <c r="L165" s="227" t="str">
        <f t="shared" si="19"/>
        <v>ปกติ</v>
      </c>
      <c r="M165" s="214" t="str">
        <f t="shared" ca="1" si="15"/>
        <v>31-35</v>
      </c>
    </row>
    <row r="166" spans="1:13" x14ac:dyDescent="0.2">
      <c r="A166" s="217">
        <v>45</v>
      </c>
      <c r="B166" s="218" t="s">
        <v>99</v>
      </c>
      <c r="C166" s="219" t="s">
        <v>38</v>
      </c>
      <c r="D166" s="220">
        <v>2529</v>
      </c>
      <c r="E166" s="221">
        <f t="shared" ca="1" si="14"/>
        <v>33</v>
      </c>
      <c r="F166" s="222">
        <v>45</v>
      </c>
      <c r="G166" s="223">
        <v>155</v>
      </c>
      <c r="H166" s="224">
        <v>67</v>
      </c>
      <c r="I166" s="225">
        <f>IF(OR(F166="",$G166=""), "ไม่มีข้อมูล", F166/($G166*$G166)*10000)</f>
        <v>18.730489073881373</v>
      </c>
      <c r="J166" s="226" t="str">
        <f t="shared" si="18"/>
        <v>ปกติ</v>
      </c>
      <c r="K166" s="227" t="str">
        <f>IF(OR($G166="",H166=""),"ไม่มีข้อมูล",IF($G166/2&lt;H166,"ลงพุง","ไม่ลงพุง"))</f>
        <v>ไม่ลงพุง</v>
      </c>
      <c r="L166" s="227" t="str">
        <f t="shared" si="19"/>
        <v>ปกติ</v>
      </c>
      <c r="M166" s="214" t="str">
        <f t="shared" ca="1" si="15"/>
        <v>31-35</v>
      </c>
    </row>
    <row r="167" spans="1:13" x14ac:dyDescent="0.2">
      <c r="A167" s="217">
        <v>46</v>
      </c>
      <c r="B167" s="218" t="s">
        <v>99</v>
      </c>
      <c r="C167" s="219" t="s">
        <v>38</v>
      </c>
      <c r="D167" s="220">
        <v>2532</v>
      </c>
      <c r="E167" s="221">
        <f t="shared" ca="1" si="14"/>
        <v>30</v>
      </c>
      <c r="F167" s="222">
        <v>40</v>
      </c>
      <c r="G167" s="223">
        <v>147</v>
      </c>
      <c r="H167" s="224">
        <v>64</v>
      </c>
      <c r="I167" s="225">
        <f>IF(OR(F167="",$G167=""), "ไม่มีข้อมูล", F167/($G167*$G167)*10000)</f>
        <v>18.510805682817345</v>
      </c>
      <c r="J167" s="226" t="str">
        <f t="shared" si="18"/>
        <v>ปกติ</v>
      </c>
      <c r="K167" s="227" t="str">
        <f>IF(OR($G167="",H167=""),"ไม่มีข้อมูล",IF($G167/2&lt;H167,"ลงพุง","ไม่ลงพุง"))</f>
        <v>ไม่ลงพุง</v>
      </c>
      <c r="L167" s="227" t="str">
        <f t="shared" si="19"/>
        <v>ปกติ</v>
      </c>
      <c r="M167" s="214" t="str">
        <f t="shared" ca="1" si="15"/>
        <v>26-30</v>
      </c>
    </row>
    <row r="168" spans="1:13" x14ac:dyDescent="0.2">
      <c r="A168" s="217">
        <v>47</v>
      </c>
      <c r="B168" s="218" t="s">
        <v>99</v>
      </c>
      <c r="C168" s="219" t="s">
        <v>38</v>
      </c>
      <c r="D168" s="220">
        <v>2535</v>
      </c>
      <c r="E168" s="221">
        <f t="shared" ca="1" si="14"/>
        <v>27</v>
      </c>
      <c r="F168" s="222">
        <v>62</v>
      </c>
      <c r="G168" s="223">
        <v>155</v>
      </c>
      <c r="H168" s="224">
        <v>78</v>
      </c>
      <c r="I168" s="225">
        <f>IF(OR(F168="",$G168=""), "ไม่มีข้อมูล", F168/($G168*$G168)*10000)</f>
        <v>25.806451612903224</v>
      </c>
      <c r="J168" s="226" t="str">
        <f t="shared" si="18"/>
        <v>อ้วน</v>
      </c>
      <c r="K168" s="227" t="str">
        <f>IF(OR($G168="",H168=""),"ไม่มีข้อมูล",IF($G168/2&lt;H168,"ลงพุง","ไม่ลงพุง"))</f>
        <v>ลงพุง</v>
      </c>
      <c r="L168" s="227" t="str">
        <f t="shared" si="19"/>
        <v>เสี่ยงสูง</v>
      </c>
      <c r="M168" s="214" t="str">
        <f t="shared" ca="1" si="15"/>
        <v>26-30</v>
      </c>
    </row>
    <row r="169" spans="1:13" x14ac:dyDescent="0.2">
      <c r="A169" s="217">
        <v>48</v>
      </c>
      <c r="B169" s="218" t="s">
        <v>99</v>
      </c>
      <c r="C169" s="219" t="s">
        <v>39</v>
      </c>
      <c r="D169" s="220">
        <v>2506</v>
      </c>
      <c r="E169" s="221">
        <f t="shared" ca="1" si="14"/>
        <v>56</v>
      </c>
      <c r="F169" s="222">
        <v>58</v>
      </c>
      <c r="G169" s="223">
        <v>170</v>
      </c>
      <c r="H169" s="224">
        <v>84</v>
      </c>
      <c r="I169" s="225">
        <f>IF(OR(F169="",$G169=""), "ไม่มีข้อมูล", F169/($G169*$G169)*10000)</f>
        <v>20.069204152249135</v>
      </c>
      <c r="J169" s="226" t="str">
        <f t="shared" si="18"/>
        <v>ปกติ</v>
      </c>
      <c r="K169" s="227" t="str">
        <f>IF(OR($G169="",H169=""),"ไม่มีข้อมูล",IF($G169/2&lt;H169,"ลงพุง","ไม่ลงพุง"))</f>
        <v>ไม่ลงพุง</v>
      </c>
      <c r="L169" s="227" t="str">
        <f t="shared" si="19"/>
        <v>ปกติ</v>
      </c>
      <c r="M169" s="214" t="str">
        <f t="shared" ca="1" si="15"/>
        <v>56-60</v>
      </c>
    </row>
    <row r="170" spans="1:13" x14ac:dyDescent="0.2">
      <c r="A170" s="217">
        <v>49</v>
      </c>
      <c r="B170" s="218" t="s">
        <v>99</v>
      </c>
      <c r="C170" s="219" t="s">
        <v>38</v>
      </c>
      <c r="D170" s="220">
        <v>2538</v>
      </c>
      <c r="E170" s="221">
        <f t="shared" ca="1" si="14"/>
        <v>24</v>
      </c>
      <c r="F170" s="222">
        <v>53</v>
      </c>
      <c r="G170" s="223">
        <v>150</v>
      </c>
      <c r="H170" s="224">
        <v>78</v>
      </c>
      <c r="I170" s="225">
        <f>IF(OR(F170="",$G170=""), "ไม่มีข้อมูล", F170/($G170*$G170)*10000)</f>
        <v>23.555555555555557</v>
      </c>
      <c r="J170" s="226" t="str">
        <f t="shared" si="18"/>
        <v>น้ำหนักเกิน</v>
      </c>
      <c r="K170" s="227" t="str">
        <f>IF(OR($G170="",H170=""),"ไม่มีข้อมูล",IF($G170/2&lt;H170,"ลงพุง","ไม่ลงพุง"))</f>
        <v>ลงพุง</v>
      </c>
      <c r="L170" s="227" t="str">
        <f t="shared" si="19"/>
        <v>เสี่ยงสูง</v>
      </c>
      <c r="M170" s="214" t="str">
        <f t="shared" ca="1" si="15"/>
        <v>20-25</v>
      </c>
    </row>
    <row r="171" spans="1:13" x14ac:dyDescent="0.2">
      <c r="A171" s="217">
        <v>50</v>
      </c>
      <c r="B171" s="218" t="s">
        <v>99</v>
      </c>
      <c r="C171" s="219" t="s">
        <v>38</v>
      </c>
      <c r="D171" s="220">
        <v>2534</v>
      </c>
      <c r="E171" s="221">
        <f t="shared" ca="1" si="14"/>
        <v>28</v>
      </c>
      <c r="F171" s="222">
        <v>51</v>
      </c>
      <c r="G171" s="223">
        <v>160</v>
      </c>
      <c r="H171" s="224">
        <v>70</v>
      </c>
      <c r="I171" s="225">
        <f>IF(OR(F171="",$G171=""), "ไม่มีข้อมูล", F171/($G171*$G171)*10000)</f>
        <v>19.921875</v>
      </c>
      <c r="J171" s="226" t="str">
        <f t="shared" si="18"/>
        <v>ปกติ</v>
      </c>
      <c r="K171" s="227" t="str">
        <f>IF(OR($G171="",H171=""),"ไม่มีข้อมูล",IF($G171/2&lt;H171,"ลงพุง","ไม่ลงพุง"))</f>
        <v>ไม่ลงพุง</v>
      </c>
      <c r="L171" s="227" t="str">
        <f t="shared" si="19"/>
        <v>ปกติ</v>
      </c>
      <c r="M171" s="214" t="str">
        <f t="shared" ca="1" si="15"/>
        <v>26-30</v>
      </c>
    </row>
    <row r="172" spans="1:13" x14ac:dyDescent="0.2">
      <c r="A172" s="217">
        <v>51</v>
      </c>
      <c r="B172" s="218" t="s">
        <v>99</v>
      </c>
      <c r="C172" s="219" t="s">
        <v>38</v>
      </c>
      <c r="D172" s="220">
        <v>2525</v>
      </c>
      <c r="E172" s="221">
        <f t="shared" ca="1" si="14"/>
        <v>37</v>
      </c>
      <c r="F172" s="222">
        <v>53.5</v>
      </c>
      <c r="G172" s="223">
        <v>153</v>
      </c>
      <c r="H172" s="224">
        <v>77</v>
      </c>
      <c r="I172" s="225">
        <f>IF(OR(F172="",$G172=""), "ไม่มีข้อมูล", F172/($G172*$G172)*10000)</f>
        <v>22.854457687214321</v>
      </c>
      <c r="J172" s="226" t="str">
        <f t="shared" si="18"/>
        <v>ปกติ</v>
      </c>
      <c r="K172" s="227" t="str">
        <f>IF(OR($G172="",H172=""),"ไม่มีข้อมูล",IF($G172/2&lt;H172,"ลงพุง","ไม่ลงพุง"))</f>
        <v>ลงพุง</v>
      </c>
      <c r="L172" s="227" t="str">
        <f t="shared" si="19"/>
        <v>เสี่ยง</v>
      </c>
      <c r="M172" s="214" t="str">
        <f t="shared" ca="1" si="15"/>
        <v>36-40</v>
      </c>
    </row>
    <row r="173" spans="1:13" x14ac:dyDescent="0.2">
      <c r="A173" s="217">
        <v>52</v>
      </c>
      <c r="B173" s="218" t="s">
        <v>99</v>
      </c>
      <c r="C173" s="219" t="s">
        <v>38</v>
      </c>
      <c r="D173" s="220">
        <v>2525</v>
      </c>
      <c r="E173" s="221">
        <f t="shared" ca="1" si="14"/>
        <v>37</v>
      </c>
      <c r="F173" s="222">
        <v>53.8</v>
      </c>
      <c r="G173" s="223">
        <v>157</v>
      </c>
      <c r="H173" s="224">
        <v>78</v>
      </c>
      <c r="I173" s="225">
        <f>IF(OR(F173="",$G173=""), "ไม่มีข้อมูล", F173/($G173*$G173)*10000)</f>
        <v>21.826443263418394</v>
      </c>
      <c r="J173" s="226" t="str">
        <f t="shared" si="18"/>
        <v>ปกติ</v>
      </c>
      <c r="K173" s="227" t="str">
        <f>IF(OR($G173="",H173=""),"ไม่มีข้อมูล",IF($G173/2&lt;H173,"ลงพุง","ไม่ลงพุง"))</f>
        <v>ไม่ลงพุง</v>
      </c>
      <c r="L173" s="227" t="str">
        <f t="shared" si="19"/>
        <v>ปกติ</v>
      </c>
      <c r="M173" s="214" t="str">
        <f t="shared" ca="1" si="15"/>
        <v>36-40</v>
      </c>
    </row>
    <row r="174" spans="1:13" x14ac:dyDescent="0.2">
      <c r="A174" s="217">
        <v>53</v>
      </c>
      <c r="B174" s="218" t="s">
        <v>99</v>
      </c>
      <c r="C174" s="219" t="s">
        <v>38</v>
      </c>
      <c r="D174" s="220">
        <v>2536</v>
      </c>
      <c r="E174" s="221">
        <f t="shared" ca="1" si="14"/>
        <v>26</v>
      </c>
      <c r="F174" s="222">
        <v>78</v>
      </c>
      <c r="G174" s="223">
        <v>162</v>
      </c>
      <c r="H174" s="224">
        <v>89</v>
      </c>
      <c r="I174" s="225">
        <f>IF(OR(F174="",$G174=""), "ไม่มีข้อมูล", F174/($G174*$G174)*10000)</f>
        <v>29.721079103795152</v>
      </c>
      <c r="J174" s="226" t="str">
        <f t="shared" si="18"/>
        <v>อ้วน</v>
      </c>
      <c r="K174" s="227" t="str">
        <f>IF(OR($G174="",H174=""),"ไม่มีข้อมูล",IF($G174/2&lt;H174,"ลงพุง","ไม่ลงพุง"))</f>
        <v>ลงพุง</v>
      </c>
      <c r="L174" s="227" t="str">
        <f t="shared" si="19"/>
        <v>เสี่ยงสูง</v>
      </c>
      <c r="M174" s="214" t="str">
        <f t="shared" ca="1" si="15"/>
        <v>26-30</v>
      </c>
    </row>
    <row r="175" spans="1:13" x14ac:dyDescent="0.2">
      <c r="A175" s="217">
        <v>54</v>
      </c>
      <c r="B175" s="218" t="s">
        <v>99</v>
      </c>
      <c r="C175" s="219" t="s">
        <v>38</v>
      </c>
      <c r="D175" s="220">
        <v>2534</v>
      </c>
      <c r="E175" s="221">
        <f t="shared" ca="1" si="14"/>
        <v>28</v>
      </c>
      <c r="F175" s="222">
        <v>53</v>
      </c>
      <c r="G175" s="223">
        <v>160</v>
      </c>
      <c r="H175" s="224">
        <v>72</v>
      </c>
      <c r="I175" s="225">
        <f>IF(OR(F175="",$G175=""), "ไม่มีข้อมูล", F175/($G175*$G175)*10000)</f>
        <v>20.703125</v>
      </c>
      <c r="J175" s="226" t="str">
        <f t="shared" si="18"/>
        <v>ปกติ</v>
      </c>
      <c r="K175" s="227" t="str">
        <f>IF(OR($G175="",H175=""),"ไม่มีข้อมูล",IF($G175/2&lt;H175,"ลงพุง","ไม่ลงพุง"))</f>
        <v>ไม่ลงพุง</v>
      </c>
      <c r="L175" s="227" t="str">
        <f t="shared" si="19"/>
        <v>ปกติ</v>
      </c>
      <c r="M175" s="214" t="str">
        <f t="shared" ca="1" si="15"/>
        <v>26-30</v>
      </c>
    </row>
    <row r="176" spans="1:13" x14ac:dyDescent="0.2">
      <c r="A176" s="217">
        <v>55</v>
      </c>
      <c r="B176" s="218" t="s">
        <v>99</v>
      </c>
      <c r="C176" s="219" t="s">
        <v>38</v>
      </c>
      <c r="D176" s="220">
        <v>2533</v>
      </c>
      <c r="E176" s="221">
        <f t="shared" ca="1" si="14"/>
        <v>29</v>
      </c>
      <c r="F176" s="222">
        <v>80</v>
      </c>
      <c r="G176" s="223">
        <v>160</v>
      </c>
      <c r="H176" s="224">
        <v>90</v>
      </c>
      <c r="I176" s="225">
        <f>IF(OR(F176="",$G176=""), "ไม่มีข้อมูล", F176/($G176*$G176)*10000)</f>
        <v>31.25</v>
      </c>
      <c r="J176" s="226" t="str">
        <f t="shared" si="18"/>
        <v>อ้วน</v>
      </c>
      <c r="K176" s="227" t="str">
        <f>IF(OR($G176="",H176=""),"ไม่มีข้อมูล",IF($G176/2&lt;H176,"ลงพุง","ไม่ลงพุง"))</f>
        <v>ลงพุง</v>
      </c>
      <c r="L176" s="227" t="str">
        <f t="shared" si="19"/>
        <v>เสี่ยงสูง</v>
      </c>
      <c r="M176" s="214" t="str">
        <f t="shared" ca="1" si="15"/>
        <v>26-30</v>
      </c>
    </row>
    <row r="177" spans="1:13" x14ac:dyDescent="0.2">
      <c r="A177" s="217">
        <v>56</v>
      </c>
      <c r="B177" s="218" t="s">
        <v>99</v>
      </c>
      <c r="C177" s="219" t="s">
        <v>38</v>
      </c>
      <c r="D177" s="220">
        <v>2506</v>
      </c>
      <c r="E177" s="221">
        <f t="shared" ca="1" si="14"/>
        <v>56</v>
      </c>
      <c r="F177" s="222">
        <v>60</v>
      </c>
      <c r="G177" s="223">
        <v>159</v>
      </c>
      <c r="H177" s="224">
        <v>84</v>
      </c>
      <c r="I177" s="225">
        <f>IF(OR(F177="",$G177=""), "ไม่มีข้อมูล", F177/($G177*$G177)*10000)</f>
        <v>23.733238400379733</v>
      </c>
      <c r="J177" s="226" t="str">
        <f t="shared" si="18"/>
        <v>น้ำหนักเกิน</v>
      </c>
      <c r="K177" s="227" t="str">
        <f>IF(OR($G177="",H177=""),"ไม่มีข้อมูล",IF($G177/2&lt;H177,"ลงพุง","ไม่ลงพุง"))</f>
        <v>ลงพุง</v>
      </c>
      <c r="L177" s="227" t="str">
        <f t="shared" si="19"/>
        <v>เสี่ยงสูง</v>
      </c>
      <c r="M177" s="214" t="str">
        <f t="shared" ca="1" si="15"/>
        <v>56-60</v>
      </c>
    </row>
    <row r="178" spans="1:13" x14ac:dyDescent="0.2">
      <c r="A178" s="217">
        <v>57</v>
      </c>
      <c r="B178" s="218" t="s">
        <v>99</v>
      </c>
      <c r="C178" s="219" t="s">
        <v>38</v>
      </c>
      <c r="D178" s="220">
        <v>2512</v>
      </c>
      <c r="E178" s="221">
        <f t="shared" ca="1" si="14"/>
        <v>50</v>
      </c>
      <c r="F178" s="222">
        <v>59</v>
      </c>
      <c r="G178" s="223">
        <v>162</v>
      </c>
      <c r="H178" s="224">
        <v>74</v>
      </c>
      <c r="I178" s="225">
        <f>IF(OR(F178="",$G178=""), "ไม่มีข้อมูล", F178/($G178*$G178)*10000)</f>
        <v>22.481329065691206</v>
      </c>
      <c r="J178" s="226" t="str">
        <f t="shared" si="18"/>
        <v>ปกติ</v>
      </c>
      <c r="K178" s="227" t="str">
        <f>IF(OR($G178="",H178=""),"ไม่มีข้อมูล",IF($G178/2&lt;H178,"ลงพุง","ไม่ลงพุง"))</f>
        <v>ไม่ลงพุง</v>
      </c>
      <c r="L178" s="227" t="str">
        <f t="shared" si="19"/>
        <v>ปกติ</v>
      </c>
      <c r="M178" s="214" t="str">
        <f t="shared" ca="1" si="15"/>
        <v>46-50</v>
      </c>
    </row>
    <row r="179" spans="1:13" x14ac:dyDescent="0.2">
      <c r="A179" s="217">
        <v>58</v>
      </c>
      <c r="B179" s="218" t="s">
        <v>99</v>
      </c>
      <c r="C179" s="219" t="s">
        <v>38</v>
      </c>
      <c r="D179" s="220">
        <v>2509</v>
      </c>
      <c r="E179" s="221">
        <f t="shared" ca="1" si="14"/>
        <v>53</v>
      </c>
      <c r="F179" s="222">
        <v>53</v>
      </c>
      <c r="G179" s="223">
        <v>154</v>
      </c>
      <c r="H179" s="224">
        <v>79</v>
      </c>
      <c r="I179" s="225">
        <f>IF(OR(F179="",$G179=""), "ไม่มีข้อมูล", F179/($G179*$G179)*10000)</f>
        <v>22.347782088041829</v>
      </c>
      <c r="J179" s="226" t="str">
        <f t="shared" si="18"/>
        <v>ปกติ</v>
      </c>
      <c r="K179" s="227" t="str">
        <f>IF(OR($G179="",H179=""),"ไม่มีข้อมูล",IF($G179/2&lt;H179,"ลงพุง","ไม่ลงพุง"))</f>
        <v>ลงพุง</v>
      </c>
      <c r="L179" s="227" t="str">
        <f t="shared" si="19"/>
        <v>เสี่ยง</v>
      </c>
      <c r="M179" s="214" t="str">
        <f t="shared" ca="1" si="15"/>
        <v>51-55</v>
      </c>
    </row>
    <row r="180" spans="1:13" x14ac:dyDescent="0.2">
      <c r="A180" s="217">
        <v>59</v>
      </c>
      <c r="B180" s="218" t="s">
        <v>99</v>
      </c>
      <c r="C180" s="219" t="s">
        <v>39</v>
      </c>
      <c r="D180" s="220">
        <v>2526</v>
      </c>
      <c r="E180" s="221">
        <f t="shared" ca="1" si="14"/>
        <v>36</v>
      </c>
      <c r="F180" s="222">
        <v>65</v>
      </c>
      <c r="G180" s="223">
        <v>169</v>
      </c>
      <c r="H180" s="224">
        <v>83.5</v>
      </c>
      <c r="I180" s="225">
        <f>IF(OR(F180="",$G180=""), "ไม่มีข้อมูล", F180/($G180*$G180)*10000)</f>
        <v>22.758306781975421</v>
      </c>
      <c r="J180" s="226" t="str">
        <f t="shared" si="18"/>
        <v>ปกติ</v>
      </c>
      <c r="K180" s="227" t="str">
        <f>IF(OR($G180="",H180=""),"ไม่มีข้อมูล",IF($G180/2&lt;H180,"ลงพุง","ไม่ลงพุง"))</f>
        <v>ไม่ลงพุง</v>
      </c>
      <c r="L180" s="227" t="str">
        <f t="shared" si="19"/>
        <v>ปกติ</v>
      </c>
      <c r="M180" s="214" t="str">
        <f t="shared" ca="1" si="15"/>
        <v>36-40</v>
      </c>
    </row>
    <row r="181" spans="1:13" x14ac:dyDescent="0.2">
      <c r="A181" s="217">
        <v>60</v>
      </c>
      <c r="B181" s="218" t="s">
        <v>99</v>
      </c>
      <c r="C181" s="219" t="s">
        <v>38</v>
      </c>
      <c r="D181" s="220">
        <v>2533</v>
      </c>
      <c r="E181" s="221">
        <f t="shared" ca="1" si="14"/>
        <v>29</v>
      </c>
      <c r="F181" s="222">
        <v>50</v>
      </c>
      <c r="G181" s="223">
        <v>162</v>
      </c>
      <c r="H181" s="224">
        <v>69</v>
      </c>
      <c r="I181" s="225">
        <f>IF(OR(F181="",$G181=""), "ไม่มีข้อมูล", F181/($G181*$G181)*10000)</f>
        <v>19.051973784484073</v>
      </c>
      <c r="J181" s="226" t="str">
        <f t="shared" si="18"/>
        <v>ปกติ</v>
      </c>
      <c r="K181" s="227" t="str">
        <f>IF(OR($G181="",H181=""),"ไม่มีข้อมูล",IF($G181/2&lt;H181,"ลงพุง","ไม่ลงพุง"))</f>
        <v>ไม่ลงพุง</v>
      </c>
      <c r="L181" s="227" t="str">
        <f t="shared" si="19"/>
        <v>ปกติ</v>
      </c>
      <c r="M181" s="214" t="str">
        <f t="shared" ca="1" si="15"/>
        <v>26-30</v>
      </c>
    </row>
    <row r="182" spans="1:13" x14ac:dyDescent="0.2">
      <c r="A182" s="217">
        <v>61</v>
      </c>
      <c r="B182" s="218" t="s">
        <v>99</v>
      </c>
      <c r="C182" s="219" t="s">
        <v>38</v>
      </c>
      <c r="D182" s="220">
        <v>2535</v>
      </c>
      <c r="E182" s="221">
        <f t="shared" ca="1" si="14"/>
        <v>27</v>
      </c>
      <c r="F182" s="222">
        <v>49</v>
      </c>
      <c r="G182" s="223">
        <v>162</v>
      </c>
      <c r="H182" s="224">
        <v>68</v>
      </c>
      <c r="I182" s="225">
        <f>IF(OR(F182="",$G182=""), "ไม่มีข้อมูล", F182/($G182*$G182)*10000)</f>
        <v>18.67093430879439</v>
      </c>
      <c r="J182" s="226" t="str">
        <f t="shared" si="18"/>
        <v>ปกติ</v>
      </c>
      <c r="K182" s="227" t="str">
        <f>IF(OR($G182="",H182=""),"ไม่มีข้อมูล",IF($G182/2&lt;H182,"ลงพุง","ไม่ลงพุง"))</f>
        <v>ไม่ลงพุง</v>
      </c>
      <c r="L182" s="227" t="str">
        <f t="shared" si="19"/>
        <v>ปกติ</v>
      </c>
      <c r="M182" s="214" t="str">
        <f t="shared" ca="1" si="15"/>
        <v>26-30</v>
      </c>
    </row>
    <row r="183" spans="1:13" x14ac:dyDescent="0.2">
      <c r="A183" s="217">
        <v>62</v>
      </c>
      <c r="B183" s="218" t="s">
        <v>99</v>
      </c>
      <c r="C183" s="219" t="s">
        <v>38</v>
      </c>
      <c r="D183" s="220">
        <v>2538</v>
      </c>
      <c r="E183" s="221">
        <f t="shared" ca="1" si="14"/>
        <v>24</v>
      </c>
      <c r="F183" s="222">
        <v>56</v>
      </c>
      <c r="G183" s="223">
        <v>170</v>
      </c>
      <c r="H183" s="224">
        <v>71</v>
      </c>
      <c r="I183" s="225">
        <f>IF(OR(F183="",$G183=""), "ไม่มีข้อมูล", F183/($G183*$G183)*10000)</f>
        <v>19.377162629757784</v>
      </c>
      <c r="J183" s="226" t="str">
        <f t="shared" si="18"/>
        <v>ปกติ</v>
      </c>
      <c r="K183" s="227" t="str">
        <f>IF(OR($G183="",H183=""),"ไม่มีข้อมูล",IF($G183/2&lt;H183,"ลงพุง","ไม่ลงพุง"))</f>
        <v>ไม่ลงพุง</v>
      </c>
      <c r="L183" s="227" t="str">
        <f t="shared" si="19"/>
        <v>ปกติ</v>
      </c>
      <c r="M183" s="214" t="str">
        <f t="shared" ca="1" si="15"/>
        <v>20-25</v>
      </c>
    </row>
    <row r="184" spans="1:13" x14ac:dyDescent="0.2">
      <c r="A184" s="217">
        <v>63</v>
      </c>
      <c r="B184" s="218" t="s">
        <v>99</v>
      </c>
      <c r="C184" s="219" t="s">
        <v>38</v>
      </c>
      <c r="D184" s="220">
        <v>2537</v>
      </c>
      <c r="E184" s="221">
        <f t="shared" ca="1" si="14"/>
        <v>25</v>
      </c>
      <c r="F184" s="222">
        <v>50</v>
      </c>
      <c r="G184" s="223">
        <v>164</v>
      </c>
      <c r="H184" s="224">
        <v>70</v>
      </c>
      <c r="I184" s="225">
        <f>IF(OR(F184="",$G184=""), "ไม่มีข้อมูล", F184/($G184*$G184)*10000)</f>
        <v>18.5901249256395</v>
      </c>
      <c r="J184" s="226" t="str">
        <f t="shared" si="18"/>
        <v>ปกติ</v>
      </c>
      <c r="K184" s="227" t="str">
        <f>IF(OR($G184="",H184=""),"ไม่มีข้อมูล",IF($G184/2&lt;H184,"ลงพุง","ไม่ลงพุง"))</f>
        <v>ไม่ลงพุง</v>
      </c>
      <c r="L184" s="227" t="str">
        <f t="shared" si="19"/>
        <v>ปกติ</v>
      </c>
      <c r="M184" s="214" t="str">
        <f t="shared" ca="1" si="15"/>
        <v>20-25</v>
      </c>
    </row>
    <row r="185" spans="1:13" x14ac:dyDescent="0.2">
      <c r="A185" s="217">
        <v>64</v>
      </c>
      <c r="B185" s="218" t="s">
        <v>99</v>
      </c>
      <c r="C185" s="219" t="s">
        <v>38</v>
      </c>
      <c r="D185" s="220">
        <v>2508</v>
      </c>
      <c r="E185" s="221">
        <f t="shared" ca="1" si="14"/>
        <v>54</v>
      </c>
      <c r="F185" s="222">
        <v>59</v>
      </c>
      <c r="G185" s="223">
        <v>157</v>
      </c>
      <c r="H185" s="224">
        <v>68</v>
      </c>
      <c r="I185" s="225">
        <f>IF(OR(F185="",$G185=""), "ไม่มีข้อมูล", F185/($G185*$G185)*10000)</f>
        <v>23.936062314901214</v>
      </c>
      <c r="J185" s="226" t="str">
        <f t="shared" si="18"/>
        <v>น้ำหนักเกิน</v>
      </c>
      <c r="K185" s="227" t="str">
        <f>IF(OR($G185="",H185=""),"ไม่มีข้อมูล",IF($G185/2&lt;H185,"ลงพุง","ไม่ลงพุง"))</f>
        <v>ไม่ลงพุง</v>
      </c>
      <c r="L185" s="227" t="str">
        <f t="shared" si="19"/>
        <v>เสี่ยง</v>
      </c>
      <c r="M185" s="214" t="str">
        <f t="shared" ca="1" si="15"/>
        <v>51-55</v>
      </c>
    </row>
    <row r="186" spans="1:13" x14ac:dyDescent="0.2">
      <c r="A186" s="217">
        <v>65</v>
      </c>
      <c r="B186" s="218" t="s">
        <v>99</v>
      </c>
      <c r="C186" s="219" t="s">
        <v>38</v>
      </c>
      <c r="D186" s="220">
        <v>2517</v>
      </c>
      <c r="E186" s="221">
        <f t="shared" ca="1" si="14"/>
        <v>45</v>
      </c>
      <c r="F186" s="222">
        <v>54</v>
      </c>
      <c r="G186" s="223">
        <v>160</v>
      </c>
      <c r="H186" s="224">
        <v>75</v>
      </c>
      <c r="I186" s="225">
        <f>IF(OR(F186="",$G186=""), "ไม่มีข้อมูล", F186/($G186*$G186)*10000)</f>
        <v>21.09375</v>
      </c>
      <c r="J186" s="226" t="str">
        <f t="shared" si="18"/>
        <v>ปกติ</v>
      </c>
      <c r="K186" s="227" t="str">
        <f>IF(OR($G186="",H186=""),"ไม่มีข้อมูล",IF($G186/2&lt;H186,"ลงพุง","ไม่ลงพุง"))</f>
        <v>ไม่ลงพุง</v>
      </c>
      <c r="L186" s="227" t="str">
        <f t="shared" si="19"/>
        <v>ปกติ</v>
      </c>
      <c r="M186" s="214" t="str">
        <f t="shared" ca="1" si="15"/>
        <v>41-45</v>
      </c>
    </row>
    <row r="187" spans="1:13" x14ac:dyDescent="0.2">
      <c r="A187" s="217">
        <v>66</v>
      </c>
      <c r="B187" s="218" t="s">
        <v>99</v>
      </c>
      <c r="C187" s="219" t="s">
        <v>39</v>
      </c>
      <c r="D187" s="220">
        <v>2507</v>
      </c>
      <c r="E187" s="221">
        <f t="shared" ca="1" si="14"/>
        <v>55</v>
      </c>
      <c r="F187" s="222">
        <v>91</v>
      </c>
      <c r="G187" s="223">
        <v>170</v>
      </c>
      <c r="H187" s="224">
        <v>104</v>
      </c>
      <c r="I187" s="225">
        <f>IF(OR(F187="",$G187=""), "ไม่มีข้อมูล", F187/($G187*$G187)*10000)</f>
        <v>31.487889273356402</v>
      </c>
      <c r="J187" s="226" t="str">
        <f t="shared" si="18"/>
        <v>อ้วน</v>
      </c>
      <c r="K187" s="227" t="str">
        <f>IF(OR($G187="",H187=""),"ไม่มีข้อมูล",IF($G187/2&lt;H187,"ลงพุง","ไม่ลงพุง"))</f>
        <v>ลงพุง</v>
      </c>
      <c r="L187" s="227" t="str">
        <f t="shared" si="19"/>
        <v>เสี่ยงสูง</v>
      </c>
      <c r="M187" s="214" t="str">
        <f t="shared" ca="1" si="15"/>
        <v>51-55</v>
      </c>
    </row>
    <row r="188" spans="1:13" x14ac:dyDescent="0.2">
      <c r="A188" s="217">
        <v>67</v>
      </c>
      <c r="B188" s="218" t="s">
        <v>99</v>
      </c>
      <c r="C188" s="219" t="s">
        <v>39</v>
      </c>
      <c r="D188" s="220">
        <v>2503</v>
      </c>
      <c r="E188" s="221">
        <f t="shared" ca="1" si="14"/>
        <v>59</v>
      </c>
      <c r="F188" s="222">
        <v>62</v>
      </c>
      <c r="G188" s="223">
        <v>165</v>
      </c>
      <c r="H188" s="224">
        <v>87</v>
      </c>
      <c r="I188" s="225">
        <f>IF(OR(F188="",$G188=""), "ไม่มีข้อมูล", F188/($G188*$G188)*10000)</f>
        <v>22.773186409550046</v>
      </c>
      <c r="J188" s="226" t="str">
        <f t="shared" si="18"/>
        <v>ปกติ</v>
      </c>
      <c r="K188" s="227" t="str">
        <f>IF(OR($G188="",H188=""),"ไม่มีข้อมูล",IF($G188/2&lt;H188,"ลงพุง","ไม่ลงพุง"))</f>
        <v>ลงพุง</v>
      </c>
      <c r="L188" s="227" t="str">
        <f t="shared" si="19"/>
        <v>เสี่ยง</v>
      </c>
      <c r="M188" s="214" t="str">
        <f t="shared" ca="1" si="15"/>
        <v>56-60</v>
      </c>
    </row>
    <row r="189" spans="1:13" x14ac:dyDescent="0.2">
      <c r="A189" s="217">
        <v>68</v>
      </c>
      <c r="B189" s="218" t="s">
        <v>99</v>
      </c>
      <c r="C189" s="219" t="s">
        <v>38</v>
      </c>
      <c r="D189" s="220">
        <v>2507</v>
      </c>
      <c r="E189" s="221">
        <f t="shared" ca="1" si="14"/>
        <v>55</v>
      </c>
      <c r="F189" s="222">
        <v>65</v>
      </c>
      <c r="G189" s="223">
        <v>150</v>
      </c>
      <c r="H189" s="224">
        <v>80</v>
      </c>
      <c r="I189" s="225">
        <f>IF(OR(F189="",$G189=""), "ไม่มีข้อมูล", F189/($G189*$G189)*10000)</f>
        <v>28.888888888888889</v>
      </c>
      <c r="J189" s="226" t="str">
        <f t="shared" si="18"/>
        <v>อ้วน</v>
      </c>
      <c r="K189" s="227" t="str">
        <f>IF(OR($G189="",H189=""),"ไม่มีข้อมูล",IF($G189/2&lt;H189,"ลงพุง","ไม่ลงพุง"))</f>
        <v>ลงพุง</v>
      </c>
      <c r="L189" s="227" t="str">
        <f t="shared" si="19"/>
        <v>เสี่ยงสูง</v>
      </c>
      <c r="M189" s="214" t="str">
        <f t="shared" ca="1" si="15"/>
        <v>51-55</v>
      </c>
    </row>
    <row r="190" spans="1:13" x14ac:dyDescent="0.2">
      <c r="A190" s="217">
        <v>179</v>
      </c>
      <c r="B190" s="218" t="s">
        <v>100</v>
      </c>
      <c r="C190" s="219" t="s">
        <v>38</v>
      </c>
      <c r="D190" s="220">
        <v>2505</v>
      </c>
      <c r="E190" s="221">
        <f t="shared" ca="1" si="14"/>
        <v>57</v>
      </c>
      <c r="F190" s="222">
        <v>59</v>
      </c>
      <c r="G190" s="269">
        <v>159</v>
      </c>
      <c r="H190" s="224">
        <v>80</v>
      </c>
      <c r="I190" s="225">
        <f>IF(OR(F190="",$G190=""), "ไม่มีข้อมูล", F190/($G190*$G190)*10000)</f>
        <v>23.33768442704007</v>
      </c>
      <c r="J190" s="226" t="str">
        <f t="shared" ref="J190:J253" si="20">IF(I190="ไม่มีข้อมูล", "ไม่มีข้อมูล", IF(I190&lt;18.5, "ผอม", IF(AND(18.5&lt;=I190, I190&lt;=22.9), "ปกติ", IF(AND(22.9&lt;I190, I190&lt;25), "น้ำหนักเกิน", "อ้วน"))))</f>
        <v>น้ำหนักเกิน</v>
      </c>
      <c r="K190" s="227" t="str">
        <f>IF(OR($G190="",H190=""),"ไม่มีข้อมูล",IF($G190/2&lt;H190,"ลงพุง","ไม่ลงพุง"))</f>
        <v>ลงพุง</v>
      </c>
      <c r="L190" s="227" t="str">
        <f t="shared" ref="L190:L253" si="21">IF(OR(J190="ไม่มีข้อมูล",K190="ไม่มีข้อมูล"),"ไม่มีข้อมูล",IF(AND(J190="ปกติ",K190="ไม่ลงพุง"),"ปกติ",IF(AND(J190="ปกติ",K190="ลงพุง"),"เสี่ยง",IF(AND(J190="น้ำหนักเกิน",K190="ไม่ลงพุง"),"เสี่ยง",IF(AND(J190="น้ำหนักเกิน",K190="ลงพุง"),"เสี่ยงสูง",IF(AND(J190="อ้วน",K190="ไม่ลงพุง"),"เสี่ยง",IF(AND(J190="อ้วน",K190="ลงพุง"),"เสี่ยงสูง",IF(AND(J190="ผอม",K190="ไม่ลงพุง"),"เสี่ยง",IF(AND(J190="ผอม",K190="ลงพุง"),"เสี่ยงสูง",0)))))))))</f>
        <v>เสี่ยงสูง</v>
      </c>
      <c r="M190" s="214" t="str">
        <f t="shared" ca="1" si="15"/>
        <v>56-60</v>
      </c>
    </row>
    <row r="191" spans="1:13" x14ac:dyDescent="0.2">
      <c r="A191" s="217">
        <v>180</v>
      </c>
      <c r="B191" s="218" t="s">
        <v>100</v>
      </c>
      <c r="C191" s="219" t="s">
        <v>38</v>
      </c>
      <c r="D191" s="220">
        <v>2505</v>
      </c>
      <c r="E191" s="221">
        <f t="shared" ca="1" si="14"/>
        <v>57</v>
      </c>
      <c r="F191" s="222">
        <v>63.4</v>
      </c>
      <c r="G191" s="269">
        <v>161</v>
      </c>
      <c r="H191" s="224">
        <v>82</v>
      </c>
      <c r="I191" s="225">
        <f>IF(OR(F191="",$G191=""), "ไม่มีข้อมูล", F191/($G191*$G191)*10000)</f>
        <v>24.458932911538906</v>
      </c>
      <c r="J191" s="226" t="str">
        <f t="shared" si="20"/>
        <v>น้ำหนักเกิน</v>
      </c>
      <c r="K191" s="227" t="str">
        <f>IF(OR($G191="",H191=""),"ไม่มีข้อมูล",IF($G191/2&lt;H191,"ลงพุง","ไม่ลงพุง"))</f>
        <v>ลงพุง</v>
      </c>
      <c r="L191" s="227" t="str">
        <f t="shared" si="21"/>
        <v>เสี่ยงสูง</v>
      </c>
      <c r="M191" s="214" t="str">
        <f t="shared" ca="1" si="15"/>
        <v>56-60</v>
      </c>
    </row>
    <row r="192" spans="1:13" x14ac:dyDescent="0.2">
      <c r="A192" s="217">
        <v>181</v>
      </c>
      <c r="B192" s="218" t="s">
        <v>100</v>
      </c>
      <c r="C192" s="219" t="s">
        <v>38</v>
      </c>
      <c r="D192" s="220">
        <v>2533</v>
      </c>
      <c r="E192" s="221">
        <f t="shared" ca="1" si="14"/>
        <v>29</v>
      </c>
      <c r="F192" s="222">
        <v>52</v>
      </c>
      <c r="G192" s="269">
        <v>157</v>
      </c>
      <c r="H192" s="224">
        <v>66</v>
      </c>
      <c r="I192" s="225">
        <f>IF(OR(F192="",$G192=""), "ไม่มีข้อมูล", F192/($G192*$G192)*10000)</f>
        <v>21.096190514828191</v>
      </c>
      <c r="J192" s="226" t="str">
        <f t="shared" si="20"/>
        <v>ปกติ</v>
      </c>
      <c r="K192" s="227" t="str">
        <f>IF(OR($G192="",H192=""),"ไม่มีข้อมูล",IF($G192/2&lt;H192,"ลงพุง","ไม่ลงพุง"))</f>
        <v>ไม่ลงพุง</v>
      </c>
      <c r="L192" s="227" t="str">
        <f t="shared" si="21"/>
        <v>ปกติ</v>
      </c>
      <c r="M192" s="214" t="str">
        <f t="shared" ca="1" si="15"/>
        <v>26-30</v>
      </c>
    </row>
    <row r="193" spans="1:13" x14ac:dyDescent="0.2">
      <c r="A193" s="217">
        <v>182</v>
      </c>
      <c r="B193" s="218" t="s">
        <v>100</v>
      </c>
      <c r="C193" s="219" t="s">
        <v>38</v>
      </c>
      <c r="D193" s="220">
        <v>2531</v>
      </c>
      <c r="E193" s="221">
        <f t="shared" ca="1" si="14"/>
        <v>31</v>
      </c>
      <c r="F193" s="222">
        <v>60</v>
      </c>
      <c r="G193" s="269">
        <v>155</v>
      </c>
      <c r="H193" s="224">
        <v>76.2</v>
      </c>
      <c r="I193" s="225">
        <f>IF(OR(F193="",$G193=""), "ไม่มีข้อมูล", F193/($G193*$G193)*10000)</f>
        <v>24.973985431841829</v>
      </c>
      <c r="J193" s="226" t="str">
        <f t="shared" si="20"/>
        <v>น้ำหนักเกิน</v>
      </c>
      <c r="K193" s="227" t="str">
        <f>IF(OR($G193="",H193=""),"ไม่มีข้อมูล",IF($G193/2&lt;H193,"ลงพุง","ไม่ลงพุง"))</f>
        <v>ไม่ลงพุง</v>
      </c>
      <c r="L193" s="227" t="str">
        <f t="shared" si="21"/>
        <v>เสี่ยง</v>
      </c>
      <c r="M193" s="214" t="str">
        <f t="shared" ca="1" si="15"/>
        <v>31-35</v>
      </c>
    </row>
    <row r="194" spans="1:13" x14ac:dyDescent="0.2">
      <c r="A194" s="217">
        <v>183</v>
      </c>
      <c r="B194" s="218" t="s">
        <v>100</v>
      </c>
      <c r="C194" s="219" t="s">
        <v>38</v>
      </c>
      <c r="D194" s="220">
        <v>2532</v>
      </c>
      <c r="E194" s="221">
        <f t="shared" ref="E194:E257" ca="1" si="22">IF(D194="","ไม่มีข้อมูล",YEAR(TODAY())+543-D194)</f>
        <v>30</v>
      </c>
      <c r="F194" s="222">
        <v>67</v>
      </c>
      <c r="G194" s="269">
        <v>170</v>
      </c>
      <c r="H194" s="224">
        <v>78.5</v>
      </c>
      <c r="I194" s="225">
        <f>IF(OR(F194="",$G194=""), "ไม่มีข้อมูล", F194/($G194*$G194)*10000)</f>
        <v>23.183391003460205</v>
      </c>
      <c r="J194" s="226" t="str">
        <f t="shared" si="20"/>
        <v>น้ำหนักเกิน</v>
      </c>
      <c r="K194" s="227" t="str">
        <f>IF(OR($G194="",H194=""),"ไม่มีข้อมูล",IF($G194/2&lt;H194,"ลงพุง","ไม่ลงพุง"))</f>
        <v>ไม่ลงพุง</v>
      </c>
      <c r="L194" s="227" t="str">
        <f t="shared" si="21"/>
        <v>เสี่ยง</v>
      </c>
      <c r="M194" s="214" t="str">
        <f t="shared" ref="M194:M257" ca="1" si="23">IF(E194="ไม่มีข้อมูล","ไม่มีข้อมูล",IF(E194&lt;20,"&lt;20",IF(E194&lt;26,"20-25",IF(E194&lt;31,"26-30",IF(E194&lt;36,"31-35",IF(E194&lt;41,"36-40",IF(E194&lt;46,"41-45",IF(E194&lt;51,"46-50",IF(E194&lt;56,"51-55",IF(E194&lt;61,"56-60","60+"))))))))))</f>
        <v>26-30</v>
      </c>
    </row>
    <row r="195" spans="1:13" x14ac:dyDescent="0.2">
      <c r="A195" s="217">
        <v>184</v>
      </c>
      <c r="B195" s="218" t="s">
        <v>100</v>
      </c>
      <c r="C195" s="219" t="s">
        <v>38</v>
      </c>
      <c r="D195" s="220">
        <v>2527</v>
      </c>
      <c r="E195" s="221">
        <f t="shared" ca="1" si="22"/>
        <v>35</v>
      </c>
      <c r="F195" s="222">
        <v>49</v>
      </c>
      <c r="G195" s="269">
        <v>150</v>
      </c>
      <c r="H195" s="224">
        <v>75</v>
      </c>
      <c r="I195" s="225">
        <f>IF(OR(F195="",$G195=""), "ไม่มีข้อมูล", F195/($G195*$G195)*10000)</f>
        <v>21.777777777777775</v>
      </c>
      <c r="J195" s="226" t="str">
        <f t="shared" si="20"/>
        <v>ปกติ</v>
      </c>
      <c r="K195" s="227" t="str">
        <f>IF(OR($G195="",H195=""),"ไม่มีข้อมูล",IF($G195/2&lt;H195,"ลงพุง","ไม่ลงพุง"))</f>
        <v>ไม่ลงพุง</v>
      </c>
      <c r="L195" s="227" t="str">
        <f t="shared" si="21"/>
        <v>ปกติ</v>
      </c>
      <c r="M195" s="214" t="str">
        <f t="shared" ca="1" si="23"/>
        <v>31-35</v>
      </c>
    </row>
    <row r="196" spans="1:13" x14ac:dyDescent="0.2">
      <c r="A196" s="217">
        <v>185</v>
      </c>
      <c r="B196" s="218" t="s">
        <v>100</v>
      </c>
      <c r="C196" s="219" t="s">
        <v>38</v>
      </c>
      <c r="D196" s="220">
        <v>2503</v>
      </c>
      <c r="E196" s="221">
        <f t="shared" ca="1" si="22"/>
        <v>59</v>
      </c>
      <c r="F196" s="222">
        <v>53.5</v>
      </c>
      <c r="G196" s="269">
        <v>152</v>
      </c>
      <c r="H196" s="224">
        <v>78</v>
      </c>
      <c r="I196" s="225">
        <f>IF(OR(F196="",$G196=""), "ไม่มีข้อมูล", F196/($G196*$G196)*10000)</f>
        <v>23.156163434903046</v>
      </c>
      <c r="J196" s="226" t="str">
        <f t="shared" si="20"/>
        <v>น้ำหนักเกิน</v>
      </c>
      <c r="K196" s="227" t="str">
        <f>IF(OR($G196="",H196=""),"ไม่มีข้อมูล",IF($G196/2&lt;H196,"ลงพุง","ไม่ลงพุง"))</f>
        <v>ลงพุง</v>
      </c>
      <c r="L196" s="227" t="str">
        <f t="shared" si="21"/>
        <v>เสี่ยงสูง</v>
      </c>
      <c r="M196" s="214" t="str">
        <f t="shared" ca="1" si="23"/>
        <v>56-60</v>
      </c>
    </row>
    <row r="197" spans="1:13" x14ac:dyDescent="0.2">
      <c r="A197" s="217">
        <v>186</v>
      </c>
      <c r="B197" s="218" t="s">
        <v>100</v>
      </c>
      <c r="C197" s="219" t="s">
        <v>38</v>
      </c>
      <c r="D197" s="220">
        <v>2516</v>
      </c>
      <c r="E197" s="221">
        <f t="shared" ca="1" si="22"/>
        <v>46</v>
      </c>
      <c r="F197" s="222">
        <v>100</v>
      </c>
      <c r="G197" s="269">
        <v>165</v>
      </c>
      <c r="H197" s="224">
        <v>93.7</v>
      </c>
      <c r="I197" s="225">
        <f>IF(OR(F197="",$G197=""), "ไม่มีข้อมูล", F197/($G197*$G197)*10000)</f>
        <v>36.73094582185491</v>
      </c>
      <c r="J197" s="226" t="str">
        <f t="shared" si="20"/>
        <v>อ้วน</v>
      </c>
      <c r="K197" s="227" t="str">
        <f>IF(OR($G197="",H197=""),"ไม่มีข้อมูล",IF($G197/2&lt;H197,"ลงพุง","ไม่ลงพุง"))</f>
        <v>ลงพุง</v>
      </c>
      <c r="L197" s="227" t="str">
        <f t="shared" si="21"/>
        <v>เสี่ยงสูง</v>
      </c>
      <c r="M197" s="214" t="str">
        <f t="shared" ca="1" si="23"/>
        <v>46-50</v>
      </c>
    </row>
    <row r="198" spans="1:13" x14ac:dyDescent="0.2">
      <c r="A198" s="217">
        <v>187</v>
      </c>
      <c r="B198" s="218" t="s">
        <v>100</v>
      </c>
      <c r="C198" s="219" t="s">
        <v>38</v>
      </c>
      <c r="D198" s="220">
        <v>2530</v>
      </c>
      <c r="E198" s="221">
        <f t="shared" ca="1" si="22"/>
        <v>32</v>
      </c>
      <c r="F198" s="222">
        <v>51</v>
      </c>
      <c r="G198" s="269">
        <v>151</v>
      </c>
      <c r="H198" s="224">
        <v>66</v>
      </c>
      <c r="I198" s="225">
        <f>IF(OR(F198="",$G198=""), "ไม่มีข้อมูล", F198/($G198*$G198)*10000)</f>
        <v>22.367440024560324</v>
      </c>
      <c r="J198" s="226" t="str">
        <f t="shared" si="20"/>
        <v>ปกติ</v>
      </c>
      <c r="K198" s="227" t="str">
        <f>IF(OR($G198="",H198=""),"ไม่มีข้อมูล",IF($G198/2&lt;H198,"ลงพุง","ไม่ลงพุง"))</f>
        <v>ไม่ลงพุง</v>
      </c>
      <c r="L198" s="227" t="str">
        <f t="shared" si="21"/>
        <v>ปกติ</v>
      </c>
      <c r="M198" s="214" t="str">
        <f t="shared" ca="1" si="23"/>
        <v>31-35</v>
      </c>
    </row>
    <row r="199" spans="1:13" x14ac:dyDescent="0.2">
      <c r="A199" s="217">
        <v>188</v>
      </c>
      <c r="B199" s="218" t="s">
        <v>100</v>
      </c>
      <c r="C199" s="219" t="s">
        <v>38</v>
      </c>
      <c r="D199" s="220">
        <v>2511</v>
      </c>
      <c r="E199" s="221">
        <f t="shared" ca="1" si="22"/>
        <v>51</v>
      </c>
      <c r="F199" s="222">
        <v>53</v>
      </c>
      <c r="G199" s="269">
        <v>151</v>
      </c>
      <c r="H199" s="224">
        <v>75</v>
      </c>
      <c r="I199" s="225">
        <f>IF(OR(F199="",$G199=""), "ไม่มีข้อมูล", F199/($G199*$G199)*10000)</f>
        <v>23.244594535327398</v>
      </c>
      <c r="J199" s="226" t="str">
        <f t="shared" si="20"/>
        <v>น้ำหนักเกิน</v>
      </c>
      <c r="K199" s="227" t="str">
        <f>IF(OR($G199="",H199=""),"ไม่มีข้อมูล",IF($G199/2&lt;H199,"ลงพุง","ไม่ลงพุง"))</f>
        <v>ไม่ลงพุง</v>
      </c>
      <c r="L199" s="227" t="str">
        <f t="shared" si="21"/>
        <v>เสี่ยง</v>
      </c>
      <c r="M199" s="214" t="str">
        <f t="shared" ca="1" si="23"/>
        <v>51-55</v>
      </c>
    </row>
    <row r="200" spans="1:13" x14ac:dyDescent="0.2">
      <c r="A200" s="217">
        <v>189</v>
      </c>
      <c r="B200" s="218" t="s">
        <v>100</v>
      </c>
      <c r="C200" s="219" t="s">
        <v>38</v>
      </c>
      <c r="D200" s="220">
        <v>2527</v>
      </c>
      <c r="E200" s="221">
        <f t="shared" ca="1" si="22"/>
        <v>35</v>
      </c>
      <c r="F200" s="222">
        <v>46.5</v>
      </c>
      <c r="G200" s="269">
        <v>150</v>
      </c>
      <c r="H200" s="224">
        <v>79</v>
      </c>
      <c r="I200" s="225">
        <f>IF(OR(F200="",$G200=""), "ไม่มีข้อมูล", F200/($G200*$G200)*10000)</f>
        <v>20.666666666666668</v>
      </c>
      <c r="J200" s="226" t="str">
        <f t="shared" si="20"/>
        <v>ปกติ</v>
      </c>
      <c r="K200" s="227" t="str">
        <f>IF(OR($G200="",H200=""),"ไม่มีข้อมูล",IF($G200/2&lt;H200,"ลงพุง","ไม่ลงพุง"))</f>
        <v>ลงพุง</v>
      </c>
      <c r="L200" s="227" t="str">
        <f t="shared" si="21"/>
        <v>เสี่ยง</v>
      </c>
      <c r="M200" s="214" t="str">
        <f t="shared" ca="1" si="23"/>
        <v>31-35</v>
      </c>
    </row>
    <row r="201" spans="1:13" x14ac:dyDescent="0.2">
      <c r="A201" s="217">
        <v>190</v>
      </c>
      <c r="B201" s="218" t="s">
        <v>100</v>
      </c>
      <c r="C201" s="219" t="s">
        <v>39</v>
      </c>
      <c r="D201" s="220">
        <v>2508</v>
      </c>
      <c r="E201" s="221">
        <f t="shared" ca="1" si="22"/>
        <v>54</v>
      </c>
      <c r="F201" s="222">
        <v>87</v>
      </c>
      <c r="G201" s="269">
        <v>170</v>
      </c>
      <c r="H201" s="224">
        <v>105</v>
      </c>
      <c r="I201" s="225">
        <f>IF(OR(F201="",$G201=""), "ไม่มีข้อมูล", F201/($G201*$G201)*10000)</f>
        <v>30.103806228373703</v>
      </c>
      <c r="J201" s="226" t="str">
        <f t="shared" si="20"/>
        <v>อ้วน</v>
      </c>
      <c r="K201" s="227" t="str">
        <f>IF(OR($G201="",H201=""),"ไม่มีข้อมูล",IF($G201/2&lt;H201,"ลงพุง","ไม่ลงพุง"))</f>
        <v>ลงพุง</v>
      </c>
      <c r="L201" s="227" t="str">
        <f t="shared" si="21"/>
        <v>เสี่ยงสูง</v>
      </c>
      <c r="M201" s="214" t="str">
        <f t="shared" ca="1" si="23"/>
        <v>51-55</v>
      </c>
    </row>
    <row r="202" spans="1:13" x14ac:dyDescent="0.2">
      <c r="A202" s="217">
        <v>191</v>
      </c>
      <c r="B202" s="218" t="s">
        <v>100</v>
      </c>
      <c r="C202" s="219" t="s">
        <v>39</v>
      </c>
      <c r="D202" s="220">
        <v>2528</v>
      </c>
      <c r="E202" s="221">
        <f t="shared" ca="1" si="22"/>
        <v>34</v>
      </c>
      <c r="F202" s="222">
        <v>63</v>
      </c>
      <c r="G202" s="269">
        <v>170</v>
      </c>
      <c r="H202" s="224">
        <v>80</v>
      </c>
      <c r="I202" s="225">
        <f>IF(OR(F202="",$G202=""), "ไม่มีข้อมูล", F202/($G202*$G202)*10000)</f>
        <v>21.79930795847751</v>
      </c>
      <c r="J202" s="226" t="str">
        <f t="shared" si="20"/>
        <v>ปกติ</v>
      </c>
      <c r="K202" s="227" t="str">
        <f>IF(OR($G202="",H202=""),"ไม่มีข้อมูล",IF($G202/2&lt;H202,"ลงพุง","ไม่ลงพุง"))</f>
        <v>ไม่ลงพุง</v>
      </c>
      <c r="L202" s="227" t="str">
        <f t="shared" si="21"/>
        <v>ปกติ</v>
      </c>
      <c r="M202" s="214" t="str">
        <f t="shared" ca="1" si="23"/>
        <v>31-35</v>
      </c>
    </row>
    <row r="203" spans="1:13" x14ac:dyDescent="0.2">
      <c r="A203" s="217">
        <v>192</v>
      </c>
      <c r="B203" s="218" t="s">
        <v>100</v>
      </c>
      <c r="C203" s="219" t="s">
        <v>39</v>
      </c>
      <c r="D203" s="220">
        <v>2535</v>
      </c>
      <c r="E203" s="221">
        <f t="shared" ca="1" si="22"/>
        <v>27</v>
      </c>
      <c r="F203" s="222">
        <v>65</v>
      </c>
      <c r="G203" s="269">
        <v>165</v>
      </c>
      <c r="H203" s="224">
        <v>80</v>
      </c>
      <c r="I203" s="225">
        <f>IF(OR(F203="",$G203=""), "ไม่มีข้อมูล", F203/($G203*$G203)*10000)</f>
        <v>23.875114784205692</v>
      </c>
      <c r="J203" s="226" t="str">
        <f t="shared" si="20"/>
        <v>น้ำหนักเกิน</v>
      </c>
      <c r="K203" s="227" t="str">
        <f>IF(OR($G203="",H203=""),"ไม่มีข้อมูล",IF($G203/2&lt;H203,"ลงพุง","ไม่ลงพุง"))</f>
        <v>ไม่ลงพุง</v>
      </c>
      <c r="L203" s="227" t="str">
        <f t="shared" si="21"/>
        <v>เสี่ยง</v>
      </c>
      <c r="M203" s="214" t="str">
        <f t="shared" ca="1" si="23"/>
        <v>26-30</v>
      </c>
    </row>
    <row r="204" spans="1:13" x14ac:dyDescent="0.2">
      <c r="A204" s="217">
        <v>193</v>
      </c>
      <c r="B204" s="218" t="s">
        <v>100</v>
      </c>
      <c r="C204" s="219" t="s">
        <v>39</v>
      </c>
      <c r="D204" s="220">
        <v>2521</v>
      </c>
      <c r="E204" s="221">
        <f t="shared" ca="1" si="22"/>
        <v>41</v>
      </c>
      <c r="F204" s="229">
        <v>67.7</v>
      </c>
      <c r="G204" s="223">
        <v>180</v>
      </c>
      <c r="H204" s="224">
        <v>74</v>
      </c>
      <c r="I204" s="225">
        <f>IF(OR(F204="",$G204=""), "ไม่มีข้อมูล", F204/($G204*$G204)*10000)</f>
        <v>20.895061728395063</v>
      </c>
      <c r="J204" s="226" t="str">
        <f t="shared" si="20"/>
        <v>ปกติ</v>
      </c>
      <c r="K204" s="227" t="str">
        <f>IF(OR($G204="",H204=""),"ไม่มีข้อมูล",IF($G204/2&lt;H204,"ลงพุง","ไม่ลงพุง"))</f>
        <v>ไม่ลงพุง</v>
      </c>
      <c r="L204" s="227" t="str">
        <f t="shared" si="21"/>
        <v>ปกติ</v>
      </c>
      <c r="M204" s="214" t="str">
        <f t="shared" ca="1" si="23"/>
        <v>41-45</v>
      </c>
    </row>
    <row r="205" spans="1:13" x14ac:dyDescent="0.2">
      <c r="A205" s="217">
        <v>194</v>
      </c>
      <c r="B205" s="218" t="s">
        <v>100</v>
      </c>
      <c r="C205" s="219" t="s">
        <v>38</v>
      </c>
      <c r="D205" s="220">
        <v>2529</v>
      </c>
      <c r="E205" s="221">
        <f t="shared" ca="1" si="22"/>
        <v>33</v>
      </c>
      <c r="F205" s="222">
        <v>52.8</v>
      </c>
      <c r="G205" s="269">
        <v>155</v>
      </c>
      <c r="H205" s="224">
        <v>76</v>
      </c>
      <c r="I205" s="225">
        <f>IF(OR(F205="",$G205=""), "ไม่มีข้อมูล", F205/($G205*$G205)*10000)</f>
        <v>21.977107180020813</v>
      </c>
      <c r="J205" s="226" t="str">
        <f t="shared" si="20"/>
        <v>ปกติ</v>
      </c>
      <c r="K205" s="227" t="str">
        <f>IF(OR($G205="",H205=""),"ไม่มีข้อมูล",IF($G205/2&lt;H205,"ลงพุง","ไม่ลงพุง"))</f>
        <v>ไม่ลงพุง</v>
      </c>
      <c r="L205" s="227" t="str">
        <f t="shared" si="21"/>
        <v>ปกติ</v>
      </c>
      <c r="M205" s="214" t="str">
        <f t="shared" ca="1" si="23"/>
        <v>31-35</v>
      </c>
    </row>
    <row r="206" spans="1:13" x14ac:dyDescent="0.2">
      <c r="A206" s="217">
        <v>195</v>
      </c>
      <c r="B206" s="218" t="s">
        <v>100</v>
      </c>
      <c r="C206" s="219" t="s">
        <v>38</v>
      </c>
      <c r="D206" s="220">
        <v>2523</v>
      </c>
      <c r="E206" s="221">
        <f t="shared" ca="1" si="22"/>
        <v>39</v>
      </c>
      <c r="F206" s="222">
        <v>47.2</v>
      </c>
      <c r="G206" s="269">
        <v>155</v>
      </c>
      <c r="H206" s="224">
        <v>74</v>
      </c>
      <c r="I206" s="225">
        <f>IF(OR(F206="",$G206=""), "ไม่มีข้อมูล", F206/($G206*$G206)*10000)</f>
        <v>19.646201873048909</v>
      </c>
      <c r="J206" s="226" t="str">
        <f t="shared" si="20"/>
        <v>ปกติ</v>
      </c>
      <c r="K206" s="227" t="str">
        <f>IF(OR($G206="",H206=""),"ไม่มีข้อมูล",IF($G206/2&lt;H206,"ลงพุง","ไม่ลงพุง"))</f>
        <v>ไม่ลงพุง</v>
      </c>
      <c r="L206" s="227" t="str">
        <f t="shared" si="21"/>
        <v>ปกติ</v>
      </c>
      <c r="M206" s="214" t="str">
        <f t="shared" ca="1" si="23"/>
        <v>36-40</v>
      </c>
    </row>
    <row r="207" spans="1:13" x14ac:dyDescent="0.2">
      <c r="A207" s="217">
        <v>196</v>
      </c>
      <c r="B207" s="218" t="s">
        <v>100</v>
      </c>
      <c r="C207" s="219" t="s">
        <v>38</v>
      </c>
      <c r="D207" s="220">
        <v>2505</v>
      </c>
      <c r="E207" s="221">
        <f t="shared" ca="1" si="22"/>
        <v>57</v>
      </c>
      <c r="F207" s="222">
        <v>52.5</v>
      </c>
      <c r="G207" s="269">
        <v>159</v>
      </c>
      <c r="H207" s="224">
        <v>79</v>
      </c>
      <c r="I207" s="225">
        <f>IF(OR(F207="",$G207=""), "ไม่มีข้อมูล", F207/($G207*$G207)*10000)</f>
        <v>20.766583600332268</v>
      </c>
      <c r="J207" s="226" t="str">
        <f t="shared" si="20"/>
        <v>ปกติ</v>
      </c>
      <c r="K207" s="227" t="str">
        <f>IF(OR($G207="",H207=""),"ไม่มีข้อมูล",IF($G207/2&lt;H207,"ลงพุง","ไม่ลงพุง"))</f>
        <v>ไม่ลงพุง</v>
      </c>
      <c r="L207" s="227" t="str">
        <f t="shared" si="21"/>
        <v>ปกติ</v>
      </c>
      <c r="M207" s="214" t="str">
        <f t="shared" ca="1" si="23"/>
        <v>56-60</v>
      </c>
    </row>
    <row r="208" spans="1:13" x14ac:dyDescent="0.2">
      <c r="A208" s="217">
        <v>197</v>
      </c>
      <c r="B208" s="218" t="s">
        <v>100</v>
      </c>
      <c r="C208" s="219" t="s">
        <v>38</v>
      </c>
      <c r="D208" s="220">
        <v>2521</v>
      </c>
      <c r="E208" s="221">
        <f t="shared" ca="1" si="22"/>
        <v>41</v>
      </c>
      <c r="F208" s="229">
        <v>58</v>
      </c>
      <c r="G208" s="223">
        <v>160</v>
      </c>
      <c r="H208" s="224">
        <v>78</v>
      </c>
      <c r="I208" s="225">
        <f>IF(OR(F208="",$G208=""), "ไม่มีข้อมูล", F208/($G208*$G208)*10000)</f>
        <v>22.65625</v>
      </c>
      <c r="J208" s="226" t="str">
        <f t="shared" si="20"/>
        <v>ปกติ</v>
      </c>
      <c r="K208" s="227" t="str">
        <f>IF(OR($G208="",H208=""),"ไม่มีข้อมูล",IF($G208/2&lt;H208,"ลงพุง","ไม่ลงพุง"))</f>
        <v>ไม่ลงพุง</v>
      </c>
      <c r="L208" s="227" t="str">
        <f t="shared" si="21"/>
        <v>ปกติ</v>
      </c>
      <c r="M208" s="214" t="str">
        <f t="shared" ca="1" si="23"/>
        <v>41-45</v>
      </c>
    </row>
    <row r="209" spans="1:13" x14ac:dyDescent="0.2">
      <c r="A209" s="217">
        <v>198</v>
      </c>
      <c r="B209" s="218" t="s">
        <v>100</v>
      </c>
      <c r="C209" s="219" t="s">
        <v>39</v>
      </c>
      <c r="D209" s="220">
        <v>2514</v>
      </c>
      <c r="E209" s="221">
        <f t="shared" ca="1" si="22"/>
        <v>48</v>
      </c>
      <c r="F209" s="222">
        <v>48</v>
      </c>
      <c r="G209" s="269">
        <v>159</v>
      </c>
      <c r="H209" s="224">
        <v>80</v>
      </c>
      <c r="I209" s="225">
        <f>IF(OR(F209="",$G209=""), "ไม่มีข้อมูล", F209/($G209*$G209)*10000)</f>
        <v>18.986590720303788</v>
      </c>
      <c r="J209" s="226" t="str">
        <f t="shared" si="20"/>
        <v>ปกติ</v>
      </c>
      <c r="K209" s="227" t="str">
        <f>IF(OR($G209="",H209=""),"ไม่มีข้อมูล",IF($G209/2&lt;H209,"ลงพุง","ไม่ลงพุง"))</f>
        <v>ลงพุง</v>
      </c>
      <c r="L209" s="227" t="str">
        <f t="shared" si="21"/>
        <v>เสี่ยง</v>
      </c>
      <c r="M209" s="214" t="str">
        <f t="shared" ca="1" si="23"/>
        <v>46-50</v>
      </c>
    </row>
    <row r="210" spans="1:13" x14ac:dyDescent="0.2">
      <c r="A210" s="217">
        <v>199</v>
      </c>
      <c r="B210" s="218" t="s">
        <v>100</v>
      </c>
      <c r="C210" s="219" t="s">
        <v>39</v>
      </c>
      <c r="D210" s="220">
        <v>2506</v>
      </c>
      <c r="E210" s="221">
        <f t="shared" ca="1" si="22"/>
        <v>56</v>
      </c>
      <c r="F210" s="222">
        <v>73</v>
      </c>
      <c r="G210" s="269">
        <v>162</v>
      </c>
      <c r="H210" s="224">
        <v>85</v>
      </c>
      <c r="I210" s="225">
        <f>IF(OR(F210="",$G210=""), "ไม่มีข้อมูล", F210/($G210*$G210)*10000)</f>
        <v>27.815881725346745</v>
      </c>
      <c r="J210" s="226" t="str">
        <f t="shared" si="20"/>
        <v>อ้วน</v>
      </c>
      <c r="K210" s="227" t="str">
        <f>IF(OR($G210="",H210=""),"ไม่มีข้อมูล",IF($G210/2&lt;H210,"ลงพุง","ไม่ลงพุง"))</f>
        <v>ลงพุง</v>
      </c>
      <c r="L210" s="227" t="str">
        <f t="shared" si="21"/>
        <v>เสี่ยงสูง</v>
      </c>
      <c r="M210" s="214" t="str">
        <f t="shared" ca="1" si="23"/>
        <v>56-60</v>
      </c>
    </row>
    <row r="211" spans="1:13" x14ac:dyDescent="0.2">
      <c r="A211" s="217">
        <v>200</v>
      </c>
      <c r="B211" s="218" t="s">
        <v>100</v>
      </c>
      <c r="C211" s="219" t="s">
        <v>38</v>
      </c>
      <c r="D211" s="220">
        <v>2537</v>
      </c>
      <c r="E211" s="221">
        <f t="shared" ca="1" si="22"/>
        <v>25</v>
      </c>
      <c r="F211" s="222">
        <v>52</v>
      </c>
      <c r="G211" s="269">
        <v>168</v>
      </c>
      <c r="H211" s="224">
        <v>65</v>
      </c>
      <c r="I211" s="225">
        <f>IF(OR(F211="",$G211=""), "ไม่มีข้อมูล", F211/($G211*$G211)*10000)</f>
        <v>18.424036281179138</v>
      </c>
      <c r="J211" s="226" t="str">
        <f t="shared" si="20"/>
        <v>ผอม</v>
      </c>
      <c r="K211" s="227" t="str">
        <f>IF(OR($G211="",H211=""),"ไม่มีข้อมูล",IF($G211/2&lt;H211,"ลงพุง","ไม่ลงพุง"))</f>
        <v>ไม่ลงพุง</v>
      </c>
      <c r="L211" s="227" t="str">
        <f t="shared" si="21"/>
        <v>เสี่ยง</v>
      </c>
      <c r="M211" s="214" t="str">
        <f t="shared" ca="1" si="23"/>
        <v>20-25</v>
      </c>
    </row>
    <row r="212" spans="1:13" x14ac:dyDescent="0.2">
      <c r="A212" s="217">
        <v>201</v>
      </c>
      <c r="B212" s="218" t="s">
        <v>100</v>
      </c>
      <c r="C212" s="219" t="s">
        <v>38</v>
      </c>
      <c r="D212" s="220">
        <v>2508</v>
      </c>
      <c r="E212" s="221">
        <f t="shared" ca="1" si="22"/>
        <v>54</v>
      </c>
      <c r="F212" s="222">
        <v>54.7</v>
      </c>
      <c r="G212" s="269">
        <v>150</v>
      </c>
      <c r="H212" s="224">
        <v>77</v>
      </c>
      <c r="I212" s="225">
        <f>IF(OR(F212="",$G212=""), "ไม่มีข้อมูล", F212/($G212*$G212)*10000)</f>
        <v>24.311111111111114</v>
      </c>
      <c r="J212" s="226" t="str">
        <f t="shared" si="20"/>
        <v>น้ำหนักเกิน</v>
      </c>
      <c r="K212" s="227" t="str">
        <f>IF(OR($G212="",H212=""),"ไม่มีข้อมูล",IF($G212/2&lt;H212,"ลงพุง","ไม่ลงพุง"))</f>
        <v>ลงพุง</v>
      </c>
      <c r="L212" s="227" t="str">
        <f t="shared" si="21"/>
        <v>เสี่ยงสูง</v>
      </c>
      <c r="M212" s="214" t="str">
        <f t="shared" ca="1" si="23"/>
        <v>51-55</v>
      </c>
    </row>
    <row r="213" spans="1:13" x14ac:dyDescent="0.2">
      <c r="A213" s="217">
        <v>202</v>
      </c>
      <c r="B213" s="218" t="s">
        <v>100</v>
      </c>
      <c r="C213" s="219" t="s">
        <v>38</v>
      </c>
      <c r="D213" s="220">
        <v>2529</v>
      </c>
      <c r="E213" s="221">
        <f t="shared" ca="1" si="22"/>
        <v>33</v>
      </c>
      <c r="F213" s="222">
        <v>42</v>
      </c>
      <c r="G213" s="269">
        <v>156</v>
      </c>
      <c r="H213" s="224">
        <v>64</v>
      </c>
      <c r="I213" s="225">
        <f>IF(OR(F213="",$G213=""), "ไม่มีข้อมูล", F213/($G213*$G213)*10000)</f>
        <v>17.258382642998026</v>
      </c>
      <c r="J213" s="226" t="str">
        <f t="shared" si="20"/>
        <v>ผอม</v>
      </c>
      <c r="K213" s="227" t="str">
        <f>IF(OR($G213="",H213=""),"ไม่มีข้อมูล",IF($G213/2&lt;H213,"ลงพุง","ไม่ลงพุง"))</f>
        <v>ไม่ลงพุง</v>
      </c>
      <c r="L213" s="227" t="str">
        <f t="shared" si="21"/>
        <v>เสี่ยง</v>
      </c>
      <c r="M213" s="214" t="str">
        <f t="shared" ca="1" si="23"/>
        <v>31-35</v>
      </c>
    </row>
    <row r="214" spans="1:13" x14ac:dyDescent="0.2">
      <c r="A214" s="217">
        <v>203</v>
      </c>
      <c r="B214" s="218" t="s">
        <v>100</v>
      </c>
      <c r="C214" s="219" t="s">
        <v>38</v>
      </c>
      <c r="D214" s="220">
        <v>2528</v>
      </c>
      <c r="E214" s="221">
        <f t="shared" ca="1" si="22"/>
        <v>34</v>
      </c>
      <c r="F214" s="222">
        <v>58.5</v>
      </c>
      <c r="G214" s="269">
        <v>150</v>
      </c>
      <c r="H214" s="224">
        <v>87</v>
      </c>
      <c r="I214" s="225">
        <f>IF(OR(F214="",$G214=""), "ไม่มีข้อมูล", F214/($G214*$G214)*10000)</f>
        <v>26</v>
      </c>
      <c r="J214" s="226" t="str">
        <f t="shared" si="20"/>
        <v>อ้วน</v>
      </c>
      <c r="K214" s="227" t="str">
        <f>IF(OR($G214="",H214=""),"ไม่มีข้อมูล",IF($G214/2&lt;H214,"ลงพุง","ไม่ลงพุง"))</f>
        <v>ลงพุง</v>
      </c>
      <c r="L214" s="227" t="str">
        <f t="shared" si="21"/>
        <v>เสี่ยงสูง</v>
      </c>
      <c r="M214" s="214" t="str">
        <f t="shared" ca="1" si="23"/>
        <v>31-35</v>
      </c>
    </row>
    <row r="215" spans="1:13" x14ac:dyDescent="0.2">
      <c r="A215" s="217">
        <v>204</v>
      </c>
      <c r="B215" s="218" t="s">
        <v>100</v>
      </c>
      <c r="C215" s="219" t="s">
        <v>38</v>
      </c>
      <c r="D215" s="220">
        <v>2508</v>
      </c>
      <c r="E215" s="221">
        <f t="shared" ca="1" si="22"/>
        <v>54</v>
      </c>
      <c r="F215" s="222">
        <v>50.5</v>
      </c>
      <c r="G215" s="269">
        <v>152</v>
      </c>
      <c r="H215" s="224">
        <v>74</v>
      </c>
      <c r="I215" s="225">
        <f>IF(OR(F215="",$G215=""), "ไม่มีข้อมูล", F215/($G215*$G215)*10000)</f>
        <v>21.857686980609419</v>
      </c>
      <c r="J215" s="226" t="str">
        <f t="shared" si="20"/>
        <v>ปกติ</v>
      </c>
      <c r="K215" s="227" t="str">
        <f>IF(OR($G215="",H215=""),"ไม่มีข้อมูล",IF($G215/2&lt;H215,"ลงพุง","ไม่ลงพุง"))</f>
        <v>ไม่ลงพุง</v>
      </c>
      <c r="L215" s="227" t="str">
        <f t="shared" si="21"/>
        <v>ปกติ</v>
      </c>
      <c r="M215" s="214" t="str">
        <f t="shared" ca="1" si="23"/>
        <v>51-55</v>
      </c>
    </row>
    <row r="216" spans="1:13" x14ac:dyDescent="0.2">
      <c r="A216" s="217">
        <v>205</v>
      </c>
      <c r="B216" s="218" t="s">
        <v>100</v>
      </c>
      <c r="C216" s="219" t="s">
        <v>38</v>
      </c>
      <c r="D216" s="220">
        <v>2508</v>
      </c>
      <c r="E216" s="221">
        <f t="shared" ca="1" si="22"/>
        <v>54</v>
      </c>
      <c r="F216" s="222">
        <v>56.5</v>
      </c>
      <c r="G216" s="269">
        <v>153</v>
      </c>
      <c r="H216" s="224">
        <v>86</v>
      </c>
      <c r="I216" s="225">
        <f>IF(OR(F216="",$G216=""), "ไม่มีข้อมูล", F216/($G216*$G216)*10000)</f>
        <v>24.136016062198301</v>
      </c>
      <c r="J216" s="226" t="str">
        <f t="shared" si="20"/>
        <v>น้ำหนักเกิน</v>
      </c>
      <c r="K216" s="227" t="str">
        <f>IF(OR($G216="",H216=""),"ไม่มีข้อมูล",IF($G216/2&lt;H216,"ลงพุง","ไม่ลงพุง"))</f>
        <v>ลงพุง</v>
      </c>
      <c r="L216" s="227" t="str">
        <f t="shared" si="21"/>
        <v>เสี่ยงสูง</v>
      </c>
      <c r="M216" s="214" t="str">
        <f t="shared" ca="1" si="23"/>
        <v>51-55</v>
      </c>
    </row>
    <row r="217" spans="1:13" x14ac:dyDescent="0.2">
      <c r="A217" s="217">
        <v>206</v>
      </c>
      <c r="B217" s="218" t="s">
        <v>100</v>
      </c>
      <c r="C217" s="219" t="s">
        <v>39</v>
      </c>
      <c r="D217" s="220">
        <v>2511</v>
      </c>
      <c r="E217" s="221">
        <f t="shared" ca="1" si="22"/>
        <v>51</v>
      </c>
      <c r="F217" s="222">
        <v>70</v>
      </c>
      <c r="G217" s="269">
        <v>182</v>
      </c>
      <c r="H217" s="224">
        <v>86.5</v>
      </c>
      <c r="I217" s="225">
        <f>IF(OR(F217="",$G217=""), "ไม่มีข้อมูล", F217/($G217*$G217)*10000)</f>
        <v>21.132713440405752</v>
      </c>
      <c r="J217" s="226" t="str">
        <f t="shared" si="20"/>
        <v>ปกติ</v>
      </c>
      <c r="K217" s="227" t="str">
        <f>IF(OR($G217="",H217=""),"ไม่มีข้อมูล",IF($G217/2&lt;H217,"ลงพุง","ไม่ลงพุง"))</f>
        <v>ไม่ลงพุง</v>
      </c>
      <c r="L217" s="227" t="str">
        <f t="shared" si="21"/>
        <v>ปกติ</v>
      </c>
      <c r="M217" s="214" t="str">
        <f t="shared" ca="1" si="23"/>
        <v>51-55</v>
      </c>
    </row>
    <row r="218" spans="1:13" x14ac:dyDescent="0.2">
      <c r="A218" s="217">
        <v>207</v>
      </c>
      <c r="B218" s="218" t="s">
        <v>100</v>
      </c>
      <c r="C218" s="219" t="s">
        <v>39</v>
      </c>
      <c r="D218" s="220">
        <v>2510</v>
      </c>
      <c r="E218" s="221">
        <f t="shared" ca="1" si="22"/>
        <v>52</v>
      </c>
      <c r="F218" s="222">
        <v>60</v>
      </c>
      <c r="G218" s="269">
        <v>165</v>
      </c>
      <c r="H218" s="224">
        <v>85</v>
      </c>
      <c r="I218" s="225">
        <f>IF(OR(F218="",$G218=""), "ไม่มีข้อมูล", F218/($G218*$G218)*10000)</f>
        <v>22.038567493112946</v>
      </c>
      <c r="J218" s="226" t="str">
        <f t="shared" si="20"/>
        <v>ปกติ</v>
      </c>
      <c r="K218" s="227" t="str">
        <f>IF(OR($G218="",H218=""),"ไม่มีข้อมูล",IF($G218/2&lt;H218,"ลงพุง","ไม่ลงพุง"))</f>
        <v>ลงพุง</v>
      </c>
      <c r="L218" s="227" t="str">
        <f t="shared" si="21"/>
        <v>เสี่ยง</v>
      </c>
      <c r="M218" s="214" t="str">
        <f t="shared" ca="1" si="23"/>
        <v>51-55</v>
      </c>
    </row>
    <row r="219" spans="1:13" x14ac:dyDescent="0.2">
      <c r="A219" s="217">
        <v>208</v>
      </c>
      <c r="B219" s="218" t="s">
        <v>100</v>
      </c>
      <c r="C219" s="219" t="s">
        <v>39</v>
      </c>
      <c r="D219" s="220">
        <v>2526</v>
      </c>
      <c r="E219" s="221">
        <f t="shared" ca="1" si="22"/>
        <v>36</v>
      </c>
      <c r="F219" s="222">
        <v>104</v>
      </c>
      <c r="G219" s="269">
        <v>170</v>
      </c>
      <c r="H219" s="224">
        <v>116</v>
      </c>
      <c r="I219" s="225">
        <f>IF(OR(F219="",$G219=""), "ไม่มีข้อมูล", F219/($G219*$G219)*10000)</f>
        <v>35.986159169550177</v>
      </c>
      <c r="J219" s="226" t="str">
        <f t="shared" si="20"/>
        <v>อ้วน</v>
      </c>
      <c r="K219" s="227" t="str">
        <f>IF(OR($G219="",H219=""),"ไม่มีข้อมูล",IF($G219/2&lt;H219,"ลงพุง","ไม่ลงพุง"))</f>
        <v>ลงพุง</v>
      </c>
      <c r="L219" s="227" t="str">
        <f t="shared" si="21"/>
        <v>เสี่ยงสูง</v>
      </c>
      <c r="M219" s="214" t="str">
        <f t="shared" ca="1" si="23"/>
        <v>36-40</v>
      </c>
    </row>
    <row r="220" spans="1:13" x14ac:dyDescent="0.2">
      <c r="A220" s="217">
        <v>209</v>
      </c>
      <c r="B220" s="218" t="s">
        <v>100</v>
      </c>
      <c r="C220" s="219" t="s">
        <v>38</v>
      </c>
      <c r="D220" s="220">
        <v>2507</v>
      </c>
      <c r="E220" s="221">
        <f t="shared" ca="1" si="22"/>
        <v>55</v>
      </c>
      <c r="F220" s="222">
        <v>52</v>
      </c>
      <c r="G220" s="269">
        <v>150</v>
      </c>
      <c r="H220" s="224">
        <v>80</v>
      </c>
      <c r="I220" s="225">
        <f>IF(OR(F220="",$G220=""), "ไม่มีข้อมูล", F220/($G220*$G220)*10000)</f>
        <v>23.111111111111111</v>
      </c>
      <c r="J220" s="226" t="str">
        <f t="shared" si="20"/>
        <v>น้ำหนักเกิน</v>
      </c>
      <c r="K220" s="227" t="str">
        <f>IF(OR($G220="",H220=""),"ไม่มีข้อมูล",IF($G220/2&lt;H220,"ลงพุง","ไม่ลงพุง"))</f>
        <v>ลงพุง</v>
      </c>
      <c r="L220" s="227" t="str">
        <f t="shared" si="21"/>
        <v>เสี่ยงสูง</v>
      </c>
      <c r="M220" s="214" t="str">
        <f t="shared" ca="1" si="23"/>
        <v>51-55</v>
      </c>
    </row>
    <row r="221" spans="1:13" x14ac:dyDescent="0.2">
      <c r="A221" s="217">
        <v>210</v>
      </c>
      <c r="B221" s="218" t="s">
        <v>100</v>
      </c>
      <c r="C221" s="219" t="s">
        <v>38</v>
      </c>
      <c r="D221" s="220">
        <v>2520</v>
      </c>
      <c r="E221" s="221">
        <f t="shared" ca="1" si="22"/>
        <v>42</v>
      </c>
      <c r="F221" s="222">
        <v>53</v>
      </c>
      <c r="G221" s="269">
        <v>163</v>
      </c>
      <c r="H221" s="224">
        <v>68</v>
      </c>
      <c r="I221" s="225">
        <f>IF(OR(F221="",$G221=""), "ไม่มีข้อมูล", F221/($G221*$G221)*10000)</f>
        <v>19.948059768903608</v>
      </c>
      <c r="J221" s="226" t="str">
        <f t="shared" si="20"/>
        <v>ปกติ</v>
      </c>
      <c r="K221" s="227" t="str">
        <f>IF(OR($G221="",H221=""),"ไม่มีข้อมูล",IF($G221/2&lt;H221,"ลงพุง","ไม่ลงพุง"))</f>
        <v>ไม่ลงพุง</v>
      </c>
      <c r="L221" s="227" t="str">
        <f t="shared" si="21"/>
        <v>ปกติ</v>
      </c>
      <c r="M221" s="214" t="str">
        <f t="shared" ca="1" si="23"/>
        <v>41-45</v>
      </c>
    </row>
    <row r="222" spans="1:13" x14ac:dyDescent="0.2">
      <c r="A222" s="217">
        <v>211</v>
      </c>
      <c r="B222" s="218" t="s">
        <v>100</v>
      </c>
      <c r="C222" s="219" t="s">
        <v>39</v>
      </c>
      <c r="D222" s="220">
        <v>2508</v>
      </c>
      <c r="E222" s="221">
        <f t="shared" ca="1" si="22"/>
        <v>54</v>
      </c>
      <c r="F222" s="222">
        <v>80</v>
      </c>
      <c r="G222" s="269">
        <v>170</v>
      </c>
      <c r="H222" s="224">
        <v>90</v>
      </c>
      <c r="I222" s="225">
        <f>IF(OR(F222="",$G222=""), "ไม่มีข้อมูล", F222/($G222*$G222)*10000)</f>
        <v>27.681660899653977</v>
      </c>
      <c r="J222" s="226" t="str">
        <f t="shared" si="20"/>
        <v>อ้วน</v>
      </c>
      <c r="K222" s="227" t="str">
        <f>IF(OR($G222="",H222=""),"ไม่มีข้อมูล",IF($G222/2&lt;H222,"ลงพุง","ไม่ลงพุง"))</f>
        <v>ลงพุง</v>
      </c>
      <c r="L222" s="227" t="str">
        <f t="shared" si="21"/>
        <v>เสี่ยงสูง</v>
      </c>
      <c r="M222" s="214" t="str">
        <f t="shared" ca="1" si="23"/>
        <v>51-55</v>
      </c>
    </row>
    <row r="223" spans="1:13" x14ac:dyDescent="0.2">
      <c r="A223" s="217">
        <v>212</v>
      </c>
      <c r="B223" s="218" t="s">
        <v>100</v>
      </c>
      <c r="C223" s="219" t="s">
        <v>38</v>
      </c>
      <c r="D223" s="220">
        <v>2521</v>
      </c>
      <c r="E223" s="221">
        <f t="shared" ca="1" si="22"/>
        <v>41</v>
      </c>
      <c r="F223" s="222">
        <v>68</v>
      </c>
      <c r="G223" s="223">
        <v>157</v>
      </c>
      <c r="H223" s="224">
        <v>83</v>
      </c>
      <c r="I223" s="225">
        <f>IF(OR(F223="",$G223=""), "ไม่มีข้อมูล", F223/($G223*$G223)*10000)</f>
        <v>27.587326057852245</v>
      </c>
      <c r="J223" s="226" t="str">
        <f t="shared" si="20"/>
        <v>อ้วน</v>
      </c>
      <c r="K223" s="227" t="str">
        <f>IF(OR($G223="",H223=""),"ไม่มีข้อมูล",IF($G223/2&lt;H223,"ลงพุง","ไม่ลงพุง"))</f>
        <v>ลงพุง</v>
      </c>
      <c r="L223" s="227" t="str">
        <f t="shared" si="21"/>
        <v>เสี่ยงสูง</v>
      </c>
      <c r="M223" s="214" t="str">
        <f t="shared" ca="1" si="23"/>
        <v>41-45</v>
      </c>
    </row>
    <row r="224" spans="1:13" x14ac:dyDescent="0.2">
      <c r="A224" s="217">
        <v>213</v>
      </c>
      <c r="B224" s="218" t="s">
        <v>100</v>
      </c>
      <c r="C224" s="219" t="s">
        <v>39</v>
      </c>
      <c r="D224" s="220">
        <v>2511</v>
      </c>
      <c r="E224" s="221">
        <f t="shared" ca="1" si="22"/>
        <v>51</v>
      </c>
      <c r="F224" s="222">
        <v>81</v>
      </c>
      <c r="G224" s="269">
        <v>180</v>
      </c>
      <c r="H224" s="224">
        <v>85</v>
      </c>
      <c r="I224" s="225">
        <f>IF(OR(F224="",$G224=""), "ไม่มีข้อมูล", F224/($G224*$G224)*10000)</f>
        <v>25</v>
      </c>
      <c r="J224" s="226" t="str">
        <f t="shared" si="20"/>
        <v>อ้วน</v>
      </c>
      <c r="K224" s="227" t="str">
        <f>IF(OR($G224="",H224=""),"ไม่มีข้อมูล",IF($G224/2&lt;H224,"ลงพุง","ไม่ลงพุง"))</f>
        <v>ไม่ลงพุง</v>
      </c>
      <c r="L224" s="227" t="str">
        <f t="shared" si="21"/>
        <v>เสี่ยง</v>
      </c>
      <c r="M224" s="214" t="str">
        <f t="shared" ca="1" si="23"/>
        <v>51-55</v>
      </c>
    </row>
    <row r="225" spans="1:13" x14ac:dyDescent="0.2">
      <c r="A225" s="217">
        <v>214</v>
      </c>
      <c r="B225" s="218" t="s">
        <v>100</v>
      </c>
      <c r="C225" s="219" t="s">
        <v>38</v>
      </c>
      <c r="D225" s="220">
        <v>2534</v>
      </c>
      <c r="E225" s="221">
        <f t="shared" ca="1" si="22"/>
        <v>28</v>
      </c>
      <c r="F225" s="222">
        <v>50</v>
      </c>
      <c r="G225" s="269">
        <v>153</v>
      </c>
      <c r="H225" s="224">
        <v>73</v>
      </c>
      <c r="I225" s="225">
        <f>IF(OR(F225="",$G225=""), "ไม่มีข้อมูล", F225/($G225*$G225)*10000)</f>
        <v>21.35930624973301</v>
      </c>
      <c r="J225" s="226" t="str">
        <f t="shared" si="20"/>
        <v>ปกติ</v>
      </c>
      <c r="K225" s="227" t="str">
        <f>IF(OR($G225="",H225=""),"ไม่มีข้อมูล",IF($G225/2&lt;H225,"ลงพุง","ไม่ลงพุง"))</f>
        <v>ไม่ลงพุง</v>
      </c>
      <c r="L225" s="227" t="str">
        <f t="shared" si="21"/>
        <v>ปกติ</v>
      </c>
      <c r="M225" s="214" t="str">
        <f t="shared" ca="1" si="23"/>
        <v>26-30</v>
      </c>
    </row>
    <row r="226" spans="1:13" x14ac:dyDescent="0.2">
      <c r="A226" s="217">
        <v>215</v>
      </c>
      <c r="B226" s="218" t="s">
        <v>100</v>
      </c>
      <c r="C226" s="219" t="s">
        <v>38</v>
      </c>
      <c r="D226" s="220">
        <v>2529</v>
      </c>
      <c r="E226" s="221">
        <f t="shared" ca="1" si="22"/>
        <v>33</v>
      </c>
      <c r="F226" s="222">
        <v>50</v>
      </c>
      <c r="G226" s="269">
        <v>157</v>
      </c>
      <c r="H226" s="224">
        <v>66</v>
      </c>
      <c r="I226" s="225">
        <f>IF(OR(F226="",$G226=""), "ไม่มีข้อมูล", F226/($G226*$G226)*10000)</f>
        <v>20.284798571950184</v>
      </c>
      <c r="J226" s="226" t="str">
        <f t="shared" si="20"/>
        <v>ปกติ</v>
      </c>
      <c r="K226" s="227" t="str">
        <f>IF(OR($G226="",H226=""),"ไม่มีข้อมูล",IF($G226/2&lt;H226,"ลงพุง","ไม่ลงพุง"))</f>
        <v>ไม่ลงพุง</v>
      </c>
      <c r="L226" s="227" t="str">
        <f t="shared" si="21"/>
        <v>ปกติ</v>
      </c>
      <c r="M226" s="214" t="str">
        <f t="shared" ca="1" si="23"/>
        <v>31-35</v>
      </c>
    </row>
    <row r="227" spans="1:13" x14ac:dyDescent="0.2">
      <c r="A227" s="217">
        <v>216</v>
      </c>
      <c r="B227" s="218" t="s">
        <v>100</v>
      </c>
      <c r="C227" s="219" t="s">
        <v>39</v>
      </c>
      <c r="D227" s="220">
        <v>2532</v>
      </c>
      <c r="E227" s="221">
        <f t="shared" ca="1" si="22"/>
        <v>30</v>
      </c>
      <c r="F227" s="222">
        <v>49</v>
      </c>
      <c r="G227" s="269">
        <v>164</v>
      </c>
      <c r="H227" s="224">
        <v>71</v>
      </c>
      <c r="I227" s="225">
        <f>IF(OR(F227="",$G227=""), "ไม่มีข้อมูล", F227/($G227*$G227)*10000)</f>
        <v>18.218322427126708</v>
      </c>
      <c r="J227" s="226" t="str">
        <f t="shared" si="20"/>
        <v>ผอม</v>
      </c>
      <c r="K227" s="227" t="str">
        <f>IF(OR($G227="",H227=""),"ไม่มีข้อมูล",IF($G227/2&lt;H227,"ลงพุง","ไม่ลงพุง"))</f>
        <v>ไม่ลงพุง</v>
      </c>
      <c r="L227" s="227" t="str">
        <f t="shared" si="21"/>
        <v>เสี่ยง</v>
      </c>
      <c r="M227" s="214" t="str">
        <f t="shared" ca="1" si="23"/>
        <v>26-30</v>
      </c>
    </row>
    <row r="228" spans="1:13" x14ac:dyDescent="0.2">
      <c r="A228" s="217">
        <v>217</v>
      </c>
      <c r="B228" s="218" t="s">
        <v>100</v>
      </c>
      <c r="C228" s="219" t="s">
        <v>39</v>
      </c>
      <c r="D228" s="220">
        <v>2532</v>
      </c>
      <c r="E228" s="221">
        <f t="shared" ca="1" si="22"/>
        <v>30</v>
      </c>
      <c r="F228" s="222">
        <v>66</v>
      </c>
      <c r="G228" s="269">
        <v>158</v>
      </c>
      <c r="H228" s="224">
        <v>92</v>
      </c>
      <c r="I228" s="225">
        <f>IF(OR(F228="",$G228=""), "ไม่มีข้อมูล", F228/($G228*$G228)*10000)</f>
        <v>26.438070821983654</v>
      </c>
      <c r="J228" s="226" t="str">
        <f t="shared" si="20"/>
        <v>อ้วน</v>
      </c>
      <c r="K228" s="227" t="str">
        <f>IF(OR($G228="",H228=""),"ไม่มีข้อมูล",IF($G228/2&lt;H228,"ลงพุง","ไม่ลงพุง"))</f>
        <v>ลงพุง</v>
      </c>
      <c r="L228" s="227" t="str">
        <f t="shared" si="21"/>
        <v>เสี่ยงสูง</v>
      </c>
      <c r="M228" s="214" t="str">
        <f t="shared" ca="1" si="23"/>
        <v>26-30</v>
      </c>
    </row>
    <row r="229" spans="1:13" x14ac:dyDescent="0.2">
      <c r="A229" s="217">
        <v>218</v>
      </c>
      <c r="B229" s="218" t="s">
        <v>100</v>
      </c>
      <c r="C229" s="219" t="s">
        <v>38</v>
      </c>
      <c r="D229" s="220">
        <v>2524</v>
      </c>
      <c r="E229" s="221">
        <f t="shared" ca="1" si="22"/>
        <v>38</v>
      </c>
      <c r="F229" s="222">
        <v>51</v>
      </c>
      <c r="G229" s="269">
        <v>157</v>
      </c>
      <c r="H229" s="224">
        <v>70</v>
      </c>
      <c r="I229" s="225">
        <f>IF(OR(F229="",$G229=""), "ไม่มีข้อมูล", F229/($G229*$G229)*10000)</f>
        <v>20.690494543389185</v>
      </c>
      <c r="J229" s="226" t="str">
        <f t="shared" si="20"/>
        <v>ปกติ</v>
      </c>
      <c r="K229" s="227" t="str">
        <f>IF(OR($G229="",H229=""),"ไม่มีข้อมูล",IF($G229/2&lt;H229,"ลงพุง","ไม่ลงพุง"))</f>
        <v>ไม่ลงพุง</v>
      </c>
      <c r="L229" s="227" t="str">
        <f t="shared" si="21"/>
        <v>ปกติ</v>
      </c>
      <c r="M229" s="214" t="str">
        <f t="shared" ca="1" si="23"/>
        <v>36-40</v>
      </c>
    </row>
    <row r="230" spans="1:13" x14ac:dyDescent="0.2">
      <c r="A230" s="217">
        <v>219</v>
      </c>
      <c r="B230" s="218" t="s">
        <v>100</v>
      </c>
      <c r="C230" s="219" t="s">
        <v>38</v>
      </c>
      <c r="D230" s="220">
        <v>2504</v>
      </c>
      <c r="E230" s="221">
        <f t="shared" ca="1" si="22"/>
        <v>58</v>
      </c>
      <c r="F230" s="222">
        <v>72</v>
      </c>
      <c r="G230" s="269">
        <v>170</v>
      </c>
      <c r="H230" s="224">
        <v>91.5</v>
      </c>
      <c r="I230" s="225">
        <f>IF(OR(F230="",$G230=""), "ไม่มีข้อมูล", F230/($G230*$G230)*10000)</f>
        <v>24.913494809688579</v>
      </c>
      <c r="J230" s="226" t="str">
        <f t="shared" si="20"/>
        <v>น้ำหนักเกิน</v>
      </c>
      <c r="K230" s="227" t="str">
        <f>IF(OR($G230="",H230=""),"ไม่มีข้อมูล",IF($G230/2&lt;H230,"ลงพุง","ไม่ลงพุง"))</f>
        <v>ลงพุง</v>
      </c>
      <c r="L230" s="227" t="str">
        <f t="shared" si="21"/>
        <v>เสี่ยงสูง</v>
      </c>
      <c r="M230" s="214" t="str">
        <f t="shared" ca="1" si="23"/>
        <v>56-60</v>
      </c>
    </row>
    <row r="231" spans="1:13" x14ac:dyDescent="0.2">
      <c r="A231" s="217">
        <v>220</v>
      </c>
      <c r="B231" s="218" t="s">
        <v>100</v>
      </c>
      <c r="C231" s="219" t="s">
        <v>38</v>
      </c>
      <c r="D231" s="220">
        <v>2518</v>
      </c>
      <c r="E231" s="221">
        <f t="shared" ca="1" si="22"/>
        <v>44</v>
      </c>
      <c r="F231" s="222">
        <v>80</v>
      </c>
      <c r="G231" s="269">
        <v>160</v>
      </c>
      <c r="H231" s="224">
        <v>91</v>
      </c>
      <c r="I231" s="225">
        <f>IF(OR(F231="",$G231=""), "ไม่มีข้อมูล", F231/($G231*$G231)*10000)</f>
        <v>31.25</v>
      </c>
      <c r="J231" s="226" t="str">
        <f t="shared" si="20"/>
        <v>อ้วน</v>
      </c>
      <c r="K231" s="227" t="str">
        <f>IF(OR($G231="",H231=""),"ไม่มีข้อมูล",IF($G231/2&lt;H231,"ลงพุง","ไม่ลงพุง"))</f>
        <v>ลงพุง</v>
      </c>
      <c r="L231" s="227" t="str">
        <f t="shared" si="21"/>
        <v>เสี่ยงสูง</v>
      </c>
      <c r="M231" s="214" t="str">
        <f t="shared" ca="1" si="23"/>
        <v>41-45</v>
      </c>
    </row>
    <row r="232" spans="1:13" x14ac:dyDescent="0.2">
      <c r="A232" s="217">
        <v>221</v>
      </c>
      <c r="B232" s="218" t="s">
        <v>100</v>
      </c>
      <c r="C232" s="219" t="s">
        <v>39</v>
      </c>
      <c r="D232" s="220">
        <v>2524</v>
      </c>
      <c r="E232" s="221">
        <f t="shared" ca="1" si="22"/>
        <v>38</v>
      </c>
      <c r="F232" s="222">
        <v>90</v>
      </c>
      <c r="G232" s="269">
        <v>182</v>
      </c>
      <c r="H232" s="224">
        <v>95</v>
      </c>
      <c r="I232" s="225">
        <f>IF(OR(F232="",$G232=""), "ไม่มีข้อมูล", F232/($G232*$G232)*10000)</f>
        <v>27.170631566235961</v>
      </c>
      <c r="J232" s="226" t="str">
        <f t="shared" si="20"/>
        <v>อ้วน</v>
      </c>
      <c r="K232" s="227" t="str">
        <f>IF(OR($G232="",H232=""),"ไม่มีข้อมูล",IF($G232/2&lt;H232,"ลงพุง","ไม่ลงพุง"))</f>
        <v>ลงพุง</v>
      </c>
      <c r="L232" s="227" t="str">
        <f t="shared" si="21"/>
        <v>เสี่ยงสูง</v>
      </c>
      <c r="M232" s="214" t="str">
        <f t="shared" ca="1" si="23"/>
        <v>36-40</v>
      </c>
    </row>
    <row r="233" spans="1:13" x14ac:dyDescent="0.2">
      <c r="A233" s="217">
        <v>222</v>
      </c>
      <c r="B233" s="218" t="s">
        <v>100</v>
      </c>
      <c r="C233" s="219" t="s">
        <v>38</v>
      </c>
      <c r="D233" s="220">
        <v>2536</v>
      </c>
      <c r="E233" s="221">
        <f t="shared" ca="1" si="22"/>
        <v>26</v>
      </c>
      <c r="F233" s="222">
        <v>49</v>
      </c>
      <c r="G233" s="269">
        <v>159</v>
      </c>
      <c r="H233" s="224">
        <v>65</v>
      </c>
      <c r="I233" s="225">
        <f>IF(OR(F233="",$G233=""), "ไม่มีข้อมูล", F233/($G233*$G233)*10000)</f>
        <v>19.382144693643447</v>
      </c>
      <c r="J233" s="226" t="str">
        <f t="shared" si="20"/>
        <v>ปกติ</v>
      </c>
      <c r="K233" s="227" t="str">
        <f>IF(OR($G233="",H233=""),"ไม่มีข้อมูล",IF($G233/2&lt;H233,"ลงพุง","ไม่ลงพุง"))</f>
        <v>ไม่ลงพุง</v>
      </c>
      <c r="L233" s="227" t="str">
        <f t="shared" si="21"/>
        <v>ปกติ</v>
      </c>
      <c r="M233" s="214" t="str">
        <f t="shared" ca="1" si="23"/>
        <v>26-30</v>
      </c>
    </row>
    <row r="234" spans="1:13" x14ac:dyDescent="0.2">
      <c r="A234" s="217">
        <v>223</v>
      </c>
      <c r="B234" s="218" t="s">
        <v>100</v>
      </c>
      <c r="C234" s="219" t="s">
        <v>39</v>
      </c>
      <c r="D234" s="220">
        <v>2527</v>
      </c>
      <c r="E234" s="221">
        <f t="shared" ca="1" si="22"/>
        <v>35</v>
      </c>
      <c r="F234" s="222">
        <v>69</v>
      </c>
      <c r="G234" s="269">
        <v>174</v>
      </c>
      <c r="H234" s="224">
        <v>89</v>
      </c>
      <c r="I234" s="225">
        <f>IF(OR(F234="",$G234=""), "ไม่มีข้อมูล", F234/($G234*$G234)*10000)</f>
        <v>22.790328973444314</v>
      </c>
      <c r="J234" s="226" t="str">
        <f t="shared" si="20"/>
        <v>ปกติ</v>
      </c>
      <c r="K234" s="227" t="str">
        <f>IF(OR($G234="",H234=""),"ไม่มีข้อมูล",IF($G234/2&lt;H234,"ลงพุง","ไม่ลงพุง"))</f>
        <v>ลงพุง</v>
      </c>
      <c r="L234" s="227" t="str">
        <f t="shared" si="21"/>
        <v>เสี่ยง</v>
      </c>
      <c r="M234" s="214" t="str">
        <f t="shared" ca="1" si="23"/>
        <v>31-35</v>
      </c>
    </row>
    <row r="235" spans="1:13" x14ac:dyDescent="0.2">
      <c r="A235" s="217">
        <v>224</v>
      </c>
      <c r="B235" s="218" t="s">
        <v>100</v>
      </c>
      <c r="C235" s="219" t="s">
        <v>39</v>
      </c>
      <c r="D235" s="220">
        <v>2504</v>
      </c>
      <c r="E235" s="221">
        <f t="shared" ca="1" si="22"/>
        <v>58</v>
      </c>
      <c r="F235" s="222">
        <v>77.5</v>
      </c>
      <c r="G235" s="269">
        <v>173</v>
      </c>
      <c r="H235" s="224">
        <v>90</v>
      </c>
      <c r="I235" s="225">
        <f>IF(OR(F235="",$G235=""), "ไม่มีข้อมูล", F235/($G235*$G235)*10000)</f>
        <v>25.89461726085068</v>
      </c>
      <c r="J235" s="226" t="str">
        <f t="shared" si="20"/>
        <v>อ้วน</v>
      </c>
      <c r="K235" s="227" t="str">
        <f>IF(OR($G235="",H235=""),"ไม่มีข้อมูล",IF($G235/2&lt;H235,"ลงพุง","ไม่ลงพุง"))</f>
        <v>ลงพุง</v>
      </c>
      <c r="L235" s="227" t="str">
        <f t="shared" si="21"/>
        <v>เสี่ยงสูง</v>
      </c>
      <c r="M235" s="214" t="str">
        <f t="shared" ca="1" si="23"/>
        <v>56-60</v>
      </c>
    </row>
    <row r="236" spans="1:13" x14ac:dyDescent="0.2">
      <c r="A236" s="217">
        <v>225</v>
      </c>
      <c r="B236" s="218" t="s">
        <v>100</v>
      </c>
      <c r="C236" s="219" t="s">
        <v>38</v>
      </c>
      <c r="D236" s="220">
        <v>2514</v>
      </c>
      <c r="E236" s="221">
        <f t="shared" ca="1" si="22"/>
        <v>48</v>
      </c>
      <c r="F236" s="222">
        <v>50.5</v>
      </c>
      <c r="G236" s="269">
        <v>155</v>
      </c>
      <c r="H236" s="224">
        <v>68.5</v>
      </c>
      <c r="I236" s="225">
        <f>IF(OR(F236="",$G236=""), "ไม่มีข้อมูล", F236/($G236*$G236)*10000)</f>
        <v>21.019771071800207</v>
      </c>
      <c r="J236" s="226" t="str">
        <f t="shared" si="20"/>
        <v>ปกติ</v>
      </c>
      <c r="K236" s="227" t="str">
        <f>IF(OR($G236="",H236=""),"ไม่มีข้อมูล",IF($G236/2&lt;H236,"ลงพุง","ไม่ลงพุง"))</f>
        <v>ไม่ลงพุง</v>
      </c>
      <c r="L236" s="227" t="str">
        <f t="shared" si="21"/>
        <v>ปกติ</v>
      </c>
      <c r="M236" s="214" t="str">
        <f t="shared" ca="1" si="23"/>
        <v>46-50</v>
      </c>
    </row>
    <row r="237" spans="1:13" x14ac:dyDescent="0.2">
      <c r="A237" s="217">
        <v>226</v>
      </c>
      <c r="B237" s="218" t="s">
        <v>100</v>
      </c>
      <c r="C237" s="219" t="s">
        <v>39</v>
      </c>
      <c r="D237" s="220">
        <v>2506</v>
      </c>
      <c r="E237" s="221">
        <f t="shared" ca="1" si="22"/>
        <v>56</v>
      </c>
      <c r="F237" s="222">
        <v>72</v>
      </c>
      <c r="G237" s="269">
        <v>163</v>
      </c>
      <c r="H237" s="224">
        <v>89</v>
      </c>
      <c r="I237" s="225">
        <f>IF(OR(F237="",$G237=""), "ไม่มีข้อมูล", F237/($G237*$G237)*10000)</f>
        <v>27.099251006812452</v>
      </c>
      <c r="J237" s="226" t="str">
        <f t="shared" si="20"/>
        <v>อ้วน</v>
      </c>
      <c r="K237" s="227" t="str">
        <f>IF(OR($G237="",H237=""),"ไม่มีข้อมูล",IF($G237/2&lt;H237,"ลงพุง","ไม่ลงพุง"))</f>
        <v>ลงพุง</v>
      </c>
      <c r="L237" s="227" t="str">
        <f t="shared" si="21"/>
        <v>เสี่ยงสูง</v>
      </c>
      <c r="M237" s="214" t="str">
        <f t="shared" ca="1" si="23"/>
        <v>56-60</v>
      </c>
    </row>
    <row r="238" spans="1:13" x14ac:dyDescent="0.2">
      <c r="A238" s="217">
        <v>227</v>
      </c>
      <c r="B238" s="218" t="s">
        <v>100</v>
      </c>
      <c r="C238" s="219" t="s">
        <v>39</v>
      </c>
      <c r="D238" s="220">
        <v>2503</v>
      </c>
      <c r="E238" s="221">
        <f t="shared" ca="1" si="22"/>
        <v>59</v>
      </c>
      <c r="F238" s="222">
        <v>77.5</v>
      </c>
      <c r="G238" s="269">
        <v>160</v>
      </c>
      <c r="H238" s="224">
        <v>105.5</v>
      </c>
      <c r="I238" s="225">
        <f>IF(OR(F238="",$G238=""), "ไม่มีข้อมูล", F238/($G238*$G238)*10000)</f>
        <v>30.2734375</v>
      </c>
      <c r="J238" s="226" t="str">
        <f t="shared" si="20"/>
        <v>อ้วน</v>
      </c>
      <c r="K238" s="227" t="str">
        <f>IF(OR($G238="",H238=""),"ไม่มีข้อมูล",IF($G238/2&lt;H238,"ลงพุง","ไม่ลงพุง"))</f>
        <v>ลงพุง</v>
      </c>
      <c r="L238" s="227" t="str">
        <f t="shared" si="21"/>
        <v>เสี่ยงสูง</v>
      </c>
      <c r="M238" s="214" t="str">
        <f t="shared" ca="1" si="23"/>
        <v>56-60</v>
      </c>
    </row>
    <row r="239" spans="1:13" x14ac:dyDescent="0.2">
      <c r="A239" s="217">
        <v>228</v>
      </c>
      <c r="B239" s="218" t="s">
        <v>100</v>
      </c>
      <c r="C239" s="219" t="s">
        <v>39</v>
      </c>
      <c r="D239" s="220">
        <v>2510</v>
      </c>
      <c r="E239" s="221">
        <f t="shared" ca="1" si="22"/>
        <v>52</v>
      </c>
      <c r="F239" s="222">
        <v>69</v>
      </c>
      <c r="G239" s="269">
        <v>170</v>
      </c>
      <c r="H239" s="224">
        <v>89</v>
      </c>
      <c r="I239" s="225">
        <f>IF(OR(F239="",$G239=""), "ไม่มีข้อมูล", F239/($G239*$G239)*10000)</f>
        <v>23.875432525951556</v>
      </c>
      <c r="J239" s="226" t="str">
        <f t="shared" si="20"/>
        <v>น้ำหนักเกิน</v>
      </c>
      <c r="K239" s="227" t="str">
        <f>IF(OR($G239="",H239=""),"ไม่มีข้อมูล",IF($G239/2&lt;H239,"ลงพุง","ไม่ลงพุง"))</f>
        <v>ลงพุง</v>
      </c>
      <c r="L239" s="227" t="str">
        <f t="shared" si="21"/>
        <v>เสี่ยงสูง</v>
      </c>
      <c r="M239" s="214" t="str">
        <f t="shared" ca="1" si="23"/>
        <v>51-55</v>
      </c>
    </row>
    <row r="240" spans="1:13" x14ac:dyDescent="0.2">
      <c r="A240" s="217">
        <v>359</v>
      </c>
      <c r="B240" s="218" t="s">
        <v>101</v>
      </c>
      <c r="C240" s="219" t="s">
        <v>39</v>
      </c>
      <c r="D240" s="220">
        <v>2510</v>
      </c>
      <c r="E240" s="230">
        <f t="shared" ca="1" si="22"/>
        <v>52</v>
      </c>
      <c r="F240" s="222">
        <v>69.099999999999994</v>
      </c>
      <c r="G240" s="269">
        <v>174.5</v>
      </c>
      <c r="H240" s="224">
        <v>81</v>
      </c>
      <c r="I240" s="225">
        <f>IF(OR(F240="",$G240=""), "ไม่มีข้อมูล", F240/($G240*$G240)*10000)</f>
        <v>22.692752933062945</v>
      </c>
      <c r="J240" s="226" t="str">
        <f t="shared" si="20"/>
        <v>ปกติ</v>
      </c>
      <c r="K240" s="227" t="str">
        <f>IF(OR($G240="",H240=""),"ไม่มีข้อมูล",IF($G240/2&lt;H240,"ลงพุง","ไม่ลงพุง"))</f>
        <v>ไม่ลงพุง</v>
      </c>
      <c r="L240" s="227" t="str">
        <f t="shared" si="21"/>
        <v>ปกติ</v>
      </c>
      <c r="M240" s="214" t="str">
        <f t="shared" ca="1" si="23"/>
        <v>51-55</v>
      </c>
    </row>
    <row r="241" spans="1:13" x14ac:dyDescent="0.2">
      <c r="A241" s="217">
        <v>360</v>
      </c>
      <c r="B241" s="218" t="s">
        <v>101</v>
      </c>
      <c r="C241" s="219" t="s">
        <v>38</v>
      </c>
      <c r="D241" s="220">
        <v>2503</v>
      </c>
      <c r="E241" s="230">
        <f t="shared" ca="1" si="22"/>
        <v>59</v>
      </c>
      <c r="F241" s="222"/>
      <c r="G241" s="269"/>
      <c r="H241" s="224"/>
      <c r="I241" s="225" t="str">
        <f>IF(OR(F241="",$G241=""), "ไม่มีข้อมูล", F241/($G241*$G241)*10000)</f>
        <v>ไม่มีข้อมูล</v>
      </c>
      <c r="J241" s="226" t="str">
        <f t="shared" si="20"/>
        <v>ไม่มีข้อมูล</v>
      </c>
      <c r="K241" s="227" t="str">
        <f>IF(OR($G241="",H241=""),"ไม่มีข้อมูล",IF($G241/2&lt;H241,"ลงพุง","ไม่ลงพุง"))</f>
        <v>ไม่มีข้อมูล</v>
      </c>
      <c r="L241" s="227" t="str">
        <f t="shared" si="21"/>
        <v>ไม่มีข้อมูล</v>
      </c>
      <c r="M241" s="214" t="str">
        <f t="shared" ca="1" si="23"/>
        <v>56-60</v>
      </c>
    </row>
    <row r="242" spans="1:13" x14ac:dyDescent="0.2">
      <c r="A242" s="217">
        <v>361</v>
      </c>
      <c r="B242" s="218" t="s">
        <v>101</v>
      </c>
      <c r="C242" s="219" t="s">
        <v>38</v>
      </c>
      <c r="D242" s="220">
        <v>2513</v>
      </c>
      <c r="E242" s="230">
        <f t="shared" ca="1" si="22"/>
        <v>49</v>
      </c>
      <c r="F242" s="222">
        <v>51.8</v>
      </c>
      <c r="G242" s="269">
        <v>155</v>
      </c>
      <c r="H242" s="224">
        <v>72</v>
      </c>
      <c r="I242" s="225">
        <f>IF(OR(F242="",$G242=""), "ไม่มีข้อมูล", F242/($G242*$G242)*10000)</f>
        <v>21.560874089490113</v>
      </c>
      <c r="J242" s="226" t="str">
        <f t="shared" si="20"/>
        <v>ปกติ</v>
      </c>
      <c r="K242" s="227" t="str">
        <f>IF(OR($G242="",H242=""),"ไม่มีข้อมูล",IF($G242/2&lt;H242,"ลงพุง","ไม่ลงพุง"))</f>
        <v>ไม่ลงพุง</v>
      </c>
      <c r="L242" s="227" t="str">
        <f t="shared" si="21"/>
        <v>ปกติ</v>
      </c>
      <c r="M242" s="214" t="str">
        <f t="shared" ca="1" si="23"/>
        <v>46-50</v>
      </c>
    </row>
    <row r="243" spans="1:13" x14ac:dyDescent="0.2">
      <c r="A243" s="217">
        <v>362</v>
      </c>
      <c r="B243" s="218" t="s">
        <v>101</v>
      </c>
      <c r="C243" s="219" t="s">
        <v>38</v>
      </c>
      <c r="D243" s="220">
        <v>2506</v>
      </c>
      <c r="E243" s="230">
        <f t="shared" ca="1" si="22"/>
        <v>56</v>
      </c>
      <c r="F243" s="222">
        <v>53.4</v>
      </c>
      <c r="G243" s="223">
        <v>156.5</v>
      </c>
      <c r="H243" s="224">
        <v>77</v>
      </c>
      <c r="I243" s="225">
        <f>IF(OR(F243="",$G243=""), "ไม่มีข้อมูล", F243/($G243*$G243)*10000)</f>
        <v>21.802815176229217</v>
      </c>
      <c r="J243" s="226" t="str">
        <f t="shared" si="20"/>
        <v>ปกติ</v>
      </c>
      <c r="K243" s="227" t="str">
        <f>IF(OR($G243="",H243=""),"ไม่มีข้อมูล",IF($G243/2&lt;H243,"ลงพุง","ไม่ลงพุง"))</f>
        <v>ไม่ลงพุง</v>
      </c>
      <c r="L243" s="227" t="str">
        <f t="shared" si="21"/>
        <v>ปกติ</v>
      </c>
      <c r="M243" s="214" t="str">
        <f t="shared" ca="1" si="23"/>
        <v>56-60</v>
      </c>
    </row>
    <row r="244" spans="1:13" x14ac:dyDescent="0.2">
      <c r="A244" s="217">
        <v>363</v>
      </c>
      <c r="B244" s="218" t="s">
        <v>101</v>
      </c>
      <c r="C244" s="219" t="s">
        <v>38</v>
      </c>
      <c r="D244" s="220">
        <v>2515</v>
      </c>
      <c r="E244" s="230">
        <f t="shared" ca="1" si="22"/>
        <v>47</v>
      </c>
      <c r="F244" s="222">
        <v>64.2</v>
      </c>
      <c r="G244" s="223">
        <v>157.30000000000001</v>
      </c>
      <c r="H244" s="224">
        <v>81</v>
      </c>
      <c r="I244" s="225">
        <f>IF(OR(F244="",$G244=""), "ไม่มีข้อมูล", F244/($G244*$G244)*10000)</f>
        <v>25.946428304400907</v>
      </c>
      <c r="J244" s="226" t="str">
        <f t="shared" si="20"/>
        <v>อ้วน</v>
      </c>
      <c r="K244" s="227" t="str">
        <f>IF(OR($G244="",H244=""),"ไม่มีข้อมูล",IF($G244/2&lt;H244,"ลงพุง","ไม่ลงพุง"))</f>
        <v>ลงพุง</v>
      </c>
      <c r="L244" s="227" t="str">
        <f t="shared" si="21"/>
        <v>เสี่ยงสูง</v>
      </c>
      <c r="M244" s="214" t="str">
        <f t="shared" ca="1" si="23"/>
        <v>46-50</v>
      </c>
    </row>
    <row r="245" spans="1:13" x14ac:dyDescent="0.2">
      <c r="A245" s="217">
        <v>364</v>
      </c>
      <c r="B245" s="218" t="s">
        <v>101</v>
      </c>
      <c r="C245" s="219" t="s">
        <v>38</v>
      </c>
      <c r="D245" s="220"/>
      <c r="E245" s="230" t="str">
        <f t="shared" ca="1" si="22"/>
        <v>ไม่มีข้อมูล</v>
      </c>
      <c r="F245" s="222"/>
      <c r="G245" s="223"/>
      <c r="H245" s="224"/>
      <c r="I245" s="225" t="str">
        <f>IF(OR(F245="",$G245=""), "ไม่มีข้อมูล", F245/($G245*$G245)*10000)</f>
        <v>ไม่มีข้อมูล</v>
      </c>
      <c r="J245" s="226" t="str">
        <f t="shared" si="20"/>
        <v>ไม่มีข้อมูล</v>
      </c>
      <c r="K245" s="227" t="str">
        <f>IF(OR($G245="",H245=""),"ไม่มีข้อมูล",IF($G245/2&lt;H245,"ลงพุง","ไม่ลงพุง"))</f>
        <v>ไม่มีข้อมูล</v>
      </c>
      <c r="L245" s="227" t="str">
        <f t="shared" si="21"/>
        <v>ไม่มีข้อมูล</v>
      </c>
      <c r="M245" s="214" t="str">
        <f t="shared" ca="1" si="23"/>
        <v>ไม่มีข้อมูล</v>
      </c>
    </row>
    <row r="246" spans="1:13" x14ac:dyDescent="0.2">
      <c r="A246" s="217">
        <v>365</v>
      </c>
      <c r="B246" s="218" t="s">
        <v>101</v>
      </c>
      <c r="C246" s="219" t="s">
        <v>38</v>
      </c>
      <c r="D246" s="220">
        <v>2537</v>
      </c>
      <c r="E246" s="230">
        <f t="shared" ca="1" si="22"/>
        <v>25</v>
      </c>
      <c r="F246" s="222">
        <v>86.6</v>
      </c>
      <c r="G246" s="269">
        <v>170</v>
      </c>
      <c r="H246" s="224">
        <v>86</v>
      </c>
      <c r="I246" s="225">
        <f>IF(OR(F246="",$G246=""), "ไม่มีข้อมูล", F246/($G246*$G246)*10000)</f>
        <v>29.965397923875429</v>
      </c>
      <c r="J246" s="226" t="str">
        <f t="shared" si="20"/>
        <v>อ้วน</v>
      </c>
      <c r="K246" s="227" t="str">
        <f>IF(OR($G246="",H246=""),"ไม่มีข้อมูล",IF($G246/2&lt;H246,"ลงพุง","ไม่ลงพุง"))</f>
        <v>ลงพุง</v>
      </c>
      <c r="L246" s="227" t="str">
        <f t="shared" si="21"/>
        <v>เสี่ยงสูง</v>
      </c>
      <c r="M246" s="214" t="str">
        <f t="shared" ca="1" si="23"/>
        <v>20-25</v>
      </c>
    </row>
    <row r="247" spans="1:13" x14ac:dyDescent="0.2">
      <c r="A247" s="217">
        <v>366</v>
      </c>
      <c r="B247" s="218" t="s">
        <v>101</v>
      </c>
      <c r="C247" s="219" t="s">
        <v>38</v>
      </c>
      <c r="D247" s="220">
        <v>2507</v>
      </c>
      <c r="E247" s="230">
        <f t="shared" ca="1" si="22"/>
        <v>55</v>
      </c>
      <c r="F247" s="222">
        <v>47.4</v>
      </c>
      <c r="G247" s="269">
        <v>153</v>
      </c>
      <c r="H247" s="224">
        <v>70</v>
      </c>
      <c r="I247" s="225">
        <f>IF(OR(F247="",$G247=""), "ไม่มีข้อมูล", F247/($G247*$G247)*10000)</f>
        <v>20.248622324746893</v>
      </c>
      <c r="J247" s="226" t="str">
        <f t="shared" si="20"/>
        <v>ปกติ</v>
      </c>
      <c r="K247" s="227" t="str">
        <f>IF(OR($G247="",H247=""),"ไม่มีข้อมูล",IF($G247/2&lt;H247,"ลงพุง","ไม่ลงพุง"))</f>
        <v>ไม่ลงพุง</v>
      </c>
      <c r="L247" s="227" t="str">
        <f t="shared" si="21"/>
        <v>ปกติ</v>
      </c>
      <c r="M247" s="214" t="str">
        <f t="shared" ca="1" si="23"/>
        <v>51-55</v>
      </c>
    </row>
    <row r="248" spans="1:13" x14ac:dyDescent="0.2">
      <c r="A248" s="217">
        <v>367</v>
      </c>
      <c r="B248" s="218" t="s">
        <v>101</v>
      </c>
      <c r="C248" s="219" t="s">
        <v>38</v>
      </c>
      <c r="D248" s="220">
        <v>2527</v>
      </c>
      <c r="E248" s="230">
        <f t="shared" ca="1" si="22"/>
        <v>35</v>
      </c>
      <c r="F248" s="222">
        <v>53.6</v>
      </c>
      <c r="G248" s="269">
        <v>162</v>
      </c>
      <c r="H248" s="224">
        <v>71</v>
      </c>
      <c r="I248" s="225">
        <f>IF(OR(F248="",$G248=""), "ไม่มีข้อมูล", F248/($G248*$G248)*10000)</f>
        <v>20.423715896966929</v>
      </c>
      <c r="J248" s="226" t="str">
        <f t="shared" si="20"/>
        <v>ปกติ</v>
      </c>
      <c r="K248" s="227" t="str">
        <f>IF(OR($G248="",H248=""),"ไม่มีข้อมูล",IF($G248/2&lt;H248,"ลงพุง","ไม่ลงพุง"))</f>
        <v>ไม่ลงพุง</v>
      </c>
      <c r="L248" s="227" t="str">
        <f t="shared" si="21"/>
        <v>ปกติ</v>
      </c>
      <c r="M248" s="214" t="str">
        <f t="shared" ca="1" si="23"/>
        <v>31-35</v>
      </c>
    </row>
    <row r="249" spans="1:13" x14ac:dyDescent="0.2">
      <c r="A249" s="217">
        <v>368</v>
      </c>
      <c r="B249" s="218" t="s">
        <v>101</v>
      </c>
      <c r="C249" s="219" t="s">
        <v>38</v>
      </c>
      <c r="D249" s="220">
        <v>2504</v>
      </c>
      <c r="E249" s="230">
        <f t="shared" ca="1" si="22"/>
        <v>58</v>
      </c>
      <c r="F249" s="229">
        <v>61.6</v>
      </c>
      <c r="G249" s="223">
        <v>150.5</v>
      </c>
      <c r="H249" s="224">
        <v>86</v>
      </c>
      <c r="I249" s="225">
        <f>IF(OR(F249="",$G249=""), "ไม่มีข้อมูล", F249/($G249*$G249)*10000)</f>
        <v>27.196167812717299</v>
      </c>
      <c r="J249" s="226" t="str">
        <f t="shared" si="20"/>
        <v>อ้วน</v>
      </c>
      <c r="K249" s="227" t="str">
        <f>IF(OR($G249="",H249=""),"ไม่มีข้อมูล",IF($G249/2&lt;H249,"ลงพุง","ไม่ลงพุง"))</f>
        <v>ลงพุง</v>
      </c>
      <c r="L249" s="227" t="str">
        <f t="shared" si="21"/>
        <v>เสี่ยงสูง</v>
      </c>
      <c r="M249" s="214" t="str">
        <f t="shared" ca="1" si="23"/>
        <v>56-60</v>
      </c>
    </row>
    <row r="250" spans="1:13" x14ac:dyDescent="0.2">
      <c r="A250" s="217">
        <v>369</v>
      </c>
      <c r="B250" s="218" t="s">
        <v>101</v>
      </c>
      <c r="C250" s="219" t="s">
        <v>38</v>
      </c>
      <c r="D250" s="220">
        <v>2506</v>
      </c>
      <c r="E250" s="230">
        <f t="shared" ca="1" si="22"/>
        <v>56</v>
      </c>
      <c r="F250" s="222">
        <v>54.4</v>
      </c>
      <c r="G250" s="269">
        <v>151</v>
      </c>
      <c r="H250" s="224">
        <v>86</v>
      </c>
      <c r="I250" s="225">
        <f>IF(OR(F250="",$G250=""), "ไม่มีข้อมูล", F250/($G250*$G250)*10000)</f>
        <v>23.858602692864348</v>
      </c>
      <c r="J250" s="226" t="str">
        <f t="shared" si="20"/>
        <v>น้ำหนักเกิน</v>
      </c>
      <c r="K250" s="227" t="str">
        <f>IF(OR($G250="",H250=""),"ไม่มีข้อมูล",IF($G250/2&lt;H250,"ลงพุง","ไม่ลงพุง"))</f>
        <v>ลงพุง</v>
      </c>
      <c r="L250" s="227" t="str">
        <f t="shared" si="21"/>
        <v>เสี่ยงสูง</v>
      </c>
      <c r="M250" s="214" t="str">
        <f t="shared" ca="1" si="23"/>
        <v>56-60</v>
      </c>
    </row>
    <row r="251" spans="1:13" x14ac:dyDescent="0.2">
      <c r="A251" s="217">
        <v>370</v>
      </c>
      <c r="B251" s="218" t="s">
        <v>101</v>
      </c>
      <c r="C251" s="219" t="s">
        <v>38</v>
      </c>
      <c r="D251" s="220">
        <v>2518</v>
      </c>
      <c r="E251" s="230">
        <f t="shared" ca="1" si="22"/>
        <v>44</v>
      </c>
      <c r="F251" s="229">
        <v>55.2</v>
      </c>
      <c r="G251" s="223">
        <v>153.5</v>
      </c>
      <c r="H251" s="224">
        <v>80</v>
      </c>
      <c r="I251" s="225">
        <f>IF(OR(F251="",$G251=""), "ไม่มีข้อมูล", F251/($G251*$G251)*10000)</f>
        <v>23.427304268480302</v>
      </c>
      <c r="J251" s="226" t="str">
        <f t="shared" si="20"/>
        <v>น้ำหนักเกิน</v>
      </c>
      <c r="K251" s="227" t="str">
        <f>IF(OR($G251="",H251=""),"ไม่มีข้อมูล",IF($G251/2&lt;H251,"ลงพุง","ไม่ลงพุง"))</f>
        <v>ลงพุง</v>
      </c>
      <c r="L251" s="227" t="str">
        <f t="shared" si="21"/>
        <v>เสี่ยงสูง</v>
      </c>
      <c r="M251" s="214" t="str">
        <f t="shared" ca="1" si="23"/>
        <v>41-45</v>
      </c>
    </row>
    <row r="252" spans="1:13" x14ac:dyDescent="0.2">
      <c r="A252" s="217">
        <v>371</v>
      </c>
      <c r="B252" s="218" t="s">
        <v>101</v>
      </c>
      <c r="C252" s="219" t="s">
        <v>38</v>
      </c>
      <c r="D252" s="220">
        <v>2521</v>
      </c>
      <c r="E252" s="230">
        <f t="shared" ca="1" si="22"/>
        <v>41</v>
      </c>
      <c r="F252" s="222">
        <v>50.2</v>
      </c>
      <c r="G252" s="269">
        <v>159.30000000000001</v>
      </c>
      <c r="H252" s="224">
        <v>77</v>
      </c>
      <c r="I252" s="225">
        <f>IF(OR(F252="",$G252=""), "ไม่มีข้อมูล", F252/($G252*$G252)*10000)</f>
        <v>19.782089642815059</v>
      </c>
      <c r="J252" s="226" t="str">
        <f t="shared" si="20"/>
        <v>ปกติ</v>
      </c>
      <c r="K252" s="227" t="str">
        <f>IF(OR($G252="",H252=""),"ไม่มีข้อมูล",IF($G252/2&lt;H252,"ลงพุง","ไม่ลงพุง"))</f>
        <v>ไม่ลงพุง</v>
      </c>
      <c r="L252" s="227" t="str">
        <f t="shared" si="21"/>
        <v>ปกติ</v>
      </c>
      <c r="M252" s="214" t="str">
        <f t="shared" ca="1" si="23"/>
        <v>41-45</v>
      </c>
    </row>
    <row r="253" spans="1:13" x14ac:dyDescent="0.2">
      <c r="A253" s="217">
        <v>372</v>
      </c>
      <c r="B253" s="218" t="s">
        <v>101</v>
      </c>
      <c r="C253" s="219" t="s">
        <v>38</v>
      </c>
      <c r="D253" s="220">
        <v>2529</v>
      </c>
      <c r="E253" s="230">
        <f t="shared" ca="1" si="22"/>
        <v>33</v>
      </c>
      <c r="F253" s="222">
        <v>55.7</v>
      </c>
      <c r="G253" s="223">
        <v>165.1</v>
      </c>
      <c r="H253" s="224">
        <v>72</v>
      </c>
      <c r="I253" s="225">
        <f>IF(OR(F253="",$G253=""), "ไม่มีข้อมูล", F253/($G253*$G253)*10000)</f>
        <v>20.434360395348012</v>
      </c>
      <c r="J253" s="226" t="str">
        <f t="shared" si="20"/>
        <v>ปกติ</v>
      </c>
      <c r="K253" s="227" t="str">
        <f>IF(OR($G253="",H253=""),"ไม่มีข้อมูล",IF($G253/2&lt;H253,"ลงพุง","ไม่ลงพุง"))</f>
        <v>ไม่ลงพุง</v>
      </c>
      <c r="L253" s="227" t="str">
        <f t="shared" si="21"/>
        <v>ปกติ</v>
      </c>
      <c r="M253" s="214" t="str">
        <f t="shared" ca="1" si="23"/>
        <v>31-35</v>
      </c>
    </row>
    <row r="254" spans="1:13" x14ac:dyDescent="0.2">
      <c r="A254" s="217">
        <v>373</v>
      </c>
      <c r="B254" s="218" t="s">
        <v>101</v>
      </c>
      <c r="C254" s="219" t="s">
        <v>39</v>
      </c>
      <c r="D254" s="220">
        <v>2534</v>
      </c>
      <c r="E254" s="230">
        <f t="shared" ca="1" si="22"/>
        <v>28</v>
      </c>
      <c r="F254" s="222">
        <v>102</v>
      </c>
      <c r="G254" s="223">
        <v>185</v>
      </c>
      <c r="H254" s="224">
        <v>102</v>
      </c>
      <c r="I254" s="225">
        <f>IF(OR(F254="",$G254=""), "ไม่มีข้อมูล", F254/($G254*$G254)*10000)</f>
        <v>29.802775748721693</v>
      </c>
      <c r="J254" s="226" t="str">
        <f t="shared" ref="J254:J317" si="24">IF(I254="ไม่มีข้อมูล", "ไม่มีข้อมูล", IF(I254&lt;18.5, "ผอม", IF(AND(18.5&lt;=I254, I254&lt;=22.9), "ปกติ", IF(AND(22.9&lt;I254, I254&lt;25), "น้ำหนักเกิน", "อ้วน"))))</f>
        <v>อ้วน</v>
      </c>
      <c r="K254" s="227" t="str">
        <f>IF(OR($G254="",H254=""),"ไม่มีข้อมูล",IF($G254/2&lt;H254,"ลงพุง","ไม่ลงพุง"))</f>
        <v>ลงพุง</v>
      </c>
      <c r="L254" s="227" t="str">
        <f t="shared" ref="L254:L317" si="25">IF(OR(J254="ไม่มีข้อมูล",K254="ไม่มีข้อมูล"),"ไม่มีข้อมูล",IF(AND(J254="ปกติ",K254="ไม่ลงพุง"),"ปกติ",IF(AND(J254="ปกติ",K254="ลงพุง"),"เสี่ยง",IF(AND(J254="น้ำหนักเกิน",K254="ไม่ลงพุง"),"เสี่ยง",IF(AND(J254="น้ำหนักเกิน",K254="ลงพุง"),"เสี่ยงสูง",IF(AND(J254="อ้วน",K254="ไม่ลงพุง"),"เสี่ยง",IF(AND(J254="อ้วน",K254="ลงพุง"),"เสี่ยงสูง",IF(AND(J254="ผอม",K254="ไม่ลงพุง"),"เสี่ยง",IF(AND(J254="ผอม",K254="ลงพุง"),"เสี่ยงสูง",0)))))))))</f>
        <v>เสี่ยงสูง</v>
      </c>
      <c r="M254" s="214" t="str">
        <f t="shared" ca="1" si="23"/>
        <v>26-30</v>
      </c>
    </row>
    <row r="255" spans="1:13" x14ac:dyDescent="0.2">
      <c r="A255" s="217">
        <v>374</v>
      </c>
      <c r="B255" s="218" t="s">
        <v>101</v>
      </c>
      <c r="C255" s="219" t="s">
        <v>38</v>
      </c>
      <c r="D255" s="220">
        <v>2528</v>
      </c>
      <c r="E255" s="230">
        <f t="shared" ca="1" si="22"/>
        <v>34</v>
      </c>
      <c r="F255" s="222">
        <v>56.8</v>
      </c>
      <c r="G255" s="223">
        <v>165</v>
      </c>
      <c r="H255" s="224">
        <v>72</v>
      </c>
      <c r="I255" s="225">
        <f>IF(OR(F255="",$G255=""), "ไม่มีข้อมูล", F255/($G255*$G255)*10000)</f>
        <v>20.86317722681359</v>
      </c>
      <c r="J255" s="226" t="str">
        <f t="shared" si="24"/>
        <v>ปกติ</v>
      </c>
      <c r="K255" s="227" t="str">
        <f>IF(OR($G255="",H255=""),"ไม่มีข้อมูล",IF($G255/2&lt;H255,"ลงพุง","ไม่ลงพุง"))</f>
        <v>ไม่ลงพุง</v>
      </c>
      <c r="L255" s="227" t="str">
        <f t="shared" si="25"/>
        <v>ปกติ</v>
      </c>
      <c r="M255" s="214" t="str">
        <f t="shared" ca="1" si="23"/>
        <v>31-35</v>
      </c>
    </row>
    <row r="256" spans="1:13" x14ac:dyDescent="0.2">
      <c r="A256" s="217">
        <v>375</v>
      </c>
      <c r="B256" s="218" t="s">
        <v>101</v>
      </c>
      <c r="C256" s="219" t="s">
        <v>38</v>
      </c>
      <c r="D256" s="220">
        <v>2528</v>
      </c>
      <c r="E256" s="230">
        <f t="shared" ca="1" si="22"/>
        <v>34</v>
      </c>
      <c r="F256" s="222">
        <v>67.3</v>
      </c>
      <c r="G256" s="223">
        <v>168.5</v>
      </c>
      <c r="H256" s="224">
        <v>84</v>
      </c>
      <c r="I256" s="225">
        <f>IF(OR(F256="",$G256=""), "ไม่มีข้อมูล", F256/($G256*$G256)*10000)</f>
        <v>23.703651524623798</v>
      </c>
      <c r="J256" s="226" t="str">
        <f t="shared" si="24"/>
        <v>น้ำหนักเกิน</v>
      </c>
      <c r="K256" s="227" t="str">
        <f>IF(OR($G256="",H256=""),"ไม่มีข้อมูล",IF($G256/2&lt;H256,"ลงพุง","ไม่ลงพุง"))</f>
        <v>ไม่ลงพุง</v>
      </c>
      <c r="L256" s="227" t="str">
        <f t="shared" si="25"/>
        <v>เสี่ยง</v>
      </c>
      <c r="M256" s="214" t="str">
        <f t="shared" ca="1" si="23"/>
        <v>31-35</v>
      </c>
    </row>
    <row r="257" spans="1:13" x14ac:dyDescent="0.2">
      <c r="A257" s="217">
        <v>376</v>
      </c>
      <c r="B257" s="218" t="s">
        <v>101</v>
      </c>
      <c r="C257" s="219" t="s">
        <v>38</v>
      </c>
      <c r="D257" s="220">
        <v>2537</v>
      </c>
      <c r="E257" s="230">
        <f t="shared" ca="1" si="22"/>
        <v>25</v>
      </c>
      <c r="F257" s="222">
        <v>117</v>
      </c>
      <c r="G257" s="223">
        <v>170.5</v>
      </c>
      <c r="H257" s="224">
        <v>120</v>
      </c>
      <c r="I257" s="225">
        <f>IF(OR(F257="",$G257=""), "ไม่มีข้อมูล", F257/($G257*$G257)*10000)</f>
        <v>40.247331894290561</v>
      </c>
      <c r="J257" s="226" t="str">
        <f t="shared" si="24"/>
        <v>อ้วน</v>
      </c>
      <c r="K257" s="227" t="str">
        <f>IF(OR($G257="",H257=""),"ไม่มีข้อมูล",IF($G257/2&lt;H257,"ลงพุง","ไม่ลงพุง"))</f>
        <v>ลงพุง</v>
      </c>
      <c r="L257" s="227" t="str">
        <f t="shared" si="25"/>
        <v>เสี่ยงสูง</v>
      </c>
      <c r="M257" s="214" t="str">
        <f t="shared" ca="1" si="23"/>
        <v>20-25</v>
      </c>
    </row>
    <row r="258" spans="1:13" x14ac:dyDescent="0.2">
      <c r="A258" s="217">
        <v>377</v>
      </c>
      <c r="B258" s="218" t="s">
        <v>101</v>
      </c>
      <c r="C258" s="219" t="s">
        <v>38</v>
      </c>
      <c r="D258" s="220">
        <v>2537</v>
      </c>
      <c r="E258" s="230">
        <f t="shared" ref="E258:E321" ca="1" si="26">IF(D258="","ไม่มีข้อมูล",YEAR(TODAY())+543-D258)</f>
        <v>25</v>
      </c>
      <c r="F258" s="229">
        <v>55.1</v>
      </c>
      <c r="G258" s="223">
        <v>150.5</v>
      </c>
      <c r="H258" s="224">
        <v>71</v>
      </c>
      <c r="I258" s="225">
        <f>IF(OR(F258="",$G258=""), "ไม่มีข้อมูล", F258/($G258*$G258)*10000)</f>
        <v>24.326442312998754</v>
      </c>
      <c r="J258" s="226" t="str">
        <f t="shared" si="24"/>
        <v>น้ำหนักเกิน</v>
      </c>
      <c r="K258" s="227" t="str">
        <f>IF(OR($G258="",H258=""),"ไม่มีข้อมูล",IF($G258/2&lt;H258,"ลงพุง","ไม่ลงพุง"))</f>
        <v>ไม่ลงพุง</v>
      </c>
      <c r="L258" s="227" t="str">
        <f t="shared" si="25"/>
        <v>เสี่ยง</v>
      </c>
      <c r="M258" s="214" t="str">
        <f t="shared" ref="M258:M321" ca="1" si="27">IF(E258="ไม่มีข้อมูล","ไม่มีข้อมูล",IF(E258&lt;20,"&lt;20",IF(E258&lt;26,"20-25",IF(E258&lt;31,"26-30",IF(E258&lt;36,"31-35",IF(E258&lt;41,"36-40",IF(E258&lt;46,"41-45",IF(E258&lt;51,"46-50",IF(E258&lt;56,"51-55",IF(E258&lt;61,"56-60","60+"))))))))))</f>
        <v>20-25</v>
      </c>
    </row>
    <row r="259" spans="1:13" x14ac:dyDescent="0.2">
      <c r="A259" s="217">
        <v>378</v>
      </c>
      <c r="B259" s="218" t="s">
        <v>101</v>
      </c>
      <c r="C259" s="219" t="s">
        <v>38</v>
      </c>
      <c r="D259" s="220">
        <v>2509</v>
      </c>
      <c r="E259" s="230">
        <f t="shared" ca="1" si="26"/>
        <v>53</v>
      </c>
      <c r="F259" s="222">
        <v>74.7</v>
      </c>
      <c r="G259" s="269">
        <v>163.5</v>
      </c>
      <c r="H259" s="224">
        <v>86</v>
      </c>
      <c r="I259" s="225">
        <f>IF(OR(F259="",$G259=""), "ไม่มีข้อมูล", F259/($G259*$G259)*10000)</f>
        <v>27.943775776449794</v>
      </c>
      <c r="J259" s="226" t="str">
        <f t="shared" si="24"/>
        <v>อ้วน</v>
      </c>
      <c r="K259" s="227" t="str">
        <f>IF(OR($G259="",H259=""),"ไม่มีข้อมูล",IF($G259/2&lt;H259,"ลงพุง","ไม่ลงพุง"))</f>
        <v>ลงพุง</v>
      </c>
      <c r="L259" s="227" t="str">
        <f t="shared" si="25"/>
        <v>เสี่ยงสูง</v>
      </c>
      <c r="M259" s="214" t="str">
        <f t="shared" ca="1" si="27"/>
        <v>51-55</v>
      </c>
    </row>
    <row r="260" spans="1:13" x14ac:dyDescent="0.2">
      <c r="A260" s="217">
        <v>379</v>
      </c>
      <c r="B260" s="218" t="s">
        <v>101</v>
      </c>
      <c r="C260" s="219" t="s">
        <v>38</v>
      </c>
      <c r="D260" s="220">
        <v>2504</v>
      </c>
      <c r="E260" s="230">
        <f t="shared" ca="1" si="26"/>
        <v>58</v>
      </c>
      <c r="F260" s="222">
        <v>57.4</v>
      </c>
      <c r="G260" s="223">
        <v>153.5</v>
      </c>
      <c r="H260" s="224">
        <v>80</v>
      </c>
      <c r="I260" s="225">
        <f>IF(OR(F260="",$G260=""), "ไม่มีข้อมูล", F260/($G260*$G260)*10000)</f>
        <v>24.361001177731328</v>
      </c>
      <c r="J260" s="226" t="str">
        <f t="shared" si="24"/>
        <v>น้ำหนักเกิน</v>
      </c>
      <c r="K260" s="227" t="str">
        <f>IF(OR($G260="",H260=""),"ไม่มีข้อมูล",IF($G260/2&lt;H260,"ลงพุง","ไม่ลงพุง"))</f>
        <v>ลงพุง</v>
      </c>
      <c r="L260" s="227" t="str">
        <f t="shared" si="25"/>
        <v>เสี่ยงสูง</v>
      </c>
      <c r="M260" s="214" t="str">
        <f t="shared" ca="1" si="27"/>
        <v>56-60</v>
      </c>
    </row>
    <row r="261" spans="1:13" x14ac:dyDescent="0.2">
      <c r="A261" s="217">
        <v>380</v>
      </c>
      <c r="B261" s="218" t="s">
        <v>101</v>
      </c>
      <c r="C261" s="219" t="s">
        <v>38</v>
      </c>
      <c r="D261" s="220">
        <v>2506</v>
      </c>
      <c r="E261" s="230">
        <f t="shared" ca="1" si="26"/>
        <v>56</v>
      </c>
      <c r="F261" s="222">
        <v>49.6</v>
      </c>
      <c r="G261" s="269">
        <v>152.1</v>
      </c>
      <c r="H261" s="224">
        <v>72</v>
      </c>
      <c r="I261" s="225">
        <f>IF(OR(F261="",$G261=""), "ไม่มีข้อมูล", F261/($G261*$G261)*10000)</f>
        <v>21.439924337815402</v>
      </c>
      <c r="J261" s="226" t="str">
        <f t="shared" si="24"/>
        <v>ปกติ</v>
      </c>
      <c r="K261" s="227" t="str">
        <f>IF(OR($G261="",H261=""),"ไม่มีข้อมูล",IF($G261/2&lt;H261,"ลงพุง","ไม่ลงพุง"))</f>
        <v>ไม่ลงพุง</v>
      </c>
      <c r="L261" s="227" t="str">
        <f t="shared" si="25"/>
        <v>ปกติ</v>
      </c>
      <c r="M261" s="214" t="str">
        <f t="shared" ca="1" si="27"/>
        <v>56-60</v>
      </c>
    </row>
    <row r="262" spans="1:13" x14ac:dyDescent="0.2">
      <c r="A262" s="217">
        <v>381</v>
      </c>
      <c r="B262" s="218" t="s">
        <v>101</v>
      </c>
      <c r="C262" s="219" t="s">
        <v>38</v>
      </c>
      <c r="D262" s="220">
        <v>2511</v>
      </c>
      <c r="E262" s="230">
        <f t="shared" ca="1" si="26"/>
        <v>51</v>
      </c>
      <c r="F262" s="222">
        <v>45.7</v>
      </c>
      <c r="G262" s="223">
        <v>149.5</v>
      </c>
      <c r="H262" s="224">
        <v>70</v>
      </c>
      <c r="I262" s="225">
        <f>IF(OR(F262="",$G262=""), "ไม่มีข้อมูล", F262/($G262*$G262)*10000)</f>
        <v>20.447198577197124</v>
      </c>
      <c r="J262" s="226" t="str">
        <f t="shared" si="24"/>
        <v>ปกติ</v>
      </c>
      <c r="K262" s="227" t="str">
        <f>IF(OR($G262="",H262=""),"ไม่มีข้อมูล",IF($G262/2&lt;H262,"ลงพุง","ไม่ลงพุง"))</f>
        <v>ไม่ลงพุง</v>
      </c>
      <c r="L262" s="227" t="str">
        <f t="shared" si="25"/>
        <v>ปกติ</v>
      </c>
      <c r="M262" s="214" t="str">
        <f t="shared" ca="1" si="27"/>
        <v>51-55</v>
      </c>
    </row>
    <row r="263" spans="1:13" x14ac:dyDescent="0.2">
      <c r="A263" s="217">
        <v>382</v>
      </c>
      <c r="B263" s="218" t="s">
        <v>101</v>
      </c>
      <c r="C263" s="219" t="s">
        <v>39</v>
      </c>
      <c r="D263" s="220">
        <v>2508</v>
      </c>
      <c r="E263" s="230">
        <f t="shared" ca="1" si="26"/>
        <v>54</v>
      </c>
      <c r="F263" s="222">
        <v>73.8</v>
      </c>
      <c r="G263" s="269">
        <v>176.2</v>
      </c>
      <c r="H263" s="224">
        <v>92</v>
      </c>
      <c r="I263" s="225">
        <f>IF(OR(F263="",$G263=""), "ไม่มีข้อมูล", F263/($G263*$G263)*10000)</f>
        <v>23.77084135894486</v>
      </c>
      <c r="J263" s="226" t="str">
        <f t="shared" si="24"/>
        <v>น้ำหนักเกิน</v>
      </c>
      <c r="K263" s="227" t="str">
        <f>IF(OR($G263="",H263=""),"ไม่มีข้อมูล",IF($G263/2&lt;H263,"ลงพุง","ไม่ลงพุง"))</f>
        <v>ลงพุง</v>
      </c>
      <c r="L263" s="227" t="str">
        <f t="shared" si="25"/>
        <v>เสี่ยงสูง</v>
      </c>
      <c r="M263" s="214" t="str">
        <f t="shared" ca="1" si="27"/>
        <v>51-55</v>
      </c>
    </row>
    <row r="264" spans="1:13" x14ac:dyDescent="0.2">
      <c r="A264" s="217">
        <v>383</v>
      </c>
      <c r="B264" s="218" t="s">
        <v>101</v>
      </c>
      <c r="C264" s="219" t="s">
        <v>38</v>
      </c>
      <c r="D264" s="220">
        <v>2505</v>
      </c>
      <c r="E264" s="230">
        <f t="shared" ca="1" si="26"/>
        <v>57</v>
      </c>
      <c r="F264" s="222">
        <v>50.9</v>
      </c>
      <c r="G264" s="223">
        <v>147</v>
      </c>
      <c r="H264" s="224">
        <v>75</v>
      </c>
      <c r="I264" s="225">
        <f>IF(OR(F264="",$G264=""), "ไม่มีข้อมูล", F264/($G264*$G264)*10000)</f>
        <v>23.555000231385073</v>
      </c>
      <c r="J264" s="226" t="str">
        <f t="shared" si="24"/>
        <v>น้ำหนักเกิน</v>
      </c>
      <c r="K264" s="227" t="str">
        <f>IF(OR($G264="",H264=""),"ไม่มีข้อมูล",IF($G264/2&lt;H264,"ลงพุง","ไม่ลงพุง"))</f>
        <v>ลงพุง</v>
      </c>
      <c r="L264" s="227" t="str">
        <f t="shared" si="25"/>
        <v>เสี่ยงสูง</v>
      </c>
      <c r="M264" s="214" t="str">
        <f t="shared" ca="1" si="27"/>
        <v>56-60</v>
      </c>
    </row>
    <row r="265" spans="1:13" x14ac:dyDescent="0.2">
      <c r="A265" s="217">
        <v>384</v>
      </c>
      <c r="B265" s="218" t="s">
        <v>101</v>
      </c>
      <c r="C265" s="219" t="s">
        <v>38</v>
      </c>
      <c r="D265" s="220">
        <v>2508</v>
      </c>
      <c r="E265" s="230">
        <f t="shared" ca="1" si="26"/>
        <v>54</v>
      </c>
      <c r="F265" s="222">
        <v>58.8</v>
      </c>
      <c r="G265" s="223">
        <v>154</v>
      </c>
      <c r="H265" s="224">
        <v>81</v>
      </c>
      <c r="I265" s="225">
        <f>IF(OR(F265="",$G265=""), "ไม่มีข้อมูล", F265/($G265*$G265)*10000)</f>
        <v>24.793388429752063</v>
      </c>
      <c r="J265" s="226" t="str">
        <f t="shared" si="24"/>
        <v>น้ำหนักเกิน</v>
      </c>
      <c r="K265" s="227" t="str">
        <f>IF(OR($G265="",H265=""),"ไม่มีข้อมูล",IF($G265/2&lt;H265,"ลงพุง","ไม่ลงพุง"))</f>
        <v>ลงพุง</v>
      </c>
      <c r="L265" s="227" t="str">
        <f t="shared" si="25"/>
        <v>เสี่ยงสูง</v>
      </c>
      <c r="M265" s="214" t="str">
        <f t="shared" ca="1" si="27"/>
        <v>51-55</v>
      </c>
    </row>
    <row r="266" spans="1:13" x14ac:dyDescent="0.2">
      <c r="A266" s="217">
        <v>385</v>
      </c>
      <c r="B266" s="218" t="s">
        <v>101</v>
      </c>
      <c r="C266" s="219" t="s">
        <v>38</v>
      </c>
      <c r="D266" s="220">
        <v>2521</v>
      </c>
      <c r="E266" s="230">
        <f t="shared" ca="1" si="26"/>
        <v>41</v>
      </c>
      <c r="F266" s="222">
        <v>61.3</v>
      </c>
      <c r="G266" s="223">
        <v>162</v>
      </c>
      <c r="H266" s="224">
        <v>85</v>
      </c>
      <c r="I266" s="225">
        <f>IF(OR(F266="",$G266=""), "ไม่มีข้อมูล", F266/($G266*$G266)*10000)</f>
        <v>23.357719859777472</v>
      </c>
      <c r="J266" s="226" t="str">
        <f t="shared" si="24"/>
        <v>น้ำหนักเกิน</v>
      </c>
      <c r="K266" s="227" t="str">
        <f>IF(OR($G266="",H266=""),"ไม่มีข้อมูล",IF($G266/2&lt;H266,"ลงพุง","ไม่ลงพุง"))</f>
        <v>ลงพุง</v>
      </c>
      <c r="L266" s="227" t="str">
        <f t="shared" si="25"/>
        <v>เสี่ยงสูง</v>
      </c>
      <c r="M266" s="214" t="str">
        <f t="shared" ca="1" si="27"/>
        <v>41-45</v>
      </c>
    </row>
    <row r="267" spans="1:13" x14ac:dyDescent="0.2">
      <c r="A267" s="217">
        <v>386</v>
      </c>
      <c r="B267" s="218" t="s">
        <v>101</v>
      </c>
      <c r="C267" s="219" t="s">
        <v>38</v>
      </c>
      <c r="D267" s="220">
        <v>2530</v>
      </c>
      <c r="E267" s="230">
        <f t="shared" ca="1" si="26"/>
        <v>32</v>
      </c>
      <c r="F267" s="222">
        <v>51.3</v>
      </c>
      <c r="G267" s="269">
        <v>156.1</v>
      </c>
      <c r="H267" s="224">
        <v>69</v>
      </c>
      <c r="I267" s="225">
        <f>IF(OR(F267="",$G267=""), "ไม่มีข้อมูล", F267/($G267*$G267)*10000)</f>
        <v>21.052882131356032</v>
      </c>
      <c r="J267" s="226" t="str">
        <f t="shared" si="24"/>
        <v>ปกติ</v>
      </c>
      <c r="K267" s="227" t="str">
        <f>IF(OR($G267="",H267=""),"ไม่มีข้อมูล",IF($G267/2&lt;H267,"ลงพุง","ไม่ลงพุง"))</f>
        <v>ไม่ลงพุง</v>
      </c>
      <c r="L267" s="227" t="str">
        <f t="shared" si="25"/>
        <v>ปกติ</v>
      </c>
      <c r="M267" s="214" t="str">
        <f t="shared" ca="1" si="27"/>
        <v>31-35</v>
      </c>
    </row>
    <row r="268" spans="1:13" x14ac:dyDescent="0.2">
      <c r="A268" s="217">
        <v>387</v>
      </c>
      <c r="B268" s="218" t="s">
        <v>101</v>
      </c>
      <c r="C268" s="219" t="s">
        <v>38</v>
      </c>
      <c r="D268" s="220">
        <v>2522</v>
      </c>
      <c r="E268" s="230">
        <f t="shared" ca="1" si="26"/>
        <v>40</v>
      </c>
      <c r="F268" s="222">
        <v>43.4</v>
      </c>
      <c r="G268" s="269">
        <v>154.5</v>
      </c>
      <c r="H268" s="224">
        <v>63</v>
      </c>
      <c r="I268" s="225">
        <f>IF(OR(F268="",$G268=""), "ไม่มีข้อมูล", F268/($G268*$G268)*10000)</f>
        <v>18.181627758402193</v>
      </c>
      <c r="J268" s="226" t="str">
        <f t="shared" si="24"/>
        <v>ผอม</v>
      </c>
      <c r="K268" s="227" t="str">
        <f>IF(OR($G268="",H268=""),"ไม่มีข้อมูล",IF($G268/2&lt;H268,"ลงพุง","ไม่ลงพุง"))</f>
        <v>ไม่ลงพุง</v>
      </c>
      <c r="L268" s="227" t="str">
        <f t="shared" si="25"/>
        <v>เสี่ยง</v>
      </c>
      <c r="M268" s="214" t="str">
        <f t="shared" ca="1" si="27"/>
        <v>36-40</v>
      </c>
    </row>
    <row r="269" spans="1:13" x14ac:dyDescent="0.2">
      <c r="A269" s="217">
        <v>388</v>
      </c>
      <c r="B269" s="218" t="s">
        <v>101</v>
      </c>
      <c r="C269" s="219" t="s">
        <v>38</v>
      </c>
      <c r="D269" s="220">
        <v>2525</v>
      </c>
      <c r="E269" s="230">
        <f t="shared" ca="1" si="26"/>
        <v>37</v>
      </c>
      <c r="F269" s="222">
        <v>84.9</v>
      </c>
      <c r="G269" s="269">
        <v>163</v>
      </c>
      <c r="H269" s="224">
        <v>102</v>
      </c>
      <c r="I269" s="225">
        <f>IF(OR(F269="",$G269=""), "ไม่มีข้อมูล", F269/($G269*$G269)*10000)</f>
        <v>31.954533478866349</v>
      </c>
      <c r="J269" s="226" t="str">
        <f t="shared" si="24"/>
        <v>อ้วน</v>
      </c>
      <c r="K269" s="227" t="str">
        <f>IF(OR($G269="",H269=""),"ไม่มีข้อมูล",IF($G269/2&lt;H269,"ลงพุง","ไม่ลงพุง"))</f>
        <v>ลงพุง</v>
      </c>
      <c r="L269" s="227" t="str">
        <f t="shared" si="25"/>
        <v>เสี่ยงสูง</v>
      </c>
      <c r="M269" s="214" t="str">
        <f t="shared" ca="1" si="27"/>
        <v>36-40</v>
      </c>
    </row>
    <row r="270" spans="1:13" x14ac:dyDescent="0.2">
      <c r="A270" s="217">
        <v>389</v>
      </c>
      <c r="B270" s="218" t="s">
        <v>101</v>
      </c>
      <c r="C270" s="219" t="s">
        <v>38</v>
      </c>
      <c r="D270" s="220"/>
      <c r="E270" s="230" t="str">
        <f t="shared" ca="1" si="26"/>
        <v>ไม่มีข้อมูล</v>
      </c>
      <c r="F270" s="222"/>
      <c r="G270" s="269"/>
      <c r="H270" s="224"/>
      <c r="I270" s="225" t="str">
        <f>IF(OR(F270="",$G270=""), "ไม่มีข้อมูล", F270/($G270*$G270)*10000)</f>
        <v>ไม่มีข้อมูล</v>
      </c>
      <c r="J270" s="226" t="str">
        <f t="shared" si="24"/>
        <v>ไม่มีข้อมูล</v>
      </c>
      <c r="K270" s="227" t="str">
        <f>IF(OR($G270="",H270=""),"ไม่มีข้อมูล",IF($G270/2&lt;H270,"ลงพุง","ไม่ลงพุง"))</f>
        <v>ไม่มีข้อมูล</v>
      </c>
      <c r="L270" s="227" t="str">
        <f t="shared" si="25"/>
        <v>ไม่มีข้อมูล</v>
      </c>
      <c r="M270" s="214" t="str">
        <f t="shared" ca="1" si="27"/>
        <v>ไม่มีข้อมูล</v>
      </c>
    </row>
    <row r="271" spans="1:13" x14ac:dyDescent="0.2">
      <c r="A271" s="217">
        <v>390</v>
      </c>
      <c r="B271" s="218" t="s">
        <v>101</v>
      </c>
      <c r="C271" s="219" t="s">
        <v>38</v>
      </c>
      <c r="D271" s="220">
        <v>2538</v>
      </c>
      <c r="E271" s="230">
        <f t="shared" ca="1" si="26"/>
        <v>24</v>
      </c>
      <c r="F271" s="222">
        <v>50.4</v>
      </c>
      <c r="G271" s="269">
        <v>171</v>
      </c>
      <c r="H271" s="224">
        <v>62</v>
      </c>
      <c r="I271" s="225">
        <f>IF(OR(F271="",$G271=""), "ไม่มีข้อมูล", F271/($G271*$G271)*10000)</f>
        <v>17.236072637734686</v>
      </c>
      <c r="J271" s="226" t="str">
        <f t="shared" si="24"/>
        <v>ผอม</v>
      </c>
      <c r="K271" s="227" t="str">
        <f>IF(OR($G271="",H271=""),"ไม่มีข้อมูล",IF($G271/2&lt;H271,"ลงพุง","ไม่ลงพุง"))</f>
        <v>ไม่ลงพุง</v>
      </c>
      <c r="L271" s="227" t="str">
        <f t="shared" si="25"/>
        <v>เสี่ยง</v>
      </c>
      <c r="M271" s="214" t="str">
        <f t="shared" ca="1" si="27"/>
        <v>20-25</v>
      </c>
    </row>
    <row r="272" spans="1:13" x14ac:dyDescent="0.2">
      <c r="A272" s="217">
        <v>391</v>
      </c>
      <c r="B272" s="218" t="s">
        <v>101</v>
      </c>
      <c r="C272" s="219" t="s">
        <v>38</v>
      </c>
      <c r="D272" s="220">
        <v>2509</v>
      </c>
      <c r="E272" s="230">
        <f t="shared" ca="1" si="26"/>
        <v>53</v>
      </c>
      <c r="F272" s="222">
        <v>67</v>
      </c>
      <c r="G272" s="223">
        <v>155</v>
      </c>
      <c r="H272" s="224">
        <v>83</v>
      </c>
      <c r="I272" s="225">
        <f>IF(OR(F272="",$G272=""), "ไม่มีข้อมูล", F272/($G272*$G272)*10000)</f>
        <v>27.887617065556711</v>
      </c>
      <c r="J272" s="226" t="str">
        <f t="shared" si="24"/>
        <v>อ้วน</v>
      </c>
      <c r="K272" s="227" t="str">
        <f>IF(OR($G272="",H272=""),"ไม่มีข้อมูล",IF($G272/2&lt;H272,"ลงพุง","ไม่ลงพุง"))</f>
        <v>ลงพุง</v>
      </c>
      <c r="L272" s="227" t="str">
        <f t="shared" si="25"/>
        <v>เสี่ยงสูง</v>
      </c>
      <c r="M272" s="214" t="str">
        <f t="shared" ca="1" si="27"/>
        <v>51-55</v>
      </c>
    </row>
    <row r="273" spans="1:13" x14ac:dyDescent="0.2">
      <c r="A273" s="217">
        <v>392</v>
      </c>
      <c r="B273" s="218" t="s">
        <v>101</v>
      </c>
      <c r="C273" s="219" t="s">
        <v>38</v>
      </c>
      <c r="D273" s="220">
        <v>2525</v>
      </c>
      <c r="E273" s="230">
        <f t="shared" ca="1" si="26"/>
        <v>37</v>
      </c>
      <c r="F273" s="222">
        <v>66</v>
      </c>
      <c r="G273" s="269">
        <v>161.5</v>
      </c>
      <c r="H273" s="224">
        <v>80</v>
      </c>
      <c r="I273" s="225">
        <f>IF(OR(F273="",$G273=""), "ไม่มีข้อมูล", F273/($G273*$G273)*10000)</f>
        <v>25.30456536533466</v>
      </c>
      <c r="J273" s="226" t="str">
        <f t="shared" si="24"/>
        <v>อ้วน</v>
      </c>
      <c r="K273" s="227" t="str">
        <f>IF(OR($G273="",H273=""),"ไม่มีข้อมูล",IF($G273/2&lt;H273,"ลงพุง","ไม่ลงพุง"))</f>
        <v>ไม่ลงพุง</v>
      </c>
      <c r="L273" s="227" t="str">
        <f t="shared" si="25"/>
        <v>เสี่ยง</v>
      </c>
      <c r="M273" s="214" t="str">
        <f t="shared" ca="1" si="27"/>
        <v>36-40</v>
      </c>
    </row>
    <row r="274" spans="1:13" x14ac:dyDescent="0.2">
      <c r="A274" s="217">
        <v>393</v>
      </c>
      <c r="B274" s="218" t="s">
        <v>101</v>
      </c>
      <c r="C274" s="219" t="s">
        <v>38</v>
      </c>
      <c r="D274" s="220">
        <v>2520</v>
      </c>
      <c r="E274" s="230">
        <f t="shared" ca="1" si="26"/>
        <v>42</v>
      </c>
      <c r="F274" s="222">
        <v>43</v>
      </c>
      <c r="G274" s="269">
        <v>153.30000000000001</v>
      </c>
      <c r="H274" s="224">
        <v>64</v>
      </c>
      <c r="I274" s="225">
        <f>IF(OR(F274="",$G274=""), "ไม่มีข้อมูล", F274/($G274*$G274)*10000)</f>
        <v>18.297179383419095</v>
      </c>
      <c r="J274" s="226" t="str">
        <f t="shared" si="24"/>
        <v>ผอม</v>
      </c>
      <c r="K274" s="227" t="str">
        <f>IF(OR($G274="",H274=""),"ไม่มีข้อมูล",IF($G274/2&lt;H274,"ลงพุง","ไม่ลงพุง"))</f>
        <v>ไม่ลงพุง</v>
      </c>
      <c r="L274" s="227" t="str">
        <f t="shared" si="25"/>
        <v>เสี่ยง</v>
      </c>
      <c r="M274" s="214" t="str">
        <f t="shared" ca="1" si="27"/>
        <v>41-45</v>
      </c>
    </row>
    <row r="275" spans="1:13" x14ac:dyDescent="0.2">
      <c r="A275" s="217">
        <v>394</v>
      </c>
      <c r="B275" s="218" t="s">
        <v>101</v>
      </c>
      <c r="C275" s="219" t="s">
        <v>38</v>
      </c>
      <c r="D275" s="220">
        <v>2528</v>
      </c>
      <c r="E275" s="230">
        <f t="shared" ca="1" si="26"/>
        <v>34</v>
      </c>
      <c r="F275" s="229">
        <v>51.1</v>
      </c>
      <c r="G275" s="223">
        <v>158.5</v>
      </c>
      <c r="H275" s="224">
        <v>66</v>
      </c>
      <c r="I275" s="225">
        <f>IF(OR(F275="",$G275=""), "ไม่มีข้อมูล", F275/($G275*$G275)*10000)</f>
        <v>20.340534784901831</v>
      </c>
      <c r="J275" s="226" t="str">
        <f t="shared" si="24"/>
        <v>ปกติ</v>
      </c>
      <c r="K275" s="227" t="str">
        <f>IF(OR($G275="",H275=""),"ไม่มีข้อมูล",IF($G275/2&lt;H275,"ลงพุง","ไม่ลงพุง"))</f>
        <v>ไม่ลงพุง</v>
      </c>
      <c r="L275" s="227" t="str">
        <f t="shared" si="25"/>
        <v>ปกติ</v>
      </c>
      <c r="M275" s="214" t="str">
        <f t="shared" ca="1" si="27"/>
        <v>31-35</v>
      </c>
    </row>
    <row r="276" spans="1:13" x14ac:dyDescent="0.2">
      <c r="A276" s="217">
        <v>395</v>
      </c>
      <c r="B276" s="218" t="s">
        <v>101</v>
      </c>
      <c r="C276" s="219" t="s">
        <v>38</v>
      </c>
      <c r="D276" s="220">
        <v>2528</v>
      </c>
      <c r="E276" s="230">
        <f t="shared" ca="1" si="26"/>
        <v>34</v>
      </c>
      <c r="F276" s="229">
        <v>44.2</v>
      </c>
      <c r="G276" s="223">
        <v>154</v>
      </c>
      <c r="H276" s="224">
        <v>68</v>
      </c>
      <c r="I276" s="225">
        <f>IF(OR(F276="",$G276=""), "ไม่มีข้อมูล", F276/($G276*$G276)*10000)</f>
        <v>18.637206948895262</v>
      </c>
      <c r="J276" s="226" t="str">
        <f t="shared" si="24"/>
        <v>ปกติ</v>
      </c>
      <c r="K276" s="227" t="str">
        <f>IF(OR($G276="",H276=""),"ไม่มีข้อมูล",IF($G276/2&lt;H276,"ลงพุง","ไม่ลงพุง"))</f>
        <v>ไม่ลงพุง</v>
      </c>
      <c r="L276" s="227" t="str">
        <f t="shared" si="25"/>
        <v>ปกติ</v>
      </c>
      <c r="M276" s="214" t="str">
        <f t="shared" ca="1" si="27"/>
        <v>31-35</v>
      </c>
    </row>
    <row r="277" spans="1:13" x14ac:dyDescent="0.2">
      <c r="A277" s="217">
        <v>396</v>
      </c>
      <c r="B277" s="218" t="s">
        <v>101</v>
      </c>
      <c r="C277" s="219" t="s">
        <v>38</v>
      </c>
      <c r="D277" s="220">
        <v>2520</v>
      </c>
      <c r="E277" s="230">
        <f t="shared" ca="1" si="26"/>
        <v>42</v>
      </c>
      <c r="F277" s="222">
        <v>55.9</v>
      </c>
      <c r="G277" s="223">
        <v>162</v>
      </c>
      <c r="H277" s="224">
        <v>67</v>
      </c>
      <c r="I277" s="225">
        <f>IF(OR(F277="",$G277=""), "ไม่มีข้อมูล", F277/($G277*$G277)*10000)</f>
        <v>21.300106691053191</v>
      </c>
      <c r="J277" s="226" t="str">
        <f t="shared" si="24"/>
        <v>ปกติ</v>
      </c>
      <c r="K277" s="227" t="str">
        <f>IF(OR($G277="",H277=""),"ไม่มีข้อมูล",IF($G277/2&lt;H277,"ลงพุง","ไม่ลงพุง"))</f>
        <v>ไม่ลงพุง</v>
      </c>
      <c r="L277" s="227" t="str">
        <f t="shared" si="25"/>
        <v>ปกติ</v>
      </c>
      <c r="M277" s="214" t="str">
        <f t="shared" ca="1" si="27"/>
        <v>41-45</v>
      </c>
    </row>
    <row r="278" spans="1:13" x14ac:dyDescent="0.2">
      <c r="A278" s="217">
        <v>397</v>
      </c>
      <c r="B278" s="218" t="s">
        <v>101</v>
      </c>
      <c r="C278" s="219" t="s">
        <v>39</v>
      </c>
      <c r="D278" s="220">
        <v>2529</v>
      </c>
      <c r="E278" s="230">
        <f t="shared" ca="1" si="26"/>
        <v>33</v>
      </c>
      <c r="F278" s="222">
        <v>72.900000000000006</v>
      </c>
      <c r="G278" s="269">
        <v>164</v>
      </c>
      <c r="H278" s="224">
        <v>96</v>
      </c>
      <c r="I278" s="225">
        <f>IF(OR(F278="",$G278=""), "ไม่มีข้อมูล", F278/($G278*$G278)*10000)</f>
        <v>27.104402141582394</v>
      </c>
      <c r="J278" s="226" t="str">
        <f t="shared" si="24"/>
        <v>อ้วน</v>
      </c>
      <c r="K278" s="227" t="str">
        <f>IF(OR($G278="",H278=""),"ไม่มีข้อมูล",IF($G278/2&lt;H278,"ลงพุง","ไม่ลงพุง"))</f>
        <v>ลงพุง</v>
      </c>
      <c r="L278" s="227" t="str">
        <f t="shared" si="25"/>
        <v>เสี่ยงสูง</v>
      </c>
      <c r="M278" s="214" t="str">
        <f t="shared" ca="1" si="27"/>
        <v>31-35</v>
      </c>
    </row>
    <row r="279" spans="1:13" x14ac:dyDescent="0.2">
      <c r="A279" s="217">
        <v>398</v>
      </c>
      <c r="B279" s="218" t="s">
        <v>101</v>
      </c>
      <c r="C279" s="219" t="s">
        <v>38</v>
      </c>
      <c r="D279" s="220">
        <v>2504</v>
      </c>
      <c r="E279" s="230">
        <f t="shared" ca="1" si="26"/>
        <v>58</v>
      </c>
      <c r="F279" s="229">
        <v>62.5</v>
      </c>
      <c r="G279" s="223">
        <v>158</v>
      </c>
      <c r="H279" s="224">
        <v>88</v>
      </c>
      <c r="I279" s="225">
        <f>IF(OR(F279="",$G279=""), "ไม่มีข้อมูล", F279/($G279*$G279)*10000)</f>
        <v>25.036051914757248</v>
      </c>
      <c r="J279" s="226" t="str">
        <f t="shared" si="24"/>
        <v>อ้วน</v>
      </c>
      <c r="K279" s="227" t="str">
        <f>IF(OR($G279="",H279=""),"ไม่มีข้อมูล",IF($G279/2&lt;H279,"ลงพุง","ไม่ลงพุง"))</f>
        <v>ลงพุง</v>
      </c>
      <c r="L279" s="227" t="str">
        <f t="shared" si="25"/>
        <v>เสี่ยงสูง</v>
      </c>
      <c r="M279" s="214" t="str">
        <f t="shared" ca="1" si="27"/>
        <v>56-60</v>
      </c>
    </row>
    <row r="280" spans="1:13" x14ac:dyDescent="0.2">
      <c r="A280" s="217">
        <v>399</v>
      </c>
      <c r="B280" s="218" t="s">
        <v>101</v>
      </c>
      <c r="C280" s="219" t="s">
        <v>38</v>
      </c>
      <c r="D280" s="220">
        <v>2508</v>
      </c>
      <c r="E280" s="230">
        <f t="shared" ca="1" si="26"/>
        <v>54</v>
      </c>
      <c r="F280" s="229">
        <v>56.2</v>
      </c>
      <c r="G280" s="223">
        <v>159</v>
      </c>
      <c r="H280" s="224">
        <v>81</v>
      </c>
      <c r="I280" s="225">
        <f>IF(OR(F280="",$G280=""), "ไม่มีข้อมูล", F280/($G280*$G280)*10000)</f>
        <v>22.230133301689015</v>
      </c>
      <c r="J280" s="226" t="str">
        <f t="shared" si="24"/>
        <v>ปกติ</v>
      </c>
      <c r="K280" s="227" t="str">
        <f>IF(OR($G280="",H280=""),"ไม่มีข้อมูล",IF($G280/2&lt;H280,"ลงพุง","ไม่ลงพุง"))</f>
        <v>ลงพุง</v>
      </c>
      <c r="L280" s="227" t="str">
        <f t="shared" si="25"/>
        <v>เสี่ยง</v>
      </c>
      <c r="M280" s="214" t="str">
        <f t="shared" ca="1" si="27"/>
        <v>51-55</v>
      </c>
    </row>
    <row r="281" spans="1:13" x14ac:dyDescent="0.2">
      <c r="A281" s="217">
        <v>400</v>
      </c>
      <c r="B281" s="218" t="s">
        <v>101</v>
      </c>
      <c r="C281" s="219" t="s">
        <v>38</v>
      </c>
      <c r="D281" s="220">
        <v>2504</v>
      </c>
      <c r="E281" s="230">
        <f t="shared" ca="1" si="26"/>
        <v>58</v>
      </c>
      <c r="F281" s="222">
        <v>51</v>
      </c>
      <c r="G281" s="223">
        <v>160</v>
      </c>
      <c r="H281" s="224">
        <v>79</v>
      </c>
      <c r="I281" s="225">
        <f>IF(OR(F281="",$G281=""), "ไม่มีข้อมูล", F281/($G281*$G281)*10000)</f>
        <v>19.921875</v>
      </c>
      <c r="J281" s="226" t="str">
        <f t="shared" si="24"/>
        <v>ปกติ</v>
      </c>
      <c r="K281" s="227" t="str">
        <f>IF(OR($G281="",H281=""),"ไม่มีข้อมูล",IF($G281/2&lt;H281,"ลงพุง","ไม่ลงพุง"))</f>
        <v>ไม่ลงพุง</v>
      </c>
      <c r="L281" s="227" t="str">
        <f t="shared" si="25"/>
        <v>ปกติ</v>
      </c>
      <c r="M281" s="214" t="str">
        <f t="shared" ca="1" si="27"/>
        <v>56-60</v>
      </c>
    </row>
    <row r="282" spans="1:13" x14ac:dyDescent="0.2">
      <c r="A282" s="217">
        <v>401</v>
      </c>
      <c r="B282" s="218" t="s">
        <v>101</v>
      </c>
      <c r="C282" s="219" t="s">
        <v>39</v>
      </c>
      <c r="D282" s="220">
        <v>2509</v>
      </c>
      <c r="E282" s="230">
        <f t="shared" ca="1" si="26"/>
        <v>53</v>
      </c>
      <c r="F282" s="222">
        <v>41.9</v>
      </c>
      <c r="G282" s="269">
        <v>165</v>
      </c>
      <c r="H282" s="224"/>
      <c r="I282" s="225">
        <f>IF(OR(F282="",$G282=""), "ไม่มีข้อมูล", F282/($G282*$G282)*10000)</f>
        <v>15.390266299357208</v>
      </c>
      <c r="J282" s="226" t="str">
        <f t="shared" si="24"/>
        <v>ผอม</v>
      </c>
      <c r="K282" s="227" t="str">
        <f>IF(OR($G282="",H282=""),"ไม่มีข้อมูล",IF($G282/2&lt;H282,"ลงพุง","ไม่ลงพุง"))</f>
        <v>ไม่มีข้อมูล</v>
      </c>
      <c r="L282" s="227" t="str">
        <f t="shared" si="25"/>
        <v>ไม่มีข้อมูล</v>
      </c>
      <c r="M282" s="214" t="str">
        <f t="shared" ca="1" si="27"/>
        <v>51-55</v>
      </c>
    </row>
    <row r="283" spans="1:13" x14ac:dyDescent="0.2">
      <c r="A283" s="217">
        <v>402</v>
      </c>
      <c r="B283" s="218" t="s">
        <v>101</v>
      </c>
      <c r="C283" s="219" t="s">
        <v>39</v>
      </c>
      <c r="D283" s="220">
        <v>2538</v>
      </c>
      <c r="E283" s="230">
        <f t="shared" ca="1" si="26"/>
        <v>24</v>
      </c>
      <c r="F283" s="222">
        <v>62.5</v>
      </c>
      <c r="G283" s="269">
        <v>174</v>
      </c>
      <c r="H283" s="224">
        <v>78</v>
      </c>
      <c r="I283" s="225">
        <f>IF(OR(F283="",$G283=""), "ไม่มีข้อมูล", F283/($G283*$G283)*10000)</f>
        <v>20.643413925221296</v>
      </c>
      <c r="J283" s="226" t="str">
        <f t="shared" si="24"/>
        <v>ปกติ</v>
      </c>
      <c r="K283" s="227" t="str">
        <f>IF(OR($G283="",H283=""),"ไม่มีข้อมูล",IF($G283/2&lt;H283,"ลงพุง","ไม่ลงพุง"))</f>
        <v>ไม่ลงพุง</v>
      </c>
      <c r="L283" s="227" t="str">
        <f t="shared" si="25"/>
        <v>ปกติ</v>
      </c>
      <c r="M283" s="214" t="str">
        <f t="shared" ca="1" si="27"/>
        <v>20-25</v>
      </c>
    </row>
    <row r="284" spans="1:13" x14ac:dyDescent="0.2">
      <c r="A284" s="217">
        <v>403</v>
      </c>
      <c r="B284" s="218" t="s">
        <v>101</v>
      </c>
      <c r="C284" s="219" t="s">
        <v>38</v>
      </c>
      <c r="D284" s="220">
        <v>2516</v>
      </c>
      <c r="E284" s="230">
        <f t="shared" ca="1" si="26"/>
        <v>46</v>
      </c>
      <c r="F284" s="222">
        <v>60</v>
      </c>
      <c r="G284" s="269">
        <v>162</v>
      </c>
      <c r="H284" s="224">
        <v>75</v>
      </c>
      <c r="I284" s="225">
        <f>IF(OR(F284="",$G284=""), "ไม่มีข้อมูล", F284/($G284*$G284)*10000)</f>
        <v>22.862368541380889</v>
      </c>
      <c r="J284" s="226" t="str">
        <f t="shared" si="24"/>
        <v>ปกติ</v>
      </c>
      <c r="K284" s="227" t="str">
        <f>IF(OR($G284="",H284=""),"ไม่มีข้อมูล",IF($G284/2&lt;H284,"ลงพุง","ไม่ลงพุง"))</f>
        <v>ไม่ลงพุง</v>
      </c>
      <c r="L284" s="227" t="str">
        <f t="shared" si="25"/>
        <v>ปกติ</v>
      </c>
      <c r="M284" s="214" t="str">
        <f t="shared" ca="1" si="27"/>
        <v>46-50</v>
      </c>
    </row>
    <row r="285" spans="1:13" x14ac:dyDescent="0.2">
      <c r="A285" s="217">
        <v>404</v>
      </c>
      <c r="B285" s="218" t="s">
        <v>101</v>
      </c>
      <c r="C285" s="219" t="s">
        <v>38</v>
      </c>
      <c r="D285" s="220">
        <v>2508</v>
      </c>
      <c r="E285" s="230">
        <f t="shared" ca="1" si="26"/>
        <v>54</v>
      </c>
      <c r="F285" s="222">
        <v>56.2</v>
      </c>
      <c r="G285" s="223">
        <v>156</v>
      </c>
      <c r="H285" s="224">
        <v>85</v>
      </c>
      <c r="I285" s="225">
        <f>IF(OR(F285="",$G285=""), "ไม่มีข้อมูล", F285/($G285*$G285)*10000)</f>
        <v>23.093359631821169</v>
      </c>
      <c r="J285" s="226" t="str">
        <f t="shared" si="24"/>
        <v>น้ำหนักเกิน</v>
      </c>
      <c r="K285" s="227" t="str">
        <f>IF(OR($G285="",H285=""),"ไม่มีข้อมูล",IF($G285/2&lt;H285,"ลงพุง","ไม่ลงพุง"))</f>
        <v>ลงพุง</v>
      </c>
      <c r="L285" s="227" t="str">
        <f t="shared" si="25"/>
        <v>เสี่ยงสูง</v>
      </c>
      <c r="M285" s="214" t="str">
        <f t="shared" ca="1" si="27"/>
        <v>51-55</v>
      </c>
    </row>
    <row r="286" spans="1:13" x14ac:dyDescent="0.2">
      <c r="A286" s="217">
        <v>405</v>
      </c>
      <c r="B286" s="218" t="s">
        <v>101</v>
      </c>
      <c r="C286" s="219" t="s">
        <v>38</v>
      </c>
      <c r="D286" s="220">
        <v>2510</v>
      </c>
      <c r="E286" s="230">
        <f t="shared" ca="1" si="26"/>
        <v>52</v>
      </c>
      <c r="F286" s="229">
        <v>61.2</v>
      </c>
      <c r="G286" s="223">
        <v>170</v>
      </c>
      <c r="H286" s="224">
        <v>88</v>
      </c>
      <c r="I286" s="225">
        <f>IF(OR(F286="",$G286=""), "ไม่มีข้อมูล", F286/($G286*$G286)*10000)</f>
        <v>21.176470588235297</v>
      </c>
      <c r="J286" s="226" t="str">
        <f t="shared" si="24"/>
        <v>ปกติ</v>
      </c>
      <c r="K286" s="227" t="str">
        <f>IF(OR($G286="",H286=""),"ไม่มีข้อมูล",IF($G286/2&lt;H286,"ลงพุง","ไม่ลงพุง"))</f>
        <v>ลงพุง</v>
      </c>
      <c r="L286" s="227" t="str">
        <f t="shared" si="25"/>
        <v>เสี่ยง</v>
      </c>
      <c r="M286" s="214" t="str">
        <f t="shared" ca="1" si="27"/>
        <v>51-55</v>
      </c>
    </row>
    <row r="287" spans="1:13" x14ac:dyDescent="0.2">
      <c r="A287" s="217">
        <v>406</v>
      </c>
      <c r="B287" s="218" t="s">
        <v>101</v>
      </c>
      <c r="C287" s="219" t="s">
        <v>38</v>
      </c>
      <c r="D287" s="220">
        <v>2502</v>
      </c>
      <c r="E287" s="230">
        <f t="shared" ca="1" si="26"/>
        <v>60</v>
      </c>
      <c r="F287" s="222">
        <v>78.099999999999994</v>
      </c>
      <c r="G287" s="269">
        <v>160</v>
      </c>
      <c r="H287" s="224">
        <v>97</v>
      </c>
      <c r="I287" s="225">
        <f>IF(OR(F287="",$G287=""), "ไม่มีข้อมูล", F287/($G287*$G287)*10000)</f>
        <v>30.507812499999996</v>
      </c>
      <c r="J287" s="226" t="str">
        <f t="shared" si="24"/>
        <v>อ้วน</v>
      </c>
      <c r="K287" s="227" t="str">
        <f>IF(OR($G287="",H287=""),"ไม่มีข้อมูล",IF($G287/2&lt;H287,"ลงพุง","ไม่ลงพุง"))</f>
        <v>ลงพุง</v>
      </c>
      <c r="L287" s="227" t="str">
        <f t="shared" si="25"/>
        <v>เสี่ยงสูง</v>
      </c>
      <c r="M287" s="214" t="str">
        <f t="shared" ca="1" si="27"/>
        <v>56-60</v>
      </c>
    </row>
    <row r="288" spans="1:13" x14ac:dyDescent="0.2">
      <c r="A288" s="217">
        <v>407</v>
      </c>
      <c r="B288" s="218" t="s">
        <v>101</v>
      </c>
      <c r="C288" s="219" t="s">
        <v>39</v>
      </c>
      <c r="D288" s="220">
        <v>2529</v>
      </c>
      <c r="E288" s="230">
        <f t="shared" ca="1" si="26"/>
        <v>33</v>
      </c>
      <c r="F288" s="229">
        <v>59</v>
      </c>
      <c r="G288" s="223">
        <v>169</v>
      </c>
      <c r="H288" s="224">
        <v>73</v>
      </c>
      <c r="I288" s="225">
        <f>IF(OR(F288="",$G288=""), "ไม่มีข้อมูล", F288/($G288*$G288)*10000)</f>
        <v>20.657540002100767</v>
      </c>
      <c r="J288" s="226" t="str">
        <f t="shared" si="24"/>
        <v>ปกติ</v>
      </c>
      <c r="K288" s="227" t="str">
        <f>IF(OR($G288="",H288=""),"ไม่มีข้อมูล",IF($G288/2&lt;H288,"ลงพุง","ไม่ลงพุง"))</f>
        <v>ไม่ลงพุง</v>
      </c>
      <c r="L288" s="227" t="str">
        <f t="shared" si="25"/>
        <v>ปกติ</v>
      </c>
      <c r="M288" s="214" t="str">
        <f t="shared" ca="1" si="27"/>
        <v>31-35</v>
      </c>
    </row>
    <row r="289" spans="1:13" x14ac:dyDescent="0.2">
      <c r="A289" s="217">
        <v>408</v>
      </c>
      <c r="B289" s="218" t="s">
        <v>101</v>
      </c>
      <c r="C289" s="219" t="s">
        <v>38</v>
      </c>
      <c r="D289" s="220">
        <v>2525</v>
      </c>
      <c r="E289" s="230">
        <f t="shared" ca="1" si="26"/>
        <v>37</v>
      </c>
      <c r="F289" s="222">
        <v>50.8</v>
      </c>
      <c r="G289" s="269">
        <v>158</v>
      </c>
      <c r="H289" s="224">
        <v>77</v>
      </c>
      <c r="I289" s="225">
        <f>IF(OR(F289="",$G289=""), "ไม่มีข้อมูล", F289/($G289*$G289)*10000)</f>
        <v>20.349302996314691</v>
      </c>
      <c r="J289" s="226" t="str">
        <f t="shared" si="24"/>
        <v>ปกติ</v>
      </c>
      <c r="K289" s="227" t="str">
        <f>IF(OR($G289="",H289=""),"ไม่มีข้อมูล",IF($G289/2&lt;H289,"ลงพุง","ไม่ลงพุง"))</f>
        <v>ไม่ลงพุง</v>
      </c>
      <c r="L289" s="227" t="str">
        <f t="shared" si="25"/>
        <v>ปกติ</v>
      </c>
      <c r="M289" s="214" t="str">
        <f t="shared" ca="1" si="27"/>
        <v>36-40</v>
      </c>
    </row>
    <row r="290" spans="1:13" x14ac:dyDescent="0.2">
      <c r="A290" s="217">
        <v>409</v>
      </c>
      <c r="B290" s="218" t="s">
        <v>101</v>
      </c>
      <c r="C290" s="219" t="s">
        <v>38</v>
      </c>
      <c r="D290" s="220">
        <v>2528</v>
      </c>
      <c r="E290" s="230">
        <f t="shared" ca="1" si="26"/>
        <v>34</v>
      </c>
      <c r="F290" s="222">
        <v>45.6</v>
      </c>
      <c r="G290" s="223">
        <v>148</v>
      </c>
      <c r="H290" s="224">
        <v>78</v>
      </c>
      <c r="I290" s="225">
        <f>IF(OR(F290="",$G290=""), "ไม่มีข้อมูล", F290/($G290*$G290)*10000)</f>
        <v>20.818115412710011</v>
      </c>
      <c r="J290" s="226" t="str">
        <f t="shared" si="24"/>
        <v>ปกติ</v>
      </c>
      <c r="K290" s="227" t="str">
        <f>IF(OR($G290="",H290=""),"ไม่มีข้อมูล",IF($G290/2&lt;H290,"ลงพุง","ไม่ลงพุง"))</f>
        <v>ลงพุง</v>
      </c>
      <c r="L290" s="227" t="str">
        <f t="shared" si="25"/>
        <v>เสี่ยง</v>
      </c>
      <c r="M290" s="214" t="str">
        <f t="shared" ca="1" si="27"/>
        <v>31-35</v>
      </c>
    </row>
    <row r="291" spans="1:13" x14ac:dyDescent="0.2">
      <c r="A291" s="217">
        <v>410</v>
      </c>
      <c r="B291" s="218" t="s">
        <v>101</v>
      </c>
      <c r="C291" s="219" t="s">
        <v>38</v>
      </c>
      <c r="D291" s="220">
        <v>2528</v>
      </c>
      <c r="E291" s="230">
        <f t="shared" ca="1" si="26"/>
        <v>34</v>
      </c>
      <c r="F291" s="229">
        <v>74.599999999999994</v>
      </c>
      <c r="G291" s="223">
        <v>158</v>
      </c>
      <c r="H291" s="224">
        <v>86</v>
      </c>
      <c r="I291" s="225">
        <f>IF(OR(F291="",$G291=""), "ไม่มีข้อมูล", F291/($G291*$G291)*10000)</f>
        <v>29.883031565454253</v>
      </c>
      <c r="J291" s="226" t="str">
        <f t="shared" si="24"/>
        <v>อ้วน</v>
      </c>
      <c r="K291" s="227" t="str">
        <f>IF(OR($G291="",H291=""),"ไม่มีข้อมูล",IF($G291/2&lt;H291,"ลงพุง","ไม่ลงพุง"))</f>
        <v>ลงพุง</v>
      </c>
      <c r="L291" s="227" t="str">
        <f t="shared" si="25"/>
        <v>เสี่ยงสูง</v>
      </c>
      <c r="M291" s="214" t="str">
        <f t="shared" ca="1" si="27"/>
        <v>31-35</v>
      </c>
    </row>
    <row r="292" spans="1:13" x14ac:dyDescent="0.2">
      <c r="A292" s="217">
        <v>411</v>
      </c>
      <c r="B292" s="218" t="s">
        <v>101</v>
      </c>
      <c r="C292" s="219" t="s">
        <v>38</v>
      </c>
      <c r="D292" s="220">
        <v>2501</v>
      </c>
      <c r="E292" s="230">
        <f t="shared" ca="1" si="26"/>
        <v>61</v>
      </c>
      <c r="F292" s="229">
        <v>69</v>
      </c>
      <c r="G292" s="223">
        <v>155.5</v>
      </c>
      <c r="H292" s="224">
        <v>90</v>
      </c>
      <c r="I292" s="225">
        <f>IF(OR(F292="",$G292=""), "ไม่มีข้อมูล", F292/($G292*$G292)*10000)</f>
        <v>28.535685114918167</v>
      </c>
      <c r="J292" s="226" t="str">
        <f t="shared" si="24"/>
        <v>อ้วน</v>
      </c>
      <c r="K292" s="227" t="str">
        <f>IF(OR($G292="",H292=""),"ไม่มีข้อมูล",IF($G292/2&lt;H292,"ลงพุง","ไม่ลงพุง"))</f>
        <v>ลงพุง</v>
      </c>
      <c r="L292" s="227" t="str">
        <f t="shared" si="25"/>
        <v>เสี่ยงสูง</v>
      </c>
      <c r="M292" s="214" t="str">
        <f t="shared" ca="1" si="27"/>
        <v>60+</v>
      </c>
    </row>
    <row r="293" spans="1:13" x14ac:dyDescent="0.2">
      <c r="A293" s="217">
        <v>412</v>
      </c>
      <c r="B293" s="218" t="s">
        <v>101</v>
      </c>
      <c r="C293" s="219" t="s">
        <v>39</v>
      </c>
      <c r="D293" s="220">
        <v>2506</v>
      </c>
      <c r="E293" s="230">
        <f t="shared" ca="1" si="26"/>
        <v>56</v>
      </c>
      <c r="F293" s="222">
        <v>67.5</v>
      </c>
      <c r="G293" s="269">
        <v>165</v>
      </c>
      <c r="H293" s="224">
        <v>90</v>
      </c>
      <c r="I293" s="225">
        <f>IF(OR(F293="",$G293=""), "ไม่มีข้อมูล", F293/($G293*$G293)*10000)</f>
        <v>24.793388429752067</v>
      </c>
      <c r="J293" s="226" t="str">
        <f t="shared" si="24"/>
        <v>น้ำหนักเกิน</v>
      </c>
      <c r="K293" s="227" t="str">
        <f>IF(OR($G293="",H293=""),"ไม่มีข้อมูล",IF($G293/2&lt;H293,"ลงพุง","ไม่ลงพุง"))</f>
        <v>ลงพุง</v>
      </c>
      <c r="L293" s="227" t="str">
        <f t="shared" si="25"/>
        <v>เสี่ยงสูง</v>
      </c>
      <c r="M293" s="214" t="str">
        <f t="shared" ca="1" si="27"/>
        <v>56-60</v>
      </c>
    </row>
    <row r="294" spans="1:13" x14ac:dyDescent="0.2">
      <c r="A294" s="217">
        <v>413</v>
      </c>
      <c r="B294" s="218" t="s">
        <v>101</v>
      </c>
      <c r="C294" s="219" t="s">
        <v>38</v>
      </c>
      <c r="D294" s="220">
        <v>2507</v>
      </c>
      <c r="E294" s="230">
        <f t="shared" ca="1" si="26"/>
        <v>55</v>
      </c>
      <c r="F294" s="229">
        <v>57</v>
      </c>
      <c r="G294" s="223">
        <v>150</v>
      </c>
      <c r="H294" s="224">
        <v>86</v>
      </c>
      <c r="I294" s="225">
        <f>IF(OR(F294="",$G294=""), "ไม่มีข้อมูล", F294/($G294*$G294)*10000)</f>
        <v>25.333333333333332</v>
      </c>
      <c r="J294" s="226" t="str">
        <f t="shared" si="24"/>
        <v>อ้วน</v>
      </c>
      <c r="K294" s="227" t="str">
        <f>IF(OR($G294="",H294=""),"ไม่มีข้อมูล",IF($G294/2&lt;H294,"ลงพุง","ไม่ลงพุง"))</f>
        <v>ลงพุง</v>
      </c>
      <c r="L294" s="227" t="str">
        <f t="shared" si="25"/>
        <v>เสี่ยงสูง</v>
      </c>
      <c r="M294" s="214" t="str">
        <f t="shared" ca="1" si="27"/>
        <v>51-55</v>
      </c>
    </row>
    <row r="295" spans="1:13" x14ac:dyDescent="0.2">
      <c r="A295" s="217">
        <v>414</v>
      </c>
      <c r="B295" s="218" t="s">
        <v>101</v>
      </c>
      <c r="C295" s="219" t="s">
        <v>38</v>
      </c>
      <c r="D295" s="220">
        <v>2504</v>
      </c>
      <c r="E295" s="230">
        <f t="shared" ca="1" si="26"/>
        <v>58</v>
      </c>
      <c r="F295" s="222">
        <v>67.099999999999994</v>
      </c>
      <c r="G295" s="223">
        <v>156</v>
      </c>
      <c r="H295" s="224">
        <v>87</v>
      </c>
      <c r="I295" s="225">
        <f>IF(OR(F295="",$G295=""), "ไม่มีข้อมูล", F295/($G295*$G295)*10000)</f>
        <v>27.572320841551608</v>
      </c>
      <c r="J295" s="226" t="str">
        <f t="shared" si="24"/>
        <v>อ้วน</v>
      </c>
      <c r="K295" s="227" t="str">
        <f>IF(OR($G295="",H295=""),"ไม่มีข้อมูล",IF($G295/2&lt;H295,"ลงพุง","ไม่ลงพุง"))</f>
        <v>ลงพุง</v>
      </c>
      <c r="L295" s="227" t="str">
        <f t="shared" si="25"/>
        <v>เสี่ยงสูง</v>
      </c>
      <c r="M295" s="214" t="str">
        <f t="shared" ca="1" si="27"/>
        <v>56-60</v>
      </c>
    </row>
    <row r="296" spans="1:13" x14ac:dyDescent="0.2">
      <c r="A296" s="217">
        <v>415</v>
      </c>
      <c r="B296" s="218" t="s">
        <v>101</v>
      </c>
      <c r="C296" s="219" t="s">
        <v>39</v>
      </c>
      <c r="D296" s="220">
        <v>2519</v>
      </c>
      <c r="E296" s="230">
        <f t="shared" ca="1" si="26"/>
        <v>43</v>
      </c>
      <c r="F296" s="222">
        <v>74.900000000000006</v>
      </c>
      <c r="G296" s="269">
        <v>163.5</v>
      </c>
      <c r="H296" s="224">
        <v>96</v>
      </c>
      <c r="I296" s="225">
        <f>IF(OR(F296="",$G296=""), "ไม่มีข้อมูล", F296/($G296*$G296)*10000)</f>
        <v>28.018591775851267</v>
      </c>
      <c r="J296" s="226" t="str">
        <f t="shared" si="24"/>
        <v>อ้วน</v>
      </c>
      <c r="K296" s="227" t="str">
        <f>IF(OR($G296="",H296=""),"ไม่มีข้อมูล",IF($G296/2&lt;H296,"ลงพุง","ไม่ลงพุง"))</f>
        <v>ลงพุง</v>
      </c>
      <c r="L296" s="227" t="str">
        <f t="shared" si="25"/>
        <v>เสี่ยงสูง</v>
      </c>
      <c r="M296" s="214" t="str">
        <f t="shared" ca="1" si="27"/>
        <v>41-45</v>
      </c>
    </row>
    <row r="297" spans="1:13" x14ac:dyDescent="0.2">
      <c r="A297" s="217">
        <v>416</v>
      </c>
      <c r="B297" s="218" t="s">
        <v>101</v>
      </c>
      <c r="C297" s="219" t="s">
        <v>38</v>
      </c>
      <c r="D297" s="220">
        <v>2529</v>
      </c>
      <c r="E297" s="230">
        <f t="shared" ca="1" si="26"/>
        <v>33</v>
      </c>
      <c r="F297" s="222">
        <v>71.8</v>
      </c>
      <c r="G297" s="223">
        <v>161</v>
      </c>
      <c r="H297" s="224">
        <v>93</v>
      </c>
      <c r="I297" s="225">
        <f>IF(OR(F297="",$G297=""), "ไม่มีข้อมูล", F297/($G297*$G297)*10000)</f>
        <v>27.699548628525132</v>
      </c>
      <c r="J297" s="226" t="str">
        <f t="shared" si="24"/>
        <v>อ้วน</v>
      </c>
      <c r="K297" s="227" t="str">
        <f>IF(OR($G297="",H297=""),"ไม่มีข้อมูล",IF($G297/2&lt;H297,"ลงพุง","ไม่ลงพุง"))</f>
        <v>ลงพุง</v>
      </c>
      <c r="L297" s="227" t="str">
        <f t="shared" si="25"/>
        <v>เสี่ยงสูง</v>
      </c>
      <c r="M297" s="214" t="str">
        <f t="shared" ca="1" si="27"/>
        <v>31-35</v>
      </c>
    </row>
    <row r="298" spans="1:13" x14ac:dyDescent="0.2">
      <c r="A298" s="217">
        <v>417</v>
      </c>
      <c r="B298" s="218" t="s">
        <v>101</v>
      </c>
      <c r="C298" s="219" t="s">
        <v>38</v>
      </c>
      <c r="D298" s="220">
        <v>2535</v>
      </c>
      <c r="E298" s="230">
        <f t="shared" ca="1" si="26"/>
        <v>27</v>
      </c>
      <c r="F298" s="222">
        <v>56.1</v>
      </c>
      <c r="G298" s="223">
        <v>161</v>
      </c>
      <c r="H298" s="224">
        <v>74</v>
      </c>
      <c r="I298" s="225">
        <f>IF(OR(F298="",$G298=""), "ไม่มีข้อมูล", F298/($G298*$G298)*10000)</f>
        <v>21.642683538443734</v>
      </c>
      <c r="J298" s="226" t="str">
        <f t="shared" si="24"/>
        <v>ปกติ</v>
      </c>
      <c r="K298" s="227" t="str">
        <f>IF(OR($G298="",H298=""),"ไม่มีข้อมูล",IF($G298/2&lt;H298,"ลงพุง","ไม่ลงพุง"))</f>
        <v>ไม่ลงพุง</v>
      </c>
      <c r="L298" s="227" t="str">
        <f t="shared" si="25"/>
        <v>ปกติ</v>
      </c>
      <c r="M298" s="214" t="str">
        <f t="shared" ca="1" si="27"/>
        <v>26-30</v>
      </c>
    </row>
    <row r="299" spans="1:13" x14ac:dyDescent="0.2">
      <c r="A299" s="217">
        <v>418</v>
      </c>
      <c r="B299" s="218" t="s">
        <v>101</v>
      </c>
      <c r="C299" s="219" t="s">
        <v>38</v>
      </c>
      <c r="D299" s="220">
        <v>2533</v>
      </c>
      <c r="E299" s="230">
        <f t="shared" ca="1" si="26"/>
        <v>29</v>
      </c>
      <c r="F299" s="222">
        <v>45.8</v>
      </c>
      <c r="G299" s="223">
        <v>152</v>
      </c>
      <c r="H299" s="224">
        <v>70</v>
      </c>
      <c r="I299" s="225">
        <f>IF(OR(F299="",$G299=""), "ไม่มีข้อมูล", F299/($G299*$G299)*10000)</f>
        <v>19.823407202216067</v>
      </c>
      <c r="J299" s="226" t="str">
        <f t="shared" si="24"/>
        <v>ปกติ</v>
      </c>
      <c r="K299" s="227" t="str">
        <f>IF(OR($G299="",H299=""),"ไม่มีข้อมูล",IF($G299/2&lt;H299,"ลงพุง","ไม่ลงพุง"))</f>
        <v>ไม่ลงพุง</v>
      </c>
      <c r="L299" s="227" t="str">
        <f t="shared" si="25"/>
        <v>ปกติ</v>
      </c>
      <c r="M299" s="214" t="str">
        <f t="shared" ca="1" si="27"/>
        <v>26-30</v>
      </c>
    </row>
    <row r="300" spans="1:13" x14ac:dyDescent="0.2">
      <c r="A300" s="217">
        <v>419</v>
      </c>
      <c r="B300" s="218" t="s">
        <v>101</v>
      </c>
      <c r="C300" s="219" t="s">
        <v>39</v>
      </c>
      <c r="D300" s="220"/>
      <c r="E300" s="230" t="str">
        <f t="shared" ca="1" si="26"/>
        <v>ไม่มีข้อมูล</v>
      </c>
      <c r="F300" s="229"/>
      <c r="G300" s="223"/>
      <c r="H300" s="224"/>
      <c r="I300" s="225" t="str">
        <f>IF(OR(F300="",$G300=""), "ไม่มีข้อมูล", F300/($G300*$G300)*10000)</f>
        <v>ไม่มีข้อมูล</v>
      </c>
      <c r="J300" s="226" t="str">
        <f t="shared" si="24"/>
        <v>ไม่มีข้อมูล</v>
      </c>
      <c r="K300" s="227" t="str">
        <f>IF(OR($G300="",H300=""),"ไม่มีข้อมูล",IF($G300/2&lt;H300,"ลงพุง","ไม่ลงพุง"))</f>
        <v>ไม่มีข้อมูล</v>
      </c>
      <c r="L300" s="227" t="str">
        <f t="shared" si="25"/>
        <v>ไม่มีข้อมูล</v>
      </c>
      <c r="M300" s="214" t="str">
        <f t="shared" ca="1" si="27"/>
        <v>ไม่มีข้อมูล</v>
      </c>
    </row>
    <row r="301" spans="1:13" x14ac:dyDescent="0.2">
      <c r="A301" s="217">
        <v>420</v>
      </c>
      <c r="B301" s="218" t="s">
        <v>101</v>
      </c>
      <c r="C301" s="219" t="s">
        <v>38</v>
      </c>
      <c r="D301" s="220">
        <v>2503</v>
      </c>
      <c r="E301" s="230">
        <f t="shared" ca="1" si="26"/>
        <v>59</v>
      </c>
      <c r="F301" s="222">
        <v>60.5</v>
      </c>
      <c r="G301" s="223">
        <v>155</v>
      </c>
      <c r="H301" s="224">
        <v>75</v>
      </c>
      <c r="I301" s="225">
        <f>IF(OR(F301="",$G301=""), "ไม่มีข้อมูล", F301/($G301*$G301)*10000)</f>
        <v>25.18210197710718</v>
      </c>
      <c r="J301" s="226" t="str">
        <f t="shared" si="24"/>
        <v>อ้วน</v>
      </c>
      <c r="K301" s="227" t="str">
        <f>IF(OR($G301="",H301=""),"ไม่มีข้อมูล",IF($G301/2&lt;H301,"ลงพุง","ไม่ลงพุง"))</f>
        <v>ไม่ลงพุง</v>
      </c>
      <c r="L301" s="227" t="str">
        <f t="shared" si="25"/>
        <v>เสี่ยง</v>
      </c>
      <c r="M301" s="214" t="str">
        <f t="shared" ca="1" si="27"/>
        <v>56-60</v>
      </c>
    </row>
    <row r="302" spans="1:13" x14ac:dyDescent="0.2">
      <c r="A302" s="217">
        <v>421</v>
      </c>
      <c r="B302" s="218" t="s">
        <v>101</v>
      </c>
      <c r="C302" s="219" t="s">
        <v>39</v>
      </c>
      <c r="D302" s="220">
        <v>2505</v>
      </c>
      <c r="E302" s="230">
        <f t="shared" ca="1" si="26"/>
        <v>57</v>
      </c>
      <c r="F302" s="222">
        <v>74</v>
      </c>
      <c r="G302" s="223">
        <v>167</v>
      </c>
      <c r="H302" s="224">
        <v>88</v>
      </c>
      <c r="I302" s="225">
        <f>IF(OR(F302="",$G302=""), "ไม่มีข้อมูล", F302/($G302*$G302)*10000)</f>
        <v>26.533758829646096</v>
      </c>
      <c r="J302" s="226" t="str">
        <f t="shared" si="24"/>
        <v>อ้วน</v>
      </c>
      <c r="K302" s="227" t="str">
        <f>IF(OR($G302="",H302=""),"ไม่มีข้อมูล",IF($G302/2&lt;H302,"ลงพุง","ไม่ลงพุง"))</f>
        <v>ลงพุง</v>
      </c>
      <c r="L302" s="227" t="str">
        <f t="shared" si="25"/>
        <v>เสี่ยงสูง</v>
      </c>
      <c r="M302" s="214" t="str">
        <f t="shared" ca="1" si="27"/>
        <v>56-60</v>
      </c>
    </row>
    <row r="303" spans="1:13" x14ac:dyDescent="0.2">
      <c r="A303" s="217">
        <v>422</v>
      </c>
      <c r="B303" s="218" t="s">
        <v>101</v>
      </c>
      <c r="C303" s="219" t="s">
        <v>38</v>
      </c>
      <c r="D303" s="220">
        <v>2526</v>
      </c>
      <c r="E303" s="230">
        <f t="shared" ca="1" si="26"/>
        <v>36</v>
      </c>
      <c r="F303" s="229">
        <v>64.3</v>
      </c>
      <c r="G303" s="223">
        <v>170</v>
      </c>
      <c r="H303" s="224">
        <v>72</v>
      </c>
      <c r="I303" s="225">
        <f>IF(OR(F303="",$G303=""), "ไม่มีข้อมูล", F303/($G303*$G303)*10000)</f>
        <v>22.249134948096888</v>
      </c>
      <c r="J303" s="226" t="str">
        <f t="shared" si="24"/>
        <v>ปกติ</v>
      </c>
      <c r="K303" s="227" t="str">
        <f>IF(OR($G303="",H303=""),"ไม่มีข้อมูล",IF($G303/2&lt;H303,"ลงพุง","ไม่ลงพุง"))</f>
        <v>ไม่ลงพุง</v>
      </c>
      <c r="L303" s="227" t="str">
        <f t="shared" si="25"/>
        <v>ปกติ</v>
      </c>
      <c r="M303" s="214" t="str">
        <f t="shared" ca="1" si="27"/>
        <v>36-40</v>
      </c>
    </row>
    <row r="304" spans="1:13" x14ac:dyDescent="0.2">
      <c r="A304" s="217">
        <v>423</v>
      </c>
      <c r="B304" s="218" t="s">
        <v>101</v>
      </c>
      <c r="C304" s="219" t="s">
        <v>39</v>
      </c>
      <c r="D304" s="220">
        <v>2506</v>
      </c>
      <c r="E304" s="230">
        <f t="shared" ca="1" si="26"/>
        <v>56</v>
      </c>
      <c r="F304" s="222">
        <v>73.900000000000006</v>
      </c>
      <c r="G304" s="269">
        <v>171.5</v>
      </c>
      <c r="H304" s="224">
        <v>88</v>
      </c>
      <c r="I304" s="225">
        <f>IF(OR(F304="",$G304=""), "ไม่มีข้อมูล", F304/($G304*$G304)*10000)</f>
        <v>25.125585427840441</v>
      </c>
      <c r="J304" s="226" t="str">
        <f t="shared" si="24"/>
        <v>อ้วน</v>
      </c>
      <c r="K304" s="227" t="str">
        <f>IF(OR($G304="",H304=""),"ไม่มีข้อมูล",IF($G304/2&lt;H304,"ลงพุง","ไม่ลงพุง"))</f>
        <v>ลงพุง</v>
      </c>
      <c r="L304" s="227" t="str">
        <f t="shared" si="25"/>
        <v>เสี่ยงสูง</v>
      </c>
      <c r="M304" s="214" t="str">
        <f t="shared" ca="1" si="27"/>
        <v>56-60</v>
      </c>
    </row>
    <row r="305" spans="1:13" x14ac:dyDescent="0.2">
      <c r="A305" s="217">
        <v>424</v>
      </c>
      <c r="B305" s="218" t="s">
        <v>101</v>
      </c>
      <c r="C305" s="219" t="s">
        <v>38</v>
      </c>
      <c r="D305" s="220">
        <v>2532</v>
      </c>
      <c r="E305" s="230">
        <f t="shared" ca="1" si="26"/>
        <v>30</v>
      </c>
      <c r="F305" s="222">
        <v>50.2</v>
      </c>
      <c r="G305" s="223">
        <v>155</v>
      </c>
      <c r="H305" s="224">
        <v>68</v>
      </c>
      <c r="I305" s="225">
        <f>IF(OR(F305="",$G305=""), "ไม่มีข้อมูล", F305/($G305*$G305)*10000)</f>
        <v>20.894901144641</v>
      </c>
      <c r="J305" s="226" t="str">
        <f t="shared" si="24"/>
        <v>ปกติ</v>
      </c>
      <c r="K305" s="227" t="str">
        <f>IF(OR($G305="",H305=""),"ไม่มีข้อมูล",IF($G305/2&lt;H305,"ลงพุง","ไม่ลงพุง"))</f>
        <v>ไม่ลงพุง</v>
      </c>
      <c r="L305" s="227" t="str">
        <f t="shared" si="25"/>
        <v>ปกติ</v>
      </c>
      <c r="M305" s="214" t="str">
        <f t="shared" ca="1" si="27"/>
        <v>26-30</v>
      </c>
    </row>
    <row r="306" spans="1:13" x14ac:dyDescent="0.2">
      <c r="A306" s="217">
        <v>425</v>
      </c>
      <c r="B306" s="218" t="s">
        <v>101</v>
      </c>
      <c r="C306" s="219" t="s">
        <v>38</v>
      </c>
      <c r="D306" s="220">
        <v>2511</v>
      </c>
      <c r="E306" s="230">
        <f t="shared" ca="1" si="26"/>
        <v>51</v>
      </c>
      <c r="F306" s="229">
        <v>55.5</v>
      </c>
      <c r="G306" s="223">
        <v>164.5</v>
      </c>
      <c r="H306" s="224">
        <v>72</v>
      </c>
      <c r="I306" s="225">
        <f>IF(OR(F306="",$G306=""), "ไม่มีข้อมูล", F306/($G306*$G306)*10000)</f>
        <v>20.509788342679762</v>
      </c>
      <c r="J306" s="226" t="str">
        <f t="shared" si="24"/>
        <v>ปกติ</v>
      </c>
      <c r="K306" s="227" t="str">
        <f>IF(OR($G306="",H306=""),"ไม่มีข้อมูล",IF($G306/2&lt;H306,"ลงพุง","ไม่ลงพุง"))</f>
        <v>ไม่ลงพุง</v>
      </c>
      <c r="L306" s="227" t="str">
        <f t="shared" si="25"/>
        <v>ปกติ</v>
      </c>
      <c r="M306" s="214" t="str">
        <f t="shared" ca="1" si="27"/>
        <v>51-55</v>
      </c>
    </row>
    <row r="307" spans="1:13" x14ac:dyDescent="0.2">
      <c r="A307" s="217">
        <v>426</v>
      </c>
      <c r="B307" s="218" t="s">
        <v>101</v>
      </c>
      <c r="C307" s="219" t="s">
        <v>38</v>
      </c>
      <c r="D307" s="220">
        <v>2530</v>
      </c>
      <c r="E307" s="230">
        <f t="shared" ca="1" si="26"/>
        <v>32</v>
      </c>
      <c r="F307" s="229">
        <v>54.1</v>
      </c>
      <c r="G307" s="223">
        <v>157</v>
      </c>
      <c r="H307" s="224">
        <v>72</v>
      </c>
      <c r="I307" s="225">
        <f>IF(OR(F307="",$G307=""), "ไม่มีข้อมูล", F307/($G307*$G307)*10000)</f>
        <v>21.948152054850098</v>
      </c>
      <c r="J307" s="226" t="str">
        <f t="shared" si="24"/>
        <v>ปกติ</v>
      </c>
      <c r="K307" s="227" t="str">
        <f>IF(OR($G307="",H307=""),"ไม่มีข้อมูล",IF($G307/2&lt;H307,"ลงพุง","ไม่ลงพุง"))</f>
        <v>ไม่ลงพุง</v>
      </c>
      <c r="L307" s="227" t="str">
        <f t="shared" si="25"/>
        <v>ปกติ</v>
      </c>
      <c r="M307" s="214" t="str">
        <f t="shared" ca="1" si="27"/>
        <v>31-35</v>
      </c>
    </row>
    <row r="308" spans="1:13" x14ac:dyDescent="0.2">
      <c r="A308" s="217">
        <v>427</v>
      </c>
      <c r="B308" s="218" t="s">
        <v>101</v>
      </c>
      <c r="C308" s="219" t="s">
        <v>38</v>
      </c>
      <c r="D308" s="220">
        <v>2532</v>
      </c>
      <c r="E308" s="230">
        <f t="shared" ca="1" si="26"/>
        <v>30</v>
      </c>
      <c r="F308" s="222">
        <v>53</v>
      </c>
      <c r="G308" s="269">
        <v>159.5</v>
      </c>
      <c r="H308" s="224">
        <v>72</v>
      </c>
      <c r="I308" s="225">
        <f>IF(OR(F308="",$G308=""), "ไม่มีข้อมูล", F308/($G308*$G308)*10000)</f>
        <v>20.833128605261347</v>
      </c>
      <c r="J308" s="226" t="str">
        <f t="shared" si="24"/>
        <v>ปกติ</v>
      </c>
      <c r="K308" s="227" t="str">
        <f>IF(OR($G308="",H308=""),"ไม่มีข้อมูล",IF($G308/2&lt;H308,"ลงพุง","ไม่ลงพุง"))</f>
        <v>ไม่ลงพุง</v>
      </c>
      <c r="L308" s="227" t="str">
        <f t="shared" si="25"/>
        <v>ปกติ</v>
      </c>
      <c r="M308" s="214" t="str">
        <f t="shared" ca="1" si="27"/>
        <v>26-30</v>
      </c>
    </row>
    <row r="309" spans="1:13" x14ac:dyDescent="0.2">
      <c r="A309" s="217">
        <v>428</v>
      </c>
      <c r="B309" s="218" t="s">
        <v>101</v>
      </c>
      <c r="C309" s="219" t="s">
        <v>38</v>
      </c>
      <c r="D309" s="220">
        <v>2534</v>
      </c>
      <c r="E309" s="230">
        <f t="shared" ca="1" si="26"/>
        <v>28</v>
      </c>
      <c r="F309" s="222">
        <v>84.6</v>
      </c>
      <c r="G309" s="269">
        <v>162.5</v>
      </c>
      <c r="H309" s="224">
        <v>92</v>
      </c>
      <c r="I309" s="225">
        <f>IF(OR(F309="",$G309=""), "ไม่มีข้อมูล", F309/($G309*$G309)*10000)</f>
        <v>32.037869822485206</v>
      </c>
      <c r="J309" s="226" t="str">
        <f t="shared" si="24"/>
        <v>อ้วน</v>
      </c>
      <c r="K309" s="227" t="str">
        <f>IF(OR($G309="",H309=""),"ไม่มีข้อมูล",IF($G309/2&lt;H309,"ลงพุง","ไม่ลงพุง"))</f>
        <v>ลงพุง</v>
      </c>
      <c r="L309" s="227" t="str">
        <f t="shared" si="25"/>
        <v>เสี่ยงสูง</v>
      </c>
      <c r="M309" s="214" t="str">
        <f t="shared" ca="1" si="27"/>
        <v>26-30</v>
      </c>
    </row>
    <row r="310" spans="1:13" x14ac:dyDescent="0.2">
      <c r="A310" s="217">
        <v>429</v>
      </c>
      <c r="B310" s="218" t="s">
        <v>101</v>
      </c>
      <c r="C310" s="219" t="s">
        <v>38</v>
      </c>
      <c r="D310" s="220">
        <v>2505</v>
      </c>
      <c r="E310" s="230">
        <f t="shared" ca="1" si="26"/>
        <v>57</v>
      </c>
      <c r="F310" s="229">
        <v>52.2</v>
      </c>
      <c r="G310" s="223">
        <v>152</v>
      </c>
      <c r="H310" s="224">
        <v>77</v>
      </c>
      <c r="I310" s="225">
        <f>IF(OR(F310="",$G310=""), "ไม่มีข้อมูล", F310/($G310*$G310)*10000)</f>
        <v>22.593490304709142</v>
      </c>
      <c r="J310" s="226" t="str">
        <f t="shared" si="24"/>
        <v>ปกติ</v>
      </c>
      <c r="K310" s="227" t="str">
        <f>IF(OR($G310="",H310=""),"ไม่มีข้อมูล",IF($G310/2&lt;H310,"ลงพุง","ไม่ลงพุง"))</f>
        <v>ลงพุง</v>
      </c>
      <c r="L310" s="227" t="str">
        <f t="shared" si="25"/>
        <v>เสี่ยง</v>
      </c>
      <c r="M310" s="214" t="str">
        <f t="shared" ca="1" si="27"/>
        <v>56-60</v>
      </c>
    </row>
    <row r="311" spans="1:13" x14ac:dyDescent="0.2">
      <c r="A311" s="217">
        <v>430</v>
      </c>
      <c r="B311" s="218" t="s">
        <v>101</v>
      </c>
      <c r="C311" s="219" t="s">
        <v>39</v>
      </c>
      <c r="D311" s="220">
        <v>2523</v>
      </c>
      <c r="E311" s="230">
        <f t="shared" ca="1" si="26"/>
        <v>39</v>
      </c>
      <c r="F311" s="222">
        <v>70.099999999999994</v>
      </c>
      <c r="G311" s="223">
        <v>171</v>
      </c>
      <c r="H311" s="224">
        <v>84</v>
      </c>
      <c r="I311" s="225">
        <f>IF(OR(F311="",$G311=""), "ไม่มีข้อมูล", F311/($G311*$G311)*10000)</f>
        <v>23.973188331452409</v>
      </c>
      <c r="J311" s="226" t="str">
        <f t="shared" si="24"/>
        <v>น้ำหนักเกิน</v>
      </c>
      <c r="K311" s="227" t="str">
        <f>IF(OR($G311="",H311=""),"ไม่มีข้อมูล",IF($G311/2&lt;H311,"ลงพุง","ไม่ลงพุง"))</f>
        <v>ไม่ลงพุง</v>
      </c>
      <c r="L311" s="227" t="str">
        <f t="shared" si="25"/>
        <v>เสี่ยง</v>
      </c>
      <c r="M311" s="214" t="str">
        <f t="shared" ca="1" si="27"/>
        <v>36-40</v>
      </c>
    </row>
    <row r="312" spans="1:13" x14ac:dyDescent="0.2">
      <c r="A312" s="217">
        <v>431</v>
      </c>
      <c r="B312" s="218" t="s">
        <v>101</v>
      </c>
      <c r="C312" s="219" t="s">
        <v>39</v>
      </c>
      <c r="D312" s="220">
        <v>2518</v>
      </c>
      <c r="E312" s="230">
        <f t="shared" ca="1" si="26"/>
        <v>44</v>
      </c>
      <c r="F312" s="222">
        <v>72.2</v>
      </c>
      <c r="G312" s="223">
        <v>164</v>
      </c>
      <c r="H312" s="224">
        <v>88</v>
      </c>
      <c r="I312" s="225">
        <f>IF(OR(F312="",$G312=""), "ไม่มีข้อมูล", F312/($G312*$G312)*10000)</f>
        <v>26.844140392623437</v>
      </c>
      <c r="J312" s="226" t="str">
        <f t="shared" si="24"/>
        <v>อ้วน</v>
      </c>
      <c r="K312" s="227" t="str">
        <f>IF(OR($G312="",H312=""),"ไม่มีข้อมูล",IF($G312/2&lt;H312,"ลงพุง","ไม่ลงพุง"))</f>
        <v>ลงพุง</v>
      </c>
      <c r="L312" s="227" t="str">
        <f t="shared" si="25"/>
        <v>เสี่ยงสูง</v>
      </c>
      <c r="M312" s="214" t="str">
        <f t="shared" ca="1" si="27"/>
        <v>41-45</v>
      </c>
    </row>
    <row r="313" spans="1:13" x14ac:dyDescent="0.2">
      <c r="A313" s="217">
        <v>432</v>
      </c>
      <c r="B313" s="218" t="s">
        <v>101</v>
      </c>
      <c r="C313" s="219" t="s">
        <v>38</v>
      </c>
      <c r="D313" s="220">
        <v>2500</v>
      </c>
      <c r="E313" s="230">
        <f t="shared" ca="1" si="26"/>
        <v>62</v>
      </c>
      <c r="F313" s="229">
        <v>68</v>
      </c>
      <c r="G313" s="223">
        <v>172</v>
      </c>
      <c r="H313" s="224">
        <v>86</v>
      </c>
      <c r="I313" s="225">
        <f>IF(OR(F313="",$G313=""), "ไม่มีข้อมูล", F313/($G313*$G313)*10000)</f>
        <v>22.985397512168738</v>
      </c>
      <c r="J313" s="226" t="str">
        <f t="shared" si="24"/>
        <v>น้ำหนักเกิน</v>
      </c>
      <c r="K313" s="227" t="str">
        <f>IF(OR($G313="",H313=""),"ไม่มีข้อมูล",IF($G313/2&lt;H313,"ลงพุง","ไม่ลงพุง"))</f>
        <v>ไม่ลงพุง</v>
      </c>
      <c r="L313" s="227" t="str">
        <f t="shared" si="25"/>
        <v>เสี่ยง</v>
      </c>
      <c r="M313" s="214" t="str">
        <f t="shared" ca="1" si="27"/>
        <v>60+</v>
      </c>
    </row>
    <row r="314" spans="1:13" x14ac:dyDescent="0.2">
      <c r="A314" s="217">
        <v>433</v>
      </c>
      <c r="B314" s="218" t="s">
        <v>101</v>
      </c>
      <c r="C314" s="219" t="s">
        <v>38</v>
      </c>
      <c r="D314" s="220">
        <v>2505</v>
      </c>
      <c r="E314" s="230">
        <f t="shared" ca="1" si="26"/>
        <v>57</v>
      </c>
      <c r="F314" s="222">
        <v>49.8</v>
      </c>
      <c r="G314" s="223">
        <v>153</v>
      </c>
      <c r="H314" s="224">
        <v>76</v>
      </c>
      <c r="I314" s="225">
        <f>IF(OR(F314="",$G314=""), "ไม่มีข้อมูล", F314/($G314*$G314)*10000)</f>
        <v>21.273869024734076</v>
      </c>
      <c r="J314" s="226" t="str">
        <f t="shared" si="24"/>
        <v>ปกติ</v>
      </c>
      <c r="K314" s="227" t="str">
        <f>IF(OR($G314="",H314=""),"ไม่มีข้อมูล",IF($G314/2&lt;H314,"ลงพุง","ไม่ลงพุง"))</f>
        <v>ไม่ลงพุง</v>
      </c>
      <c r="L314" s="227" t="str">
        <f t="shared" si="25"/>
        <v>ปกติ</v>
      </c>
      <c r="M314" s="214" t="str">
        <f t="shared" ca="1" si="27"/>
        <v>56-60</v>
      </c>
    </row>
    <row r="315" spans="1:13" x14ac:dyDescent="0.2">
      <c r="A315" s="217">
        <v>434</v>
      </c>
      <c r="B315" s="218" t="s">
        <v>101</v>
      </c>
      <c r="C315" s="219" t="s">
        <v>38</v>
      </c>
      <c r="D315" s="220">
        <v>2504</v>
      </c>
      <c r="E315" s="230">
        <f t="shared" ca="1" si="26"/>
        <v>58</v>
      </c>
      <c r="F315" s="222">
        <v>64.900000000000006</v>
      </c>
      <c r="G315" s="223">
        <v>163</v>
      </c>
      <c r="H315" s="224">
        <v>89</v>
      </c>
      <c r="I315" s="225">
        <f>IF(OR(F315="",$G315=""), "ไม่มีข้อมูล", F315/($G315*$G315)*10000)</f>
        <v>24.426963754751782</v>
      </c>
      <c r="J315" s="226" t="str">
        <f t="shared" si="24"/>
        <v>น้ำหนักเกิน</v>
      </c>
      <c r="K315" s="227" t="str">
        <f>IF(OR($G315="",H315=""),"ไม่มีข้อมูล",IF($G315/2&lt;H315,"ลงพุง","ไม่ลงพุง"))</f>
        <v>ลงพุง</v>
      </c>
      <c r="L315" s="227" t="str">
        <f t="shared" si="25"/>
        <v>เสี่ยงสูง</v>
      </c>
      <c r="M315" s="214" t="str">
        <f t="shared" ca="1" si="27"/>
        <v>56-60</v>
      </c>
    </row>
    <row r="316" spans="1:13" x14ac:dyDescent="0.2">
      <c r="A316" s="217">
        <v>435</v>
      </c>
      <c r="B316" s="218" t="s">
        <v>101</v>
      </c>
      <c r="C316" s="219" t="s">
        <v>38</v>
      </c>
      <c r="D316" s="220">
        <v>2507</v>
      </c>
      <c r="E316" s="230">
        <f t="shared" ca="1" si="26"/>
        <v>55</v>
      </c>
      <c r="F316" s="229">
        <v>48.9</v>
      </c>
      <c r="G316" s="223">
        <v>155</v>
      </c>
      <c r="H316" s="224">
        <v>76</v>
      </c>
      <c r="I316" s="225">
        <f>IF(OR(F316="",$G316=""), "ไม่มีข้อมูล", F316/($G316*$G316)*10000)</f>
        <v>20.353798126951091</v>
      </c>
      <c r="J316" s="226" t="str">
        <f t="shared" si="24"/>
        <v>ปกติ</v>
      </c>
      <c r="K316" s="227" t="str">
        <f>IF(OR($G316="",H316=""),"ไม่มีข้อมูล",IF($G316/2&lt;H316,"ลงพุง","ไม่ลงพุง"))</f>
        <v>ไม่ลงพุง</v>
      </c>
      <c r="L316" s="227" t="str">
        <f t="shared" si="25"/>
        <v>ปกติ</v>
      </c>
      <c r="M316" s="214" t="str">
        <f t="shared" ca="1" si="27"/>
        <v>51-55</v>
      </c>
    </row>
    <row r="317" spans="1:13" x14ac:dyDescent="0.2">
      <c r="A317" s="217">
        <v>436</v>
      </c>
      <c r="B317" s="218" t="s">
        <v>101</v>
      </c>
      <c r="C317" s="219" t="s">
        <v>38</v>
      </c>
      <c r="D317" s="220">
        <v>2515</v>
      </c>
      <c r="E317" s="230">
        <f t="shared" ca="1" si="26"/>
        <v>47</v>
      </c>
      <c r="F317" s="222">
        <v>68</v>
      </c>
      <c r="G317" s="269">
        <v>155</v>
      </c>
      <c r="H317" s="224">
        <v>95</v>
      </c>
      <c r="I317" s="225">
        <f>IF(OR(F317="",$G317=""), "ไม่มีข้อมูล", F317/($G317*$G317)*10000)</f>
        <v>28.303850156087407</v>
      </c>
      <c r="J317" s="226" t="str">
        <f t="shared" si="24"/>
        <v>อ้วน</v>
      </c>
      <c r="K317" s="227" t="str">
        <f>IF(OR($G317="",H317=""),"ไม่มีข้อมูล",IF($G317/2&lt;H317,"ลงพุง","ไม่ลงพุง"))</f>
        <v>ลงพุง</v>
      </c>
      <c r="L317" s="227" t="str">
        <f t="shared" si="25"/>
        <v>เสี่ยงสูง</v>
      </c>
      <c r="M317" s="214" t="str">
        <f t="shared" ca="1" si="27"/>
        <v>46-50</v>
      </c>
    </row>
    <row r="318" spans="1:13" x14ac:dyDescent="0.2">
      <c r="A318" s="217">
        <v>437</v>
      </c>
      <c r="B318" s="218" t="s">
        <v>101</v>
      </c>
      <c r="C318" s="219" t="s">
        <v>38</v>
      </c>
      <c r="D318" s="220">
        <v>2528</v>
      </c>
      <c r="E318" s="230">
        <f t="shared" ca="1" si="26"/>
        <v>34</v>
      </c>
      <c r="F318" s="222">
        <v>65.8</v>
      </c>
      <c r="G318" s="223">
        <v>165</v>
      </c>
      <c r="H318" s="224">
        <v>80</v>
      </c>
      <c r="I318" s="225">
        <f>IF(OR(F318="",$G318=""), "ไม่มีข้อมูล", F318/($G318*$G318)*10000)</f>
        <v>24.168962350780532</v>
      </c>
      <c r="J318" s="226" t="str">
        <f t="shared" ref="J318:J381" si="28">IF(I318="ไม่มีข้อมูล", "ไม่มีข้อมูล", IF(I318&lt;18.5, "ผอม", IF(AND(18.5&lt;=I318, I318&lt;=22.9), "ปกติ", IF(AND(22.9&lt;I318, I318&lt;25), "น้ำหนักเกิน", "อ้วน"))))</f>
        <v>น้ำหนักเกิน</v>
      </c>
      <c r="K318" s="227" t="str">
        <f>IF(OR($G318="",H318=""),"ไม่มีข้อมูล",IF($G318/2&lt;H318,"ลงพุง","ไม่ลงพุง"))</f>
        <v>ไม่ลงพุง</v>
      </c>
      <c r="L318" s="227" t="str">
        <f t="shared" ref="L318:L381" si="29">IF(OR(J318="ไม่มีข้อมูล",K318="ไม่มีข้อมูล"),"ไม่มีข้อมูล",IF(AND(J318="ปกติ",K318="ไม่ลงพุง"),"ปกติ",IF(AND(J318="ปกติ",K318="ลงพุง"),"เสี่ยง",IF(AND(J318="น้ำหนักเกิน",K318="ไม่ลงพุง"),"เสี่ยง",IF(AND(J318="น้ำหนักเกิน",K318="ลงพุง"),"เสี่ยงสูง",IF(AND(J318="อ้วน",K318="ไม่ลงพุง"),"เสี่ยง",IF(AND(J318="อ้วน",K318="ลงพุง"),"เสี่ยงสูง",IF(AND(J318="ผอม",K318="ไม่ลงพุง"),"เสี่ยง",IF(AND(J318="ผอม",K318="ลงพุง"),"เสี่ยงสูง",0)))))))))</f>
        <v>เสี่ยง</v>
      </c>
      <c r="M318" s="214" t="str">
        <f t="shared" ca="1" si="27"/>
        <v>31-35</v>
      </c>
    </row>
    <row r="319" spans="1:13" x14ac:dyDescent="0.2">
      <c r="A319" s="217">
        <v>438</v>
      </c>
      <c r="B319" s="218" t="s">
        <v>101</v>
      </c>
      <c r="C319" s="219" t="s">
        <v>38</v>
      </c>
      <c r="D319" s="220">
        <v>2521</v>
      </c>
      <c r="E319" s="230">
        <f t="shared" ca="1" si="26"/>
        <v>41</v>
      </c>
      <c r="F319" s="222">
        <v>46</v>
      </c>
      <c r="G319" s="269">
        <v>153</v>
      </c>
      <c r="H319" s="224">
        <v>59</v>
      </c>
      <c r="I319" s="225">
        <f>IF(OR(F319="",$G319=""), "ไม่มีข้อมูล", F319/($G319*$G319)*10000)</f>
        <v>19.650561749754367</v>
      </c>
      <c r="J319" s="226" t="str">
        <f t="shared" si="28"/>
        <v>ปกติ</v>
      </c>
      <c r="K319" s="227" t="str">
        <f>IF(OR($G319="",H319=""),"ไม่มีข้อมูล",IF($G319/2&lt;H319,"ลงพุง","ไม่ลงพุง"))</f>
        <v>ไม่ลงพุง</v>
      </c>
      <c r="L319" s="227" t="str">
        <f t="shared" si="29"/>
        <v>ปกติ</v>
      </c>
      <c r="M319" s="214" t="str">
        <f t="shared" ca="1" si="27"/>
        <v>41-45</v>
      </c>
    </row>
    <row r="320" spans="1:13" x14ac:dyDescent="0.2">
      <c r="A320" s="217">
        <v>439</v>
      </c>
      <c r="B320" s="218" t="s">
        <v>101</v>
      </c>
      <c r="C320" s="219" t="s">
        <v>38</v>
      </c>
      <c r="D320" s="220">
        <v>2533</v>
      </c>
      <c r="E320" s="230">
        <f t="shared" ca="1" si="26"/>
        <v>29</v>
      </c>
      <c r="F320" s="229">
        <v>78.3</v>
      </c>
      <c r="G320" s="223">
        <v>165</v>
      </c>
      <c r="H320" s="224">
        <v>88</v>
      </c>
      <c r="I320" s="225">
        <f>IF(OR(F320="",$G320=""), "ไม่มีข้อมูล", F320/($G320*$G320)*10000)</f>
        <v>28.760330578512395</v>
      </c>
      <c r="J320" s="226" t="str">
        <f t="shared" si="28"/>
        <v>อ้วน</v>
      </c>
      <c r="K320" s="227" t="str">
        <f>IF(OR($G320="",H320=""),"ไม่มีข้อมูล",IF($G320/2&lt;H320,"ลงพุง","ไม่ลงพุง"))</f>
        <v>ลงพุง</v>
      </c>
      <c r="L320" s="227" t="str">
        <f t="shared" si="29"/>
        <v>เสี่ยงสูง</v>
      </c>
      <c r="M320" s="214" t="str">
        <f t="shared" ca="1" si="27"/>
        <v>26-30</v>
      </c>
    </row>
    <row r="321" spans="1:13" x14ac:dyDescent="0.2">
      <c r="A321" s="217">
        <v>440</v>
      </c>
      <c r="B321" s="218" t="s">
        <v>101</v>
      </c>
      <c r="C321" s="219" t="s">
        <v>39</v>
      </c>
      <c r="D321" s="220">
        <v>2518</v>
      </c>
      <c r="E321" s="230">
        <f t="shared" ca="1" si="26"/>
        <v>44</v>
      </c>
      <c r="F321" s="222">
        <v>76</v>
      </c>
      <c r="G321" s="269">
        <v>168.5</v>
      </c>
      <c r="H321" s="224">
        <v>80</v>
      </c>
      <c r="I321" s="225">
        <f>IF(OR(F321="",$G321=""), "ไม่มีข้อมูล", F321/($G321*$G321)*10000)</f>
        <v>26.767867992145742</v>
      </c>
      <c r="J321" s="226" t="str">
        <f t="shared" si="28"/>
        <v>อ้วน</v>
      </c>
      <c r="K321" s="227" t="str">
        <f>IF(OR($G321="",H321=""),"ไม่มีข้อมูล",IF($G321/2&lt;H321,"ลงพุง","ไม่ลงพุง"))</f>
        <v>ไม่ลงพุง</v>
      </c>
      <c r="L321" s="227" t="str">
        <f t="shared" si="29"/>
        <v>เสี่ยง</v>
      </c>
      <c r="M321" s="214" t="str">
        <f t="shared" ca="1" si="27"/>
        <v>41-45</v>
      </c>
    </row>
    <row r="322" spans="1:13" x14ac:dyDescent="0.2">
      <c r="A322" s="217">
        <v>441</v>
      </c>
      <c r="B322" s="218" t="s">
        <v>101</v>
      </c>
      <c r="C322" s="219" t="s">
        <v>38</v>
      </c>
      <c r="D322" s="220">
        <v>2535</v>
      </c>
      <c r="E322" s="230">
        <f t="shared" ref="E322:E385" ca="1" si="30">IF(D322="","ไม่มีข้อมูล",YEAR(TODAY())+543-D322)</f>
        <v>27</v>
      </c>
      <c r="F322" s="222">
        <v>51</v>
      </c>
      <c r="G322" s="223">
        <v>158.5</v>
      </c>
      <c r="H322" s="224">
        <v>72</v>
      </c>
      <c r="I322" s="225">
        <f>IF(OR(F322="",$G322=""), "ไม่มีข้อมูล", F322/($G322*$G322)*10000)</f>
        <v>20.300729433072277</v>
      </c>
      <c r="J322" s="226" t="str">
        <f t="shared" si="28"/>
        <v>ปกติ</v>
      </c>
      <c r="K322" s="227" t="str">
        <f>IF(OR($G322="",H322=""),"ไม่มีข้อมูล",IF($G322/2&lt;H322,"ลงพุง","ไม่ลงพุง"))</f>
        <v>ไม่ลงพุง</v>
      </c>
      <c r="L322" s="227" t="str">
        <f t="shared" si="29"/>
        <v>ปกติ</v>
      </c>
      <c r="M322" s="214" t="str">
        <f t="shared" ref="M322:M385" ca="1" si="31">IF(E322="ไม่มีข้อมูล","ไม่มีข้อมูล",IF(E322&lt;20,"&lt;20",IF(E322&lt;26,"20-25",IF(E322&lt;31,"26-30",IF(E322&lt;36,"31-35",IF(E322&lt;41,"36-40",IF(E322&lt;46,"41-45",IF(E322&lt;51,"46-50",IF(E322&lt;56,"51-55",IF(E322&lt;61,"56-60","60+"))))))))))</f>
        <v>26-30</v>
      </c>
    </row>
    <row r="323" spans="1:13" x14ac:dyDescent="0.2">
      <c r="A323" s="217">
        <v>442</v>
      </c>
      <c r="B323" s="218" t="s">
        <v>101</v>
      </c>
      <c r="C323" s="219" t="s">
        <v>38</v>
      </c>
      <c r="D323" s="220">
        <v>2530</v>
      </c>
      <c r="E323" s="230">
        <f t="shared" ca="1" si="30"/>
        <v>32</v>
      </c>
      <c r="F323" s="222">
        <v>52.4</v>
      </c>
      <c r="G323" s="223">
        <v>156</v>
      </c>
      <c r="H323" s="224">
        <v>71</v>
      </c>
      <c r="I323" s="225">
        <f>IF(OR(F323="",$G323=""), "ไม่มีข้อมูล", F323/($G323*$G323)*10000)</f>
        <v>21.531886916502302</v>
      </c>
      <c r="J323" s="226" t="str">
        <f t="shared" si="28"/>
        <v>ปกติ</v>
      </c>
      <c r="K323" s="227" t="str">
        <f>IF(OR($G323="",H323=""),"ไม่มีข้อมูล",IF($G323/2&lt;H323,"ลงพุง","ไม่ลงพุง"))</f>
        <v>ไม่ลงพุง</v>
      </c>
      <c r="L323" s="227" t="str">
        <f t="shared" si="29"/>
        <v>ปกติ</v>
      </c>
      <c r="M323" s="214" t="str">
        <f t="shared" ca="1" si="31"/>
        <v>31-35</v>
      </c>
    </row>
    <row r="324" spans="1:13" x14ac:dyDescent="0.2">
      <c r="A324" s="217">
        <v>443</v>
      </c>
      <c r="B324" s="218" t="s">
        <v>101</v>
      </c>
      <c r="C324" s="219" t="s">
        <v>38</v>
      </c>
      <c r="D324" s="220">
        <v>2521</v>
      </c>
      <c r="E324" s="230">
        <f t="shared" ca="1" si="30"/>
        <v>41</v>
      </c>
      <c r="F324" s="222">
        <v>93.6</v>
      </c>
      <c r="G324" s="269">
        <v>165</v>
      </c>
      <c r="H324" s="224">
        <v>105</v>
      </c>
      <c r="I324" s="225">
        <f>IF(OR(F324="",$G324=""), "ไม่มีข้อมูล", F324/($G324*$G324)*10000)</f>
        <v>34.380165289256198</v>
      </c>
      <c r="J324" s="226" t="str">
        <f t="shared" si="28"/>
        <v>อ้วน</v>
      </c>
      <c r="K324" s="227" t="str">
        <f>IF(OR($G324="",H324=""),"ไม่มีข้อมูล",IF($G324/2&lt;H324,"ลงพุง","ไม่ลงพุง"))</f>
        <v>ลงพุง</v>
      </c>
      <c r="L324" s="227" t="str">
        <f t="shared" si="29"/>
        <v>เสี่ยงสูง</v>
      </c>
      <c r="M324" s="214" t="str">
        <f t="shared" ca="1" si="31"/>
        <v>41-45</v>
      </c>
    </row>
    <row r="325" spans="1:13" x14ac:dyDescent="0.2">
      <c r="A325" s="217">
        <v>444</v>
      </c>
      <c r="B325" s="218" t="s">
        <v>101</v>
      </c>
      <c r="C325" s="219" t="s">
        <v>38</v>
      </c>
      <c r="D325" s="220">
        <v>2504</v>
      </c>
      <c r="E325" s="230">
        <f t="shared" ca="1" si="30"/>
        <v>58</v>
      </c>
      <c r="F325" s="222">
        <v>60.6</v>
      </c>
      <c r="G325" s="223">
        <v>167.5</v>
      </c>
      <c r="H325" s="224">
        <v>84</v>
      </c>
      <c r="I325" s="225">
        <f>IF(OR(F325="",$G325=""), "ไม่มีข้อมูล", F325/($G325*$G325)*10000)</f>
        <v>21.59946535976832</v>
      </c>
      <c r="J325" s="226" t="str">
        <f t="shared" si="28"/>
        <v>ปกติ</v>
      </c>
      <c r="K325" s="227" t="str">
        <f>IF(OR($G325="",H325=""),"ไม่มีข้อมูล",IF($G325/2&lt;H325,"ลงพุง","ไม่ลงพุง"))</f>
        <v>ลงพุง</v>
      </c>
      <c r="L325" s="227" t="str">
        <f t="shared" si="29"/>
        <v>เสี่ยง</v>
      </c>
      <c r="M325" s="214" t="str">
        <f t="shared" ca="1" si="31"/>
        <v>56-60</v>
      </c>
    </row>
    <row r="326" spans="1:13" x14ac:dyDescent="0.2">
      <c r="A326" s="217">
        <v>445</v>
      </c>
      <c r="B326" s="218" t="s">
        <v>101</v>
      </c>
      <c r="C326" s="219" t="s">
        <v>38</v>
      </c>
      <c r="D326" s="220">
        <v>2521</v>
      </c>
      <c r="E326" s="230">
        <f t="shared" ca="1" si="30"/>
        <v>41</v>
      </c>
      <c r="F326" s="222">
        <v>52.2</v>
      </c>
      <c r="G326" s="223">
        <v>158</v>
      </c>
      <c r="H326" s="224">
        <v>77</v>
      </c>
      <c r="I326" s="225">
        <f>IF(OR(F326="",$G326=""), "ไม่มีข้อมูล", F326/($G326*$G326)*10000)</f>
        <v>20.910110559205258</v>
      </c>
      <c r="J326" s="226" t="str">
        <f t="shared" si="28"/>
        <v>ปกติ</v>
      </c>
      <c r="K326" s="227" t="str">
        <f>IF(OR($G326="",H326=""),"ไม่มีข้อมูล",IF($G326/2&lt;H326,"ลงพุง","ไม่ลงพุง"))</f>
        <v>ไม่ลงพุง</v>
      </c>
      <c r="L326" s="227" t="str">
        <f t="shared" si="29"/>
        <v>ปกติ</v>
      </c>
      <c r="M326" s="214" t="str">
        <f t="shared" ca="1" si="31"/>
        <v>41-45</v>
      </c>
    </row>
    <row r="327" spans="1:13" x14ac:dyDescent="0.2">
      <c r="A327" s="217">
        <v>446</v>
      </c>
      <c r="B327" s="218" t="s">
        <v>101</v>
      </c>
      <c r="C327" s="219" t="s">
        <v>38</v>
      </c>
      <c r="D327" s="220">
        <v>2503</v>
      </c>
      <c r="E327" s="230">
        <f t="shared" ca="1" si="30"/>
        <v>59</v>
      </c>
      <c r="F327" s="229">
        <v>61.3</v>
      </c>
      <c r="G327" s="223">
        <v>157</v>
      </c>
      <c r="H327" s="224">
        <v>75</v>
      </c>
      <c r="I327" s="225">
        <f>IF(OR(F327="",$G327=""), "ไม่มีข้อมูล", F327/($G327*$G327)*10000)</f>
        <v>24.869163049210918</v>
      </c>
      <c r="J327" s="226" t="str">
        <f t="shared" si="28"/>
        <v>น้ำหนักเกิน</v>
      </c>
      <c r="K327" s="227" t="str">
        <f>IF(OR($G327="",H327=""),"ไม่มีข้อมูล",IF($G327/2&lt;H327,"ลงพุง","ไม่ลงพุง"))</f>
        <v>ไม่ลงพุง</v>
      </c>
      <c r="L327" s="227" t="str">
        <f t="shared" si="29"/>
        <v>เสี่ยง</v>
      </c>
      <c r="M327" s="214" t="str">
        <f t="shared" ca="1" si="31"/>
        <v>56-60</v>
      </c>
    </row>
    <row r="328" spans="1:13" x14ac:dyDescent="0.2">
      <c r="A328" s="217">
        <v>447</v>
      </c>
      <c r="B328" s="218" t="s">
        <v>101</v>
      </c>
      <c r="C328" s="219" t="s">
        <v>39</v>
      </c>
      <c r="D328" s="220">
        <v>2537</v>
      </c>
      <c r="E328" s="230">
        <f t="shared" ca="1" si="30"/>
        <v>25</v>
      </c>
      <c r="F328" s="222">
        <v>126.1</v>
      </c>
      <c r="G328" s="269">
        <v>173</v>
      </c>
      <c r="H328" s="224"/>
      <c r="I328" s="225">
        <f>IF(OR(F328="",$G328=""), "ไม่มีข้อมูล", F328/($G328*$G328)*10000)</f>
        <v>42.133048214106715</v>
      </c>
      <c r="J328" s="226" t="str">
        <f t="shared" si="28"/>
        <v>อ้วน</v>
      </c>
      <c r="K328" s="227" t="str">
        <f>IF(OR($G328="",H328=""),"ไม่มีข้อมูล",IF($G328/2&lt;H328,"ลงพุง","ไม่ลงพุง"))</f>
        <v>ไม่มีข้อมูล</v>
      </c>
      <c r="L328" s="227" t="str">
        <f t="shared" si="29"/>
        <v>ไม่มีข้อมูล</v>
      </c>
      <c r="M328" s="214" t="str">
        <f t="shared" ca="1" si="31"/>
        <v>20-25</v>
      </c>
    </row>
    <row r="329" spans="1:13" x14ac:dyDescent="0.2">
      <c r="A329" s="217">
        <v>448</v>
      </c>
      <c r="B329" s="218" t="s">
        <v>101</v>
      </c>
      <c r="C329" s="219" t="s">
        <v>38</v>
      </c>
      <c r="D329" s="220">
        <v>2507</v>
      </c>
      <c r="E329" s="230">
        <f t="shared" ca="1" si="30"/>
        <v>55</v>
      </c>
      <c r="F329" s="222">
        <v>51</v>
      </c>
      <c r="G329" s="269">
        <v>154</v>
      </c>
      <c r="H329" s="224">
        <v>76</v>
      </c>
      <c r="I329" s="225">
        <f>IF(OR(F329="",$G329=""), "ไม่มีข้อมูล", F329/($G329*$G329)*10000)</f>
        <v>21.504469556417607</v>
      </c>
      <c r="J329" s="226" t="str">
        <f t="shared" si="28"/>
        <v>ปกติ</v>
      </c>
      <c r="K329" s="227" t="str">
        <f>IF(OR($G329="",H329=""),"ไม่มีข้อมูล",IF($G329/2&lt;H329,"ลงพุง","ไม่ลงพุง"))</f>
        <v>ไม่ลงพุง</v>
      </c>
      <c r="L329" s="227" t="str">
        <f t="shared" si="29"/>
        <v>ปกติ</v>
      </c>
      <c r="M329" s="214" t="str">
        <f t="shared" ca="1" si="31"/>
        <v>51-55</v>
      </c>
    </row>
    <row r="330" spans="1:13" x14ac:dyDescent="0.2">
      <c r="A330" s="217">
        <v>449</v>
      </c>
      <c r="B330" s="218" t="s">
        <v>101</v>
      </c>
      <c r="C330" s="219" t="s">
        <v>38</v>
      </c>
      <c r="D330" s="220">
        <v>2527</v>
      </c>
      <c r="E330" s="230">
        <f t="shared" ca="1" si="30"/>
        <v>35</v>
      </c>
      <c r="F330" s="222">
        <v>46</v>
      </c>
      <c r="G330" s="223">
        <v>152</v>
      </c>
      <c r="H330" s="224">
        <v>71</v>
      </c>
      <c r="I330" s="225">
        <f>IF(OR(F330="",$G330=""), "ไม่มีข้อมูล", F330/($G330*$G330)*10000)</f>
        <v>19.909972299168977</v>
      </c>
      <c r="J330" s="226" t="str">
        <f t="shared" si="28"/>
        <v>ปกติ</v>
      </c>
      <c r="K330" s="227" t="str">
        <f>IF(OR($G330="",H330=""),"ไม่มีข้อมูล",IF($G330/2&lt;H330,"ลงพุง","ไม่ลงพุง"))</f>
        <v>ไม่ลงพุง</v>
      </c>
      <c r="L330" s="227" t="str">
        <f t="shared" si="29"/>
        <v>ปกติ</v>
      </c>
      <c r="M330" s="214" t="str">
        <f t="shared" ca="1" si="31"/>
        <v>31-35</v>
      </c>
    </row>
    <row r="331" spans="1:13" x14ac:dyDescent="0.2">
      <c r="A331" s="217">
        <v>450</v>
      </c>
      <c r="B331" s="218" t="s">
        <v>101</v>
      </c>
      <c r="C331" s="219" t="s">
        <v>38</v>
      </c>
      <c r="D331" s="220">
        <v>2520</v>
      </c>
      <c r="E331" s="230">
        <f t="shared" ca="1" si="30"/>
        <v>42</v>
      </c>
      <c r="F331" s="229">
        <v>42.7</v>
      </c>
      <c r="G331" s="223">
        <v>156</v>
      </c>
      <c r="H331" s="224">
        <v>67</v>
      </c>
      <c r="I331" s="225">
        <f>IF(OR(F331="",$G331=""), "ไม่มีข้อมูล", F331/($G331*$G331)*10000)</f>
        <v>17.546022353714662</v>
      </c>
      <c r="J331" s="226" t="str">
        <f t="shared" si="28"/>
        <v>ผอม</v>
      </c>
      <c r="K331" s="227" t="str">
        <f>IF(OR($G331="",H331=""),"ไม่มีข้อมูล",IF($G331/2&lt;H331,"ลงพุง","ไม่ลงพุง"))</f>
        <v>ไม่ลงพุง</v>
      </c>
      <c r="L331" s="227" t="str">
        <f t="shared" si="29"/>
        <v>เสี่ยง</v>
      </c>
      <c r="M331" s="214" t="str">
        <f t="shared" ca="1" si="31"/>
        <v>41-45</v>
      </c>
    </row>
    <row r="332" spans="1:13" x14ac:dyDescent="0.2">
      <c r="A332" s="217">
        <v>451</v>
      </c>
      <c r="B332" s="218" t="s">
        <v>101</v>
      </c>
      <c r="C332" s="219" t="s">
        <v>38</v>
      </c>
      <c r="D332" s="220">
        <v>2534</v>
      </c>
      <c r="E332" s="230">
        <f t="shared" ca="1" si="30"/>
        <v>28</v>
      </c>
      <c r="F332" s="229">
        <v>83.5</v>
      </c>
      <c r="G332" s="223">
        <v>160</v>
      </c>
      <c r="H332" s="224">
        <v>86</v>
      </c>
      <c r="I332" s="225">
        <f>IF(OR(F332="",$G332=""), "ไม่มีข้อมูล", F332/($G332*$G332)*10000)</f>
        <v>32.6171875</v>
      </c>
      <c r="J332" s="226" t="str">
        <f t="shared" si="28"/>
        <v>อ้วน</v>
      </c>
      <c r="K332" s="227" t="str">
        <f>IF(OR($G332="",H332=""),"ไม่มีข้อมูล",IF($G332/2&lt;H332,"ลงพุง","ไม่ลงพุง"))</f>
        <v>ลงพุง</v>
      </c>
      <c r="L332" s="227" t="str">
        <f t="shared" si="29"/>
        <v>เสี่ยงสูง</v>
      </c>
      <c r="M332" s="214" t="str">
        <f t="shared" ca="1" si="31"/>
        <v>26-30</v>
      </c>
    </row>
    <row r="333" spans="1:13" x14ac:dyDescent="0.2">
      <c r="A333" s="217">
        <v>452</v>
      </c>
      <c r="B333" s="218" t="s">
        <v>101</v>
      </c>
      <c r="C333" s="219" t="s">
        <v>38</v>
      </c>
      <c r="D333" s="220">
        <v>2507</v>
      </c>
      <c r="E333" s="230">
        <f t="shared" ca="1" si="30"/>
        <v>55</v>
      </c>
      <c r="F333" s="222">
        <v>52</v>
      </c>
      <c r="G333" s="223">
        <v>150</v>
      </c>
      <c r="H333" s="224">
        <v>73</v>
      </c>
      <c r="I333" s="225">
        <f>IF(OR(F333="",$G333=""), "ไม่มีข้อมูล", F333/($G333*$G333)*10000)</f>
        <v>23.111111111111111</v>
      </c>
      <c r="J333" s="226" t="str">
        <f t="shared" si="28"/>
        <v>น้ำหนักเกิน</v>
      </c>
      <c r="K333" s="227" t="str">
        <f>IF(OR($G333="",H333=""),"ไม่มีข้อมูล",IF($G333/2&lt;H333,"ลงพุง","ไม่ลงพุง"))</f>
        <v>ไม่ลงพุง</v>
      </c>
      <c r="L333" s="227" t="str">
        <f t="shared" si="29"/>
        <v>เสี่ยง</v>
      </c>
      <c r="M333" s="214" t="str">
        <f t="shared" ca="1" si="31"/>
        <v>51-55</v>
      </c>
    </row>
    <row r="334" spans="1:13" x14ac:dyDescent="0.2">
      <c r="A334" s="217">
        <v>453</v>
      </c>
      <c r="B334" s="218" t="s">
        <v>101</v>
      </c>
      <c r="C334" s="219" t="s">
        <v>39</v>
      </c>
      <c r="D334" s="220">
        <v>2502</v>
      </c>
      <c r="E334" s="230">
        <f t="shared" ca="1" si="30"/>
        <v>60</v>
      </c>
      <c r="F334" s="229"/>
      <c r="G334" s="223"/>
      <c r="H334" s="224"/>
      <c r="I334" s="225" t="str">
        <f>IF(OR(F334="",$G334=""), "ไม่มีข้อมูล", F334/($G334*$G334)*10000)</f>
        <v>ไม่มีข้อมูล</v>
      </c>
      <c r="J334" s="226" t="str">
        <f t="shared" si="28"/>
        <v>ไม่มีข้อมูล</v>
      </c>
      <c r="K334" s="227" t="str">
        <f>IF(OR($G334="",H334=""),"ไม่มีข้อมูล",IF($G334/2&lt;H334,"ลงพุง","ไม่ลงพุง"))</f>
        <v>ไม่มีข้อมูล</v>
      </c>
      <c r="L334" s="227" t="str">
        <f t="shared" si="29"/>
        <v>ไม่มีข้อมูล</v>
      </c>
      <c r="M334" s="214" t="str">
        <f t="shared" ca="1" si="31"/>
        <v>56-60</v>
      </c>
    </row>
    <row r="335" spans="1:13" x14ac:dyDescent="0.2">
      <c r="A335" s="217">
        <v>454</v>
      </c>
      <c r="B335" s="218" t="s">
        <v>101</v>
      </c>
      <c r="C335" s="219" t="s">
        <v>38</v>
      </c>
      <c r="D335" s="220">
        <v>2537</v>
      </c>
      <c r="E335" s="230">
        <f t="shared" ca="1" si="30"/>
        <v>25</v>
      </c>
      <c r="F335" s="229">
        <v>48.8</v>
      </c>
      <c r="G335" s="223">
        <v>155.5</v>
      </c>
      <c r="H335" s="224">
        <v>70</v>
      </c>
      <c r="I335" s="225">
        <f>IF(OR(F335="",$G335=""), "ไม่มีข้อมูล", F335/($G335*$G335)*10000)</f>
        <v>20.181759907362412</v>
      </c>
      <c r="J335" s="226" t="str">
        <f t="shared" si="28"/>
        <v>ปกติ</v>
      </c>
      <c r="K335" s="227" t="str">
        <f>IF(OR($G335="",H335=""),"ไม่มีข้อมูล",IF($G335/2&lt;H335,"ลงพุง","ไม่ลงพุง"))</f>
        <v>ไม่ลงพุง</v>
      </c>
      <c r="L335" s="227" t="str">
        <f t="shared" si="29"/>
        <v>ปกติ</v>
      </c>
      <c r="M335" s="214" t="str">
        <f t="shared" ca="1" si="31"/>
        <v>20-25</v>
      </c>
    </row>
    <row r="336" spans="1:13" x14ac:dyDescent="0.2">
      <c r="A336" s="217">
        <v>455</v>
      </c>
      <c r="B336" s="218" t="s">
        <v>101</v>
      </c>
      <c r="C336" s="219" t="s">
        <v>38</v>
      </c>
      <c r="D336" s="220">
        <v>2504</v>
      </c>
      <c r="E336" s="230">
        <f t="shared" ca="1" si="30"/>
        <v>58</v>
      </c>
      <c r="F336" s="229">
        <v>83.9</v>
      </c>
      <c r="G336" s="223">
        <v>159</v>
      </c>
      <c r="H336" s="224">
        <v>96</v>
      </c>
      <c r="I336" s="225">
        <f>IF(OR(F336="",$G336=""), "ไม่มีข้อมูล", F336/($G336*$G336)*10000)</f>
        <v>33.18697836319766</v>
      </c>
      <c r="J336" s="226" t="str">
        <f t="shared" si="28"/>
        <v>อ้วน</v>
      </c>
      <c r="K336" s="227" t="str">
        <f>IF(OR($G336="",H336=""),"ไม่มีข้อมูล",IF($G336/2&lt;H336,"ลงพุง","ไม่ลงพุง"))</f>
        <v>ลงพุง</v>
      </c>
      <c r="L336" s="227" t="str">
        <f t="shared" si="29"/>
        <v>เสี่ยงสูง</v>
      </c>
      <c r="M336" s="214" t="str">
        <f t="shared" ca="1" si="31"/>
        <v>56-60</v>
      </c>
    </row>
    <row r="337" spans="1:13" x14ac:dyDescent="0.2">
      <c r="A337" s="217">
        <v>456</v>
      </c>
      <c r="B337" s="218" t="s">
        <v>101</v>
      </c>
      <c r="C337" s="219" t="s">
        <v>38</v>
      </c>
      <c r="D337" s="220">
        <v>2506</v>
      </c>
      <c r="E337" s="230">
        <f t="shared" ca="1" si="30"/>
        <v>56</v>
      </c>
      <c r="F337" s="222">
        <v>75.3</v>
      </c>
      <c r="G337" s="223">
        <v>150.5</v>
      </c>
      <c r="H337" s="224">
        <v>93</v>
      </c>
      <c r="I337" s="225">
        <f>IF(OR(F337="",$G337=""), "ไม่มีข้อมูล", F337/($G337*$G337)*10000)</f>
        <v>33.244666173662537</v>
      </c>
      <c r="J337" s="226" t="str">
        <f t="shared" si="28"/>
        <v>อ้วน</v>
      </c>
      <c r="K337" s="227" t="str">
        <f>IF(OR($G337="",H337=""),"ไม่มีข้อมูล",IF($G337/2&lt;H337,"ลงพุง","ไม่ลงพุง"))</f>
        <v>ลงพุง</v>
      </c>
      <c r="L337" s="227" t="str">
        <f t="shared" si="29"/>
        <v>เสี่ยงสูง</v>
      </c>
      <c r="M337" s="214" t="str">
        <f t="shared" ca="1" si="31"/>
        <v>56-60</v>
      </c>
    </row>
    <row r="338" spans="1:13" x14ac:dyDescent="0.2">
      <c r="A338" s="217">
        <v>457</v>
      </c>
      <c r="B338" s="218" t="s">
        <v>101</v>
      </c>
      <c r="C338" s="219" t="s">
        <v>39</v>
      </c>
      <c r="D338" s="220">
        <v>2501</v>
      </c>
      <c r="E338" s="230">
        <f t="shared" ca="1" si="30"/>
        <v>61</v>
      </c>
      <c r="F338" s="229">
        <v>56.2</v>
      </c>
      <c r="G338" s="223">
        <v>152</v>
      </c>
      <c r="H338" s="224">
        <v>85</v>
      </c>
      <c r="I338" s="225">
        <f>IF(OR(F338="",$G338=""), "ไม่มีข้อมูล", F338/($G338*$G338)*10000)</f>
        <v>24.324792243767316</v>
      </c>
      <c r="J338" s="226" t="str">
        <f t="shared" si="28"/>
        <v>น้ำหนักเกิน</v>
      </c>
      <c r="K338" s="227" t="str">
        <f>IF(OR($G338="",H338=""),"ไม่มีข้อมูล",IF($G338/2&lt;H338,"ลงพุง","ไม่ลงพุง"))</f>
        <v>ลงพุง</v>
      </c>
      <c r="L338" s="227" t="str">
        <f t="shared" si="29"/>
        <v>เสี่ยงสูง</v>
      </c>
      <c r="M338" s="214" t="str">
        <f t="shared" ca="1" si="31"/>
        <v>60+</v>
      </c>
    </row>
    <row r="339" spans="1:13" x14ac:dyDescent="0.2">
      <c r="A339" s="217">
        <v>458</v>
      </c>
      <c r="B339" s="218" t="s">
        <v>101</v>
      </c>
      <c r="C339" s="219" t="s">
        <v>38</v>
      </c>
      <c r="D339" s="220">
        <v>2502</v>
      </c>
      <c r="E339" s="230">
        <f t="shared" ca="1" si="30"/>
        <v>60</v>
      </c>
      <c r="F339" s="229">
        <v>60</v>
      </c>
      <c r="G339" s="223">
        <v>148</v>
      </c>
      <c r="H339" s="224">
        <v>85</v>
      </c>
      <c r="I339" s="225">
        <f>IF(OR(F339="",$G339=""), "ไม่มีข้อมูล", F339/($G339*$G339)*10000)</f>
        <v>27.392257121986852</v>
      </c>
      <c r="J339" s="226" t="str">
        <f t="shared" si="28"/>
        <v>อ้วน</v>
      </c>
      <c r="K339" s="227" t="str">
        <f>IF(OR($G339="",H339=""),"ไม่มีข้อมูล",IF($G339/2&lt;H339,"ลงพุง","ไม่ลงพุง"))</f>
        <v>ลงพุง</v>
      </c>
      <c r="L339" s="227" t="str">
        <f t="shared" si="29"/>
        <v>เสี่ยงสูง</v>
      </c>
      <c r="M339" s="214" t="str">
        <f t="shared" ca="1" si="31"/>
        <v>56-60</v>
      </c>
    </row>
    <row r="340" spans="1:13" x14ac:dyDescent="0.2">
      <c r="A340" s="217">
        <v>459</v>
      </c>
      <c r="B340" s="218" t="s">
        <v>101</v>
      </c>
      <c r="C340" s="219" t="s">
        <v>38</v>
      </c>
      <c r="D340" s="220">
        <v>2504</v>
      </c>
      <c r="E340" s="230">
        <f t="shared" ca="1" si="30"/>
        <v>58</v>
      </c>
      <c r="F340" s="229">
        <v>84.2</v>
      </c>
      <c r="G340" s="223">
        <v>165</v>
      </c>
      <c r="H340" s="224">
        <v>108</v>
      </c>
      <c r="I340" s="225">
        <f>IF(OR(F340="",$G340=""), "ไม่มีข้อมูล", F340/($G340*$G340)*10000)</f>
        <v>30.927456382001836</v>
      </c>
      <c r="J340" s="226" t="str">
        <f t="shared" si="28"/>
        <v>อ้วน</v>
      </c>
      <c r="K340" s="227" t="str">
        <f>IF(OR($G340="",H340=""),"ไม่มีข้อมูล",IF($G340/2&lt;H340,"ลงพุง","ไม่ลงพุง"))</f>
        <v>ลงพุง</v>
      </c>
      <c r="L340" s="227" t="str">
        <f t="shared" si="29"/>
        <v>เสี่ยงสูง</v>
      </c>
      <c r="M340" s="214" t="str">
        <f t="shared" ca="1" si="31"/>
        <v>56-60</v>
      </c>
    </row>
    <row r="341" spans="1:13" x14ac:dyDescent="0.2">
      <c r="A341" s="217">
        <v>460</v>
      </c>
      <c r="B341" s="218" t="s">
        <v>101</v>
      </c>
      <c r="C341" s="219" t="s">
        <v>38</v>
      </c>
      <c r="D341" s="220">
        <v>2506</v>
      </c>
      <c r="E341" s="230">
        <f t="shared" ca="1" si="30"/>
        <v>56</v>
      </c>
      <c r="F341" s="222">
        <v>74.5</v>
      </c>
      <c r="G341" s="223">
        <v>149</v>
      </c>
      <c r="H341" s="224">
        <v>92</v>
      </c>
      <c r="I341" s="225">
        <f>IF(OR(F341="",$G341=""), "ไม่มีข้อมูล", F341/($G341*$G341)*10000)</f>
        <v>33.557046979865774</v>
      </c>
      <c r="J341" s="226" t="str">
        <f t="shared" si="28"/>
        <v>อ้วน</v>
      </c>
      <c r="K341" s="227" t="str">
        <f>IF(OR($G341="",H341=""),"ไม่มีข้อมูล",IF($G341/2&lt;H341,"ลงพุง","ไม่ลงพุง"))</f>
        <v>ลงพุง</v>
      </c>
      <c r="L341" s="227" t="str">
        <f t="shared" si="29"/>
        <v>เสี่ยงสูง</v>
      </c>
      <c r="M341" s="214" t="str">
        <f t="shared" ca="1" si="31"/>
        <v>56-60</v>
      </c>
    </row>
    <row r="342" spans="1:13" x14ac:dyDescent="0.2">
      <c r="A342" s="217">
        <v>461</v>
      </c>
      <c r="B342" s="218" t="s">
        <v>101</v>
      </c>
      <c r="C342" s="219" t="s">
        <v>39</v>
      </c>
      <c r="D342" s="220">
        <v>2519</v>
      </c>
      <c r="E342" s="230">
        <f t="shared" ca="1" si="30"/>
        <v>43</v>
      </c>
      <c r="F342" s="229">
        <v>87.2</v>
      </c>
      <c r="G342" s="223">
        <v>173</v>
      </c>
      <c r="H342" s="224">
        <v>99</v>
      </c>
      <c r="I342" s="225">
        <f>IF(OR(F342="",$G342=""), "ไม่มีข้อมูล", F342/($G342*$G342)*10000)</f>
        <v>29.135620969628121</v>
      </c>
      <c r="J342" s="226" t="str">
        <f t="shared" si="28"/>
        <v>อ้วน</v>
      </c>
      <c r="K342" s="227" t="str">
        <f>IF(OR($G342="",H342=""),"ไม่มีข้อมูล",IF($G342/2&lt;H342,"ลงพุง","ไม่ลงพุง"))</f>
        <v>ลงพุง</v>
      </c>
      <c r="L342" s="227" t="str">
        <f t="shared" si="29"/>
        <v>เสี่ยงสูง</v>
      </c>
      <c r="M342" s="214" t="str">
        <f t="shared" ca="1" si="31"/>
        <v>41-45</v>
      </c>
    </row>
    <row r="343" spans="1:13" x14ac:dyDescent="0.2">
      <c r="A343" s="217">
        <v>462</v>
      </c>
      <c r="B343" s="218" t="s">
        <v>101</v>
      </c>
      <c r="C343" s="219" t="s">
        <v>38</v>
      </c>
      <c r="D343" s="220">
        <v>2519</v>
      </c>
      <c r="E343" s="230">
        <f t="shared" ca="1" si="30"/>
        <v>43</v>
      </c>
      <c r="F343" s="222">
        <v>71.900000000000006</v>
      </c>
      <c r="G343" s="223">
        <v>157</v>
      </c>
      <c r="H343" s="224">
        <v>94</v>
      </c>
      <c r="I343" s="225">
        <f>IF(OR(F343="",$G343=""), "ไม่มีข้อมูล", F343/($G343*$G343)*10000)</f>
        <v>29.169540346464363</v>
      </c>
      <c r="J343" s="226" t="str">
        <f t="shared" si="28"/>
        <v>อ้วน</v>
      </c>
      <c r="K343" s="227" t="str">
        <f>IF(OR($G343="",H343=""),"ไม่มีข้อมูล",IF($G343/2&lt;H343,"ลงพุง","ไม่ลงพุง"))</f>
        <v>ลงพุง</v>
      </c>
      <c r="L343" s="227" t="str">
        <f t="shared" si="29"/>
        <v>เสี่ยงสูง</v>
      </c>
      <c r="M343" s="214" t="str">
        <f t="shared" ca="1" si="31"/>
        <v>41-45</v>
      </c>
    </row>
    <row r="344" spans="1:13" x14ac:dyDescent="0.2">
      <c r="A344" s="217">
        <v>463</v>
      </c>
      <c r="B344" s="218" t="s">
        <v>101</v>
      </c>
      <c r="C344" s="219" t="s">
        <v>38</v>
      </c>
      <c r="D344" s="220">
        <v>2512</v>
      </c>
      <c r="E344" s="230">
        <f t="shared" ca="1" si="30"/>
        <v>50</v>
      </c>
      <c r="F344" s="222">
        <v>54.5</v>
      </c>
      <c r="G344" s="269">
        <v>163</v>
      </c>
      <c r="H344" s="224">
        <v>77</v>
      </c>
      <c r="I344" s="225">
        <f>IF(OR(F344="",$G344=""), "ไม่มีข้อมูล", F344/($G344*$G344)*10000)</f>
        <v>20.512627498212201</v>
      </c>
      <c r="J344" s="226" t="str">
        <f t="shared" si="28"/>
        <v>ปกติ</v>
      </c>
      <c r="K344" s="227" t="str">
        <f>IF(OR($G344="",H344=""),"ไม่มีข้อมูล",IF($G344/2&lt;H344,"ลงพุง","ไม่ลงพุง"))</f>
        <v>ไม่ลงพุง</v>
      </c>
      <c r="L344" s="227" t="str">
        <f t="shared" si="29"/>
        <v>ปกติ</v>
      </c>
      <c r="M344" s="214" t="str">
        <f t="shared" ca="1" si="31"/>
        <v>46-50</v>
      </c>
    </row>
    <row r="345" spans="1:13" x14ac:dyDescent="0.2">
      <c r="A345" s="217">
        <v>464</v>
      </c>
      <c r="B345" s="218" t="s">
        <v>101</v>
      </c>
      <c r="C345" s="219" t="s">
        <v>38</v>
      </c>
      <c r="D345" s="220">
        <v>2534</v>
      </c>
      <c r="E345" s="230">
        <f t="shared" ca="1" si="30"/>
        <v>28</v>
      </c>
      <c r="F345" s="222">
        <v>51.5</v>
      </c>
      <c r="G345" s="223">
        <v>158</v>
      </c>
      <c r="H345" s="224">
        <v>70</v>
      </c>
      <c r="I345" s="225">
        <f>IF(OR(F345="",$G345=""), "ไม่มีข้อมูล", F345/($G345*$G345)*10000)</f>
        <v>20.629706777759974</v>
      </c>
      <c r="J345" s="226" t="str">
        <f t="shared" si="28"/>
        <v>ปกติ</v>
      </c>
      <c r="K345" s="227" t="str">
        <f>IF(OR($G345="",H345=""),"ไม่มีข้อมูล",IF($G345/2&lt;H345,"ลงพุง","ไม่ลงพุง"))</f>
        <v>ไม่ลงพุง</v>
      </c>
      <c r="L345" s="227" t="str">
        <f t="shared" si="29"/>
        <v>ปกติ</v>
      </c>
      <c r="M345" s="214" t="str">
        <f t="shared" ca="1" si="31"/>
        <v>26-30</v>
      </c>
    </row>
    <row r="346" spans="1:13" x14ac:dyDescent="0.2">
      <c r="A346" s="217">
        <v>465</v>
      </c>
      <c r="B346" s="218" t="s">
        <v>101</v>
      </c>
      <c r="C346" s="219" t="s">
        <v>38</v>
      </c>
      <c r="D346" s="220">
        <v>2523</v>
      </c>
      <c r="E346" s="230">
        <f t="shared" ca="1" si="30"/>
        <v>39</v>
      </c>
      <c r="F346" s="222">
        <v>60</v>
      </c>
      <c r="G346" s="269">
        <v>155.5</v>
      </c>
      <c r="H346" s="224">
        <v>74</v>
      </c>
      <c r="I346" s="225">
        <f>IF(OR(F346="",$G346=""), "ไม่มีข้อมูล", F346/($G346*$G346)*10000)</f>
        <v>24.813639230363624</v>
      </c>
      <c r="J346" s="226" t="str">
        <f t="shared" si="28"/>
        <v>น้ำหนักเกิน</v>
      </c>
      <c r="K346" s="227" t="str">
        <f>IF(OR($G346="",H346=""),"ไม่มีข้อมูล",IF($G346/2&lt;H346,"ลงพุง","ไม่ลงพุง"))</f>
        <v>ไม่ลงพุง</v>
      </c>
      <c r="L346" s="227" t="str">
        <f t="shared" si="29"/>
        <v>เสี่ยง</v>
      </c>
      <c r="M346" s="214" t="str">
        <f t="shared" ca="1" si="31"/>
        <v>36-40</v>
      </c>
    </row>
    <row r="347" spans="1:13" x14ac:dyDescent="0.2">
      <c r="A347" s="217">
        <v>466</v>
      </c>
      <c r="B347" s="218" t="s">
        <v>101</v>
      </c>
      <c r="C347" s="219" t="s">
        <v>38</v>
      </c>
      <c r="D347" s="220">
        <v>2532</v>
      </c>
      <c r="E347" s="230">
        <f t="shared" ca="1" si="30"/>
        <v>30</v>
      </c>
      <c r="F347" s="229">
        <v>68.400000000000006</v>
      </c>
      <c r="G347" s="223">
        <v>157</v>
      </c>
      <c r="H347" s="224">
        <v>88</v>
      </c>
      <c r="I347" s="225">
        <f>IF(OR(F347="",$G347=""), "ไม่มีข้อมูล", F347/($G347*$G347)*10000)</f>
        <v>27.749604446427849</v>
      </c>
      <c r="J347" s="226" t="str">
        <f t="shared" si="28"/>
        <v>อ้วน</v>
      </c>
      <c r="K347" s="227" t="str">
        <f>IF(OR($G347="",H347=""),"ไม่มีข้อมูล",IF($G347/2&lt;H347,"ลงพุง","ไม่ลงพุง"))</f>
        <v>ลงพุง</v>
      </c>
      <c r="L347" s="227" t="str">
        <f t="shared" si="29"/>
        <v>เสี่ยงสูง</v>
      </c>
      <c r="M347" s="214" t="str">
        <f t="shared" ca="1" si="31"/>
        <v>26-30</v>
      </c>
    </row>
    <row r="348" spans="1:13" x14ac:dyDescent="0.2">
      <c r="A348" s="217">
        <v>467</v>
      </c>
      <c r="B348" s="218" t="s">
        <v>101</v>
      </c>
      <c r="C348" s="219" t="s">
        <v>38</v>
      </c>
      <c r="D348" s="220">
        <v>2516</v>
      </c>
      <c r="E348" s="230">
        <f t="shared" ca="1" si="30"/>
        <v>46</v>
      </c>
      <c r="F348" s="229">
        <v>61.2</v>
      </c>
      <c r="G348" s="223">
        <v>155</v>
      </c>
      <c r="H348" s="224">
        <v>86</v>
      </c>
      <c r="I348" s="225">
        <f>IF(OR(F348="",$G348=""), "ไม่มีข้อมูล", F348/($G348*$G348)*10000)</f>
        <v>25.47346514047867</v>
      </c>
      <c r="J348" s="226" t="str">
        <f t="shared" si="28"/>
        <v>อ้วน</v>
      </c>
      <c r="K348" s="227" t="str">
        <f>IF(OR($G348="",H348=""),"ไม่มีข้อมูล",IF($G348/2&lt;H348,"ลงพุง","ไม่ลงพุง"))</f>
        <v>ลงพุง</v>
      </c>
      <c r="L348" s="227" t="str">
        <f t="shared" si="29"/>
        <v>เสี่ยงสูง</v>
      </c>
      <c r="M348" s="214" t="str">
        <f t="shared" ca="1" si="31"/>
        <v>46-50</v>
      </c>
    </row>
    <row r="349" spans="1:13" x14ac:dyDescent="0.2">
      <c r="A349" s="217">
        <v>468</v>
      </c>
      <c r="B349" s="218" t="s">
        <v>101</v>
      </c>
      <c r="C349" s="219" t="s">
        <v>39</v>
      </c>
      <c r="D349" s="220">
        <v>2506</v>
      </c>
      <c r="E349" s="230">
        <f t="shared" ca="1" si="30"/>
        <v>56</v>
      </c>
      <c r="F349" s="229">
        <v>75</v>
      </c>
      <c r="G349" s="223">
        <v>162</v>
      </c>
      <c r="H349" s="224">
        <v>96</v>
      </c>
      <c r="I349" s="225">
        <f>IF(OR(F349="",$G349=""), "ไม่มีข้อมูล", F349/($G349*$G349)*10000)</f>
        <v>28.577960676726107</v>
      </c>
      <c r="J349" s="226" t="str">
        <f t="shared" si="28"/>
        <v>อ้วน</v>
      </c>
      <c r="K349" s="227" t="str">
        <f>IF(OR($G349="",H349=""),"ไม่มีข้อมูล",IF($G349/2&lt;H349,"ลงพุง","ไม่ลงพุง"))</f>
        <v>ลงพุง</v>
      </c>
      <c r="L349" s="227" t="str">
        <f t="shared" si="29"/>
        <v>เสี่ยงสูง</v>
      </c>
      <c r="M349" s="214" t="str">
        <f t="shared" ca="1" si="31"/>
        <v>56-60</v>
      </c>
    </row>
    <row r="350" spans="1:13" x14ac:dyDescent="0.2">
      <c r="A350" s="217">
        <v>469</v>
      </c>
      <c r="B350" s="218" t="s">
        <v>101</v>
      </c>
      <c r="C350" s="219" t="s">
        <v>39</v>
      </c>
      <c r="D350" s="220">
        <v>2504</v>
      </c>
      <c r="E350" s="230">
        <f t="shared" ca="1" si="30"/>
        <v>58</v>
      </c>
      <c r="F350" s="222">
        <v>69</v>
      </c>
      <c r="G350" s="269">
        <v>169</v>
      </c>
      <c r="H350" s="224">
        <v>89</v>
      </c>
      <c r="I350" s="225">
        <f>IF(OR(F350="",$G350=""), "ไม่มีข้อมูล", F350/($G350*$G350)*10000)</f>
        <v>24.158817968558527</v>
      </c>
      <c r="J350" s="226" t="str">
        <f t="shared" si="28"/>
        <v>น้ำหนักเกิน</v>
      </c>
      <c r="K350" s="227" t="str">
        <f>IF(OR($G350="",H350=""),"ไม่มีข้อมูล",IF($G350/2&lt;H350,"ลงพุง","ไม่ลงพุง"))</f>
        <v>ลงพุง</v>
      </c>
      <c r="L350" s="227" t="str">
        <f t="shared" si="29"/>
        <v>เสี่ยงสูง</v>
      </c>
      <c r="M350" s="214" t="str">
        <f t="shared" ca="1" si="31"/>
        <v>56-60</v>
      </c>
    </row>
    <row r="351" spans="1:13" x14ac:dyDescent="0.2">
      <c r="A351" s="217">
        <v>470</v>
      </c>
      <c r="B351" s="218" t="s">
        <v>101</v>
      </c>
      <c r="C351" s="219" t="s">
        <v>39</v>
      </c>
      <c r="D351" s="220">
        <v>2505</v>
      </c>
      <c r="E351" s="230">
        <f t="shared" ca="1" si="30"/>
        <v>57</v>
      </c>
      <c r="F351" s="222">
        <v>80</v>
      </c>
      <c r="G351" s="223">
        <v>175</v>
      </c>
      <c r="H351" s="224">
        <v>93</v>
      </c>
      <c r="I351" s="225">
        <f>IF(OR(F351="",$G351=""), "ไม่มีข้อมูล", F351/($G351*$G351)*10000)</f>
        <v>26.122448979591837</v>
      </c>
      <c r="J351" s="226" t="str">
        <f t="shared" si="28"/>
        <v>อ้วน</v>
      </c>
      <c r="K351" s="227" t="str">
        <f>IF(OR($G351="",H351=""),"ไม่มีข้อมูล",IF($G351/2&lt;H351,"ลงพุง","ไม่ลงพุง"))</f>
        <v>ลงพุง</v>
      </c>
      <c r="L351" s="227" t="str">
        <f t="shared" si="29"/>
        <v>เสี่ยงสูง</v>
      </c>
      <c r="M351" s="214" t="str">
        <f t="shared" ca="1" si="31"/>
        <v>56-60</v>
      </c>
    </row>
    <row r="352" spans="1:13" x14ac:dyDescent="0.2">
      <c r="A352" s="217">
        <v>471</v>
      </c>
      <c r="B352" s="218" t="s">
        <v>101</v>
      </c>
      <c r="C352" s="219" t="s">
        <v>38</v>
      </c>
      <c r="D352" s="220">
        <v>2503</v>
      </c>
      <c r="E352" s="230">
        <f t="shared" ca="1" si="30"/>
        <v>59</v>
      </c>
      <c r="F352" s="222">
        <v>66.2</v>
      </c>
      <c r="G352" s="223">
        <v>152</v>
      </c>
      <c r="H352" s="224">
        <v>81</v>
      </c>
      <c r="I352" s="225">
        <f>IF(OR(F352="",$G352=""), "ไม่มีข้อมูล", F352/($G352*$G352)*10000)</f>
        <v>28.653047091412741</v>
      </c>
      <c r="J352" s="226" t="str">
        <f t="shared" si="28"/>
        <v>อ้วน</v>
      </c>
      <c r="K352" s="227" t="str">
        <f>IF(OR($G352="",H352=""),"ไม่มีข้อมูล",IF($G352/2&lt;H352,"ลงพุง","ไม่ลงพุง"))</f>
        <v>ลงพุง</v>
      </c>
      <c r="L352" s="227" t="str">
        <f t="shared" si="29"/>
        <v>เสี่ยงสูง</v>
      </c>
      <c r="M352" s="214" t="str">
        <f t="shared" ca="1" si="31"/>
        <v>56-60</v>
      </c>
    </row>
    <row r="353" spans="1:13" x14ac:dyDescent="0.2">
      <c r="A353" s="217">
        <v>472</v>
      </c>
      <c r="B353" s="218" t="s">
        <v>101</v>
      </c>
      <c r="C353" s="219" t="s">
        <v>38</v>
      </c>
      <c r="D353" s="220">
        <v>2504</v>
      </c>
      <c r="E353" s="230">
        <f t="shared" ca="1" si="30"/>
        <v>58</v>
      </c>
      <c r="F353" s="229">
        <v>43</v>
      </c>
      <c r="G353" s="223">
        <v>154</v>
      </c>
      <c r="H353" s="224">
        <v>70</v>
      </c>
      <c r="I353" s="225">
        <f>IF(OR(F353="",$G353=""), "ไม่มีข้อมูล", F353/($G353*$G353)*10000)</f>
        <v>18.13121942992073</v>
      </c>
      <c r="J353" s="226" t="str">
        <f t="shared" si="28"/>
        <v>ผอม</v>
      </c>
      <c r="K353" s="227" t="str">
        <f>IF(OR($G353="",H353=""),"ไม่มีข้อมูล",IF($G353/2&lt;H353,"ลงพุง","ไม่ลงพุง"))</f>
        <v>ไม่ลงพุง</v>
      </c>
      <c r="L353" s="227" t="str">
        <f t="shared" si="29"/>
        <v>เสี่ยง</v>
      </c>
      <c r="M353" s="214" t="str">
        <f t="shared" ca="1" si="31"/>
        <v>56-60</v>
      </c>
    </row>
    <row r="354" spans="1:13" x14ac:dyDescent="0.2">
      <c r="A354" s="217">
        <v>473</v>
      </c>
      <c r="B354" s="218" t="s">
        <v>101</v>
      </c>
      <c r="C354" s="219" t="s">
        <v>38</v>
      </c>
      <c r="D354" s="220">
        <v>2518</v>
      </c>
      <c r="E354" s="230">
        <f t="shared" ca="1" si="30"/>
        <v>44</v>
      </c>
      <c r="F354" s="222">
        <v>56.2</v>
      </c>
      <c r="G354" s="223">
        <v>167</v>
      </c>
      <c r="H354" s="224">
        <v>77</v>
      </c>
      <c r="I354" s="225">
        <f>IF(OR(F354="",$G354=""), "ไม่มีข้อมูล", F354/($G354*$G354)*10000)</f>
        <v>20.151314138190688</v>
      </c>
      <c r="J354" s="226" t="str">
        <f t="shared" si="28"/>
        <v>ปกติ</v>
      </c>
      <c r="K354" s="227" t="str">
        <f>IF(OR($G354="",H354=""),"ไม่มีข้อมูล",IF($G354/2&lt;H354,"ลงพุง","ไม่ลงพุง"))</f>
        <v>ไม่ลงพุง</v>
      </c>
      <c r="L354" s="227" t="str">
        <f t="shared" si="29"/>
        <v>ปกติ</v>
      </c>
      <c r="M354" s="214" t="str">
        <f t="shared" ca="1" si="31"/>
        <v>41-45</v>
      </c>
    </row>
    <row r="355" spans="1:13" x14ac:dyDescent="0.2">
      <c r="A355" s="217">
        <v>474</v>
      </c>
      <c r="B355" s="218" t="s">
        <v>101</v>
      </c>
      <c r="C355" s="219" t="s">
        <v>38</v>
      </c>
      <c r="D355" s="220">
        <v>2503</v>
      </c>
      <c r="E355" s="230">
        <f t="shared" ca="1" si="30"/>
        <v>59</v>
      </c>
      <c r="F355" s="222">
        <v>53</v>
      </c>
      <c r="G355" s="223">
        <v>152</v>
      </c>
      <c r="H355" s="224">
        <v>77</v>
      </c>
      <c r="I355" s="225">
        <f>IF(OR(F355="",$G355=""), "ไม่มีข้อมูล", F355/($G355*$G355)*10000)</f>
        <v>22.939750692520779</v>
      </c>
      <c r="J355" s="226" t="str">
        <f t="shared" si="28"/>
        <v>น้ำหนักเกิน</v>
      </c>
      <c r="K355" s="227" t="str">
        <f>IF(OR($G355="",H355=""),"ไม่มีข้อมูล",IF($G355/2&lt;H355,"ลงพุง","ไม่ลงพุง"))</f>
        <v>ลงพุง</v>
      </c>
      <c r="L355" s="227" t="str">
        <f t="shared" si="29"/>
        <v>เสี่ยงสูง</v>
      </c>
      <c r="M355" s="214" t="str">
        <f t="shared" ca="1" si="31"/>
        <v>56-60</v>
      </c>
    </row>
    <row r="356" spans="1:13" x14ac:dyDescent="0.2">
      <c r="A356" s="217">
        <v>475</v>
      </c>
      <c r="B356" s="218" t="s">
        <v>101</v>
      </c>
      <c r="C356" s="219" t="s">
        <v>38</v>
      </c>
      <c r="D356" s="220">
        <v>2508</v>
      </c>
      <c r="E356" s="230">
        <f t="shared" ca="1" si="30"/>
        <v>54</v>
      </c>
      <c r="F356" s="222">
        <v>66</v>
      </c>
      <c r="G356" s="223">
        <v>155</v>
      </c>
      <c r="H356" s="224">
        <v>95</v>
      </c>
      <c r="I356" s="225">
        <f>IF(OR(F356="",$G356=""), "ไม่มีข้อมูล", F356/($G356*$G356)*10000)</f>
        <v>27.471383975026011</v>
      </c>
      <c r="J356" s="226" t="str">
        <f t="shared" si="28"/>
        <v>อ้วน</v>
      </c>
      <c r="K356" s="227" t="str">
        <f>IF(OR($G356="",H356=""),"ไม่มีข้อมูล",IF($G356/2&lt;H356,"ลงพุง","ไม่ลงพุง"))</f>
        <v>ลงพุง</v>
      </c>
      <c r="L356" s="227" t="str">
        <f t="shared" si="29"/>
        <v>เสี่ยงสูง</v>
      </c>
      <c r="M356" s="214" t="str">
        <f t="shared" ca="1" si="31"/>
        <v>51-55</v>
      </c>
    </row>
    <row r="357" spans="1:13" x14ac:dyDescent="0.2">
      <c r="A357" s="217">
        <v>476</v>
      </c>
      <c r="B357" s="218" t="s">
        <v>101</v>
      </c>
      <c r="C357" s="219" t="s">
        <v>39</v>
      </c>
      <c r="D357" s="220">
        <v>2521</v>
      </c>
      <c r="E357" s="230">
        <f t="shared" ca="1" si="30"/>
        <v>41</v>
      </c>
      <c r="F357" s="222">
        <v>56.2</v>
      </c>
      <c r="G357" s="269">
        <v>167</v>
      </c>
      <c r="H357" s="224">
        <v>77</v>
      </c>
      <c r="I357" s="225">
        <f>IF(OR(F357="",$G357=""), "ไม่มีข้อมูล", F357/($G357*$G357)*10000)</f>
        <v>20.151314138190688</v>
      </c>
      <c r="J357" s="226" t="str">
        <f t="shared" si="28"/>
        <v>ปกติ</v>
      </c>
      <c r="K357" s="227" t="str">
        <f>IF(OR($G357="",H357=""),"ไม่มีข้อมูล",IF($G357/2&lt;H357,"ลงพุง","ไม่ลงพุง"))</f>
        <v>ไม่ลงพุง</v>
      </c>
      <c r="L357" s="227" t="str">
        <f t="shared" si="29"/>
        <v>ปกติ</v>
      </c>
      <c r="M357" s="214" t="str">
        <f t="shared" ca="1" si="31"/>
        <v>41-45</v>
      </c>
    </row>
    <row r="358" spans="1:13" x14ac:dyDescent="0.2">
      <c r="A358" s="217">
        <v>477</v>
      </c>
      <c r="B358" s="218" t="s">
        <v>101</v>
      </c>
      <c r="C358" s="219" t="s">
        <v>39</v>
      </c>
      <c r="D358" s="220">
        <v>2507</v>
      </c>
      <c r="E358" s="230">
        <f t="shared" ca="1" si="30"/>
        <v>55</v>
      </c>
      <c r="F358" s="222">
        <v>66</v>
      </c>
      <c r="G358" s="223">
        <v>159</v>
      </c>
      <c r="H358" s="224">
        <v>86</v>
      </c>
      <c r="I358" s="225">
        <f>IF(OR(F358="",$G358=""), "ไม่มีข้อมูล", F358/($G358*$G358)*10000)</f>
        <v>26.106562240417706</v>
      </c>
      <c r="J358" s="226" t="str">
        <f t="shared" si="28"/>
        <v>อ้วน</v>
      </c>
      <c r="K358" s="227" t="str">
        <f>IF(OR($G358="",H358=""),"ไม่มีข้อมูล",IF($G358/2&lt;H358,"ลงพุง","ไม่ลงพุง"))</f>
        <v>ลงพุง</v>
      </c>
      <c r="L358" s="227" t="str">
        <f t="shared" si="29"/>
        <v>เสี่ยงสูง</v>
      </c>
      <c r="M358" s="214" t="str">
        <f t="shared" ca="1" si="31"/>
        <v>51-55</v>
      </c>
    </row>
    <row r="359" spans="1:13" x14ac:dyDescent="0.2">
      <c r="A359" s="217">
        <v>478</v>
      </c>
      <c r="B359" s="218" t="s">
        <v>101</v>
      </c>
      <c r="C359" s="219" t="s">
        <v>38</v>
      </c>
      <c r="D359" s="220">
        <v>2502</v>
      </c>
      <c r="E359" s="230">
        <f t="shared" ca="1" si="30"/>
        <v>60</v>
      </c>
      <c r="F359" s="229">
        <v>53.4</v>
      </c>
      <c r="G359" s="223">
        <v>168.5</v>
      </c>
      <c r="H359" s="224">
        <v>73</v>
      </c>
      <c r="I359" s="225">
        <f>IF(OR(F359="",$G359=""), "ไม่มีข้อมูล", F359/($G359*$G359)*10000)</f>
        <v>18.807949352376088</v>
      </c>
      <c r="J359" s="226" t="str">
        <f t="shared" si="28"/>
        <v>ปกติ</v>
      </c>
      <c r="K359" s="227" t="str">
        <f>IF(OR($G359="",H359=""),"ไม่มีข้อมูล",IF($G359/2&lt;H359,"ลงพุง","ไม่ลงพุง"))</f>
        <v>ไม่ลงพุง</v>
      </c>
      <c r="L359" s="227" t="str">
        <f t="shared" si="29"/>
        <v>ปกติ</v>
      </c>
      <c r="M359" s="214" t="str">
        <f t="shared" ca="1" si="31"/>
        <v>56-60</v>
      </c>
    </row>
    <row r="360" spans="1:13" x14ac:dyDescent="0.2">
      <c r="A360" s="217">
        <v>479</v>
      </c>
      <c r="B360" s="218" t="s">
        <v>101</v>
      </c>
      <c r="C360" s="219" t="s">
        <v>39</v>
      </c>
      <c r="D360" s="220">
        <v>2512</v>
      </c>
      <c r="E360" s="230">
        <f t="shared" ca="1" si="30"/>
        <v>50</v>
      </c>
      <c r="F360" s="222">
        <v>69.8</v>
      </c>
      <c r="G360" s="223">
        <v>172</v>
      </c>
      <c r="H360" s="224">
        <v>93</v>
      </c>
      <c r="I360" s="225">
        <f>IF(OR(F360="",$G360=""), "ไม่มีข้อมูล", F360/($G360*$G360)*10000)</f>
        <v>23.593834505137913</v>
      </c>
      <c r="J360" s="226" t="str">
        <f t="shared" si="28"/>
        <v>น้ำหนักเกิน</v>
      </c>
      <c r="K360" s="227" t="str">
        <f>IF(OR($G360="",H360=""),"ไม่มีข้อมูล",IF($G360/2&lt;H360,"ลงพุง","ไม่ลงพุง"))</f>
        <v>ลงพุง</v>
      </c>
      <c r="L360" s="227" t="str">
        <f t="shared" si="29"/>
        <v>เสี่ยงสูง</v>
      </c>
      <c r="M360" s="214" t="str">
        <f t="shared" ca="1" si="31"/>
        <v>46-50</v>
      </c>
    </row>
    <row r="361" spans="1:13" x14ac:dyDescent="0.2">
      <c r="A361" s="217">
        <v>480</v>
      </c>
      <c r="B361" s="218" t="s">
        <v>101</v>
      </c>
      <c r="C361" s="219" t="s">
        <v>39</v>
      </c>
      <c r="D361" s="220">
        <v>2517</v>
      </c>
      <c r="E361" s="230">
        <f t="shared" ca="1" si="30"/>
        <v>45</v>
      </c>
      <c r="F361" s="229">
        <v>88.3</v>
      </c>
      <c r="G361" s="223">
        <v>176</v>
      </c>
      <c r="H361" s="224">
        <v>91</v>
      </c>
      <c r="I361" s="225">
        <f>IF(OR(F361="",$G361=""), "ไม่มีข้อมูล", F361/($G361*$G361)*10000)</f>
        <v>28.505940082644624</v>
      </c>
      <c r="J361" s="226" t="str">
        <f t="shared" si="28"/>
        <v>อ้วน</v>
      </c>
      <c r="K361" s="227" t="str">
        <f>IF(OR($G361="",H361=""),"ไม่มีข้อมูล",IF($G361/2&lt;H361,"ลงพุง","ไม่ลงพุง"))</f>
        <v>ลงพุง</v>
      </c>
      <c r="L361" s="227" t="str">
        <f t="shared" si="29"/>
        <v>เสี่ยงสูง</v>
      </c>
      <c r="M361" s="214" t="str">
        <f t="shared" ca="1" si="31"/>
        <v>41-45</v>
      </c>
    </row>
    <row r="362" spans="1:13" x14ac:dyDescent="0.2">
      <c r="A362" s="217">
        <v>481</v>
      </c>
      <c r="B362" s="218" t="s">
        <v>101</v>
      </c>
      <c r="C362" s="219" t="s">
        <v>38</v>
      </c>
      <c r="D362" s="220">
        <v>2517</v>
      </c>
      <c r="E362" s="230">
        <f t="shared" ca="1" si="30"/>
        <v>45</v>
      </c>
      <c r="F362" s="222">
        <v>82.5</v>
      </c>
      <c r="G362" s="223">
        <v>166</v>
      </c>
      <c r="H362" s="224">
        <v>104</v>
      </c>
      <c r="I362" s="225">
        <f>IF(OR(F362="",$G362=""), "ไม่มีข้อมูล", F362/($G362*$G362)*10000)</f>
        <v>29.939033241399333</v>
      </c>
      <c r="J362" s="226" t="str">
        <f t="shared" si="28"/>
        <v>อ้วน</v>
      </c>
      <c r="K362" s="227" t="str">
        <f>IF(OR($G362="",H362=""),"ไม่มีข้อมูล",IF($G362/2&lt;H362,"ลงพุง","ไม่ลงพุง"))</f>
        <v>ลงพุง</v>
      </c>
      <c r="L362" s="227" t="str">
        <f t="shared" si="29"/>
        <v>เสี่ยงสูง</v>
      </c>
      <c r="M362" s="214" t="str">
        <f t="shared" ca="1" si="31"/>
        <v>41-45</v>
      </c>
    </row>
    <row r="363" spans="1:13" x14ac:dyDescent="0.2">
      <c r="A363" s="217">
        <v>482</v>
      </c>
      <c r="B363" s="218" t="s">
        <v>101</v>
      </c>
      <c r="C363" s="219" t="s">
        <v>38</v>
      </c>
      <c r="D363" s="220">
        <v>2525</v>
      </c>
      <c r="E363" s="230">
        <f t="shared" ca="1" si="30"/>
        <v>37</v>
      </c>
      <c r="F363" s="222">
        <v>70.8</v>
      </c>
      <c r="G363" s="269">
        <v>154.5</v>
      </c>
      <c r="H363" s="224">
        <v>76</v>
      </c>
      <c r="I363" s="225">
        <f>IF(OR(F363="",$G363=""), "ไม่มีข้อมูล", F363/($G363*$G363)*10000)</f>
        <v>29.66035127407547</v>
      </c>
      <c r="J363" s="226" t="str">
        <f t="shared" si="28"/>
        <v>อ้วน</v>
      </c>
      <c r="K363" s="227" t="str">
        <f>IF(OR($G363="",H363=""),"ไม่มีข้อมูล",IF($G363/2&lt;H363,"ลงพุง","ไม่ลงพุง"))</f>
        <v>ไม่ลงพุง</v>
      </c>
      <c r="L363" s="227" t="str">
        <f t="shared" si="29"/>
        <v>เสี่ยง</v>
      </c>
      <c r="M363" s="214" t="str">
        <f t="shared" ca="1" si="31"/>
        <v>36-40</v>
      </c>
    </row>
    <row r="364" spans="1:13" x14ac:dyDescent="0.2">
      <c r="A364" s="217">
        <v>483</v>
      </c>
      <c r="B364" s="218" t="s">
        <v>101</v>
      </c>
      <c r="C364" s="219" t="s">
        <v>38</v>
      </c>
      <c r="D364" s="220">
        <v>2534</v>
      </c>
      <c r="E364" s="230">
        <f t="shared" ca="1" si="30"/>
        <v>28</v>
      </c>
      <c r="F364" s="222">
        <v>63.6</v>
      </c>
      <c r="G364" s="223">
        <v>161</v>
      </c>
      <c r="H364" s="224">
        <v>77</v>
      </c>
      <c r="I364" s="225">
        <f>IF(OR(F364="",$G364=""), "ไม่มีข้อมูล", F364/($G364*$G364)*10000)</f>
        <v>24.536090428610006</v>
      </c>
      <c r="J364" s="226" t="str">
        <f t="shared" si="28"/>
        <v>น้ำหนักเกิน</v>
      </c>
      <c r="K364" s="227" t="str">
        <f>IF(OR($G364="",H364=""),"ไม่มีข้อมูล",IF($G364/2&lt;H364,"ลงพุง","ไม่ลงพุง"))</f>
        <v>ไม่ลงพุง</v>
      </c>
      <c r="L364" s="227" t="str">
        <f t="shared" si="29"/>
        <v>เสี่ยง</v>
      </c>
      <c r="M364" s="214" t="str">
        <f t="shared" ca="1" si="31"/>
        <v>26-30</v>
      </c>
    </row>
    <row r="365" spans="1:13" x14ac:dyDescent="0.2">
      <c r="A365" s="217">
        <v>484</v>
      </c>
      <c r="B365" s="218" t="s">
        <v>101</v>
      </c>
      <c r="C365" s="219" t="s">
        <v>38</v>
      </c>
      <c r="D365" s="220">
        <v>2504</v>
      </c>
      <c r="E365" s="230">
        <f t="shared" ca="1" si="30"/>
        <v>58</v>
      </c>
      <c r="F365" s="222">
        <v>69.7</v>
      </c>
      <c r="G365" s="223">
        <v>153</v>
      </c>
      <c r="H365" s="224">
        <v>92</v>
      </c>
      <c r="I365" s="225">
        <f>IF(OR(F365="",$G365=""), "ไม่มีข้อมูล", F365/($G365*$G365)*10000)</f>
        <v>29.774872912127812</v>
      </c>
      <c r="J365" s="226" t="str">
        <f t="shared" si="28"/>
        <v>อ้วน</v>
      </c>
      <c r="K365" s="227" t="str">
        <f>IF(OR($G365="",H365=""),"ไม่มีข้อมูล",IF($G365/2&lt;H365,"ลงพุง","ไม่ลงพุง"))</f>
        <v>ลงพุง</v>
      </c>
      <c r="L365" s="227" t="str">
        <f t="shared" si="29"/>
        <v>เสี่ยงสูง</v>
      </c>
      <c r="M365" s="214" t="str">
        <f t="shared" ca="1" si="31"/>
        <v>56-60</v>
      </c>
    </row>
    <row r="366" spans="1:13" x14ac:dyDescent="0.2">
      <c r="A366" s="217">
        <v>485</v>
      </c>
      <c r="B366" s="218" t="s">
        <v>101</v>
      </c>
      <c r="C366" s="219" t="s">
        <v>38</v>
      </c>
      <c r="D366" s="220">
        <v>2506</v>
      </c>
      <c r="E366" s="230">
        <f t="shared" ca="1" si="30"/>
        <v>56</v>
      </c>
      <c r="F366" s="222">
        <v>46.6</v>
      </c>
      <c r="G366" s="223">
        <v>149</v>
      </c>
      <c r="H366" s="224">
        <v>71</v>
      </c>
      <c r="I366" s="225">
        <f>IF(OR(F366="",$G366=""), "ไม่มีข้อมูล", F366/($G366*$G366)*10000)</f>
        <v>20.990045493446242</v>
      </c>
      <c r="J366" s="226" t="str">
        <f t="shared" si="28"/>
        <v>ปกติ</v>
      </c>
      <c r="K366" s="227" t="str">
        <f>IF(OR($G366="",H366=""),"ไม่มีข้อมูล",IF($G366/2&lt;H366,"ลงพุง","ไม่ลงพุง"))</f>
        <v>ไม่ลงพุง</v>
      </c>
      <c r="L366" s="227" t="str">
        <f t="shared" si="29"/>
        <v>ปกติ</v>
      </c>
      <c r="M366" s="214" t="str">
        <f t="shared" ca="1" si="31"/>
        <v>56-60</v>
      </c>
    </row>
    <row r="367" spans="1:13" x14ac:dyDescent="0.2">
      <c r="A367" s="217">
        <v>486</v>
      </c>
      <c r="B367" s="218" t="s">
        <v>101</v>
      </c>
      <c r="C367" s="219" t="s">
        <v>38</v>
      </c>
      <c r="D367" s="220">
        <v>2505</v>
      </c>
      <c r="E367" s="230">
        <f t="shared" ca="1" si="30"/>
        <v>57</v>
      </c>
      <c r="F367" s="222">
        <v>52.9</v>
      </c>
      <c r="G367" s="269">
        <v>149</v>
      </c>
      <c r="H367" s="224">
        <v>76</v>
      </c>
      <c r="I367" s="225">
        <f>IF(OR(F367="",$G367=""), "ไม่มีข้อมูล", F367/($G367*$G367)*10000)</f>
        <v>23.827755506508716</v>
      </c>
      <c r="J367" s="226" t="str">
        <f t="shared" si="28"/>
        <v>น้ำหนักเกิน</v>
      </c>
      <c r="K367" s="227" t="str">
        <f>IF(OR($G367="",H367=""),"ไม่มีข้อมูล",IF($G367/2&lt;H367,"ลงพุง","ไม่ลงพุง"))</f>
        <v>ลงพุง</v>
      </c>
      <c r="L367" s="227" t="str">
        <f t="shared" si="29"/>
        <v>เสี่ยงสูง</v>
      </c>
      <c r="M367" s="214" t="str">
        <f t="shared" ca="1" si="31"/>
        <v>56-60</v>
      </c>
    </row>
    <row r="368" spans="1:13" x14ac:dyDescent="0.2">
      <c r="A368" s="217">
        <v>487</v>
      </c>
      <c r="B368" s="218" t="s">
        <v>101</v>
      </c>
      <c r="C368" s="219" t="s">
        <v>38</v>
      </c>
      <c r="D368" s="220">
        <v>2518</v>
      </c>
      <c r="E368" s="230">
        <f t="shared" ca="1" si="30"/>
        <v>44</v>
      </c>
      <c r="F368" s="222">
        <v>50.8</v>
      </c>
      <c r="G368" s="269">
        <v>155.5</v>
      </c>
      <c r="H368" s="224">
        <v>73</v>
      </c>
      <c r="I368" s="225">
        <f>IF(OR(F368="",$G368=""), "ไม่มีข้อมูล", F368/($G368*$G368)*10000)</f>
        <v>21.0088812150412</v>
      </c>
      <c r="J368" s="226" t="str">
        <f t="shared" si="28"/>
        <v>ปกติ</v>
      </c>
      <c r="K368" s="227" t="str">
        <f>IF(OR($G368="",H368=""),"ไม่มีข้อมูล",IF($G368/2&lt;H368,"ลงพุง","ไม่ลงพุง"))</f>
        <v>ไม่ลงพุง</v>
      </c>
      <c r="L368" s="227" t="str">
        <f t="shared" si="29"/>
        <v>ปกติ</v>
      </c>
      <c r="M368" s="214" t="str">
        <f t="shared" ca="1" si="31"/>
        <v>41-45</v>
      </c>
    </row>
    <row r="369" spans="1:13" x14ac:dyDescent="0.2">
      <c r="A369" s="217">
        <v>488</v>
      </c>
      <c r="B369" s="218" t="s">
        <v>101</v>
      </c>
      <c r="C369" s="219" t="s">
        <v>38</v>
      </c>
      <c r="D369" s="220">
        <v>2518</v>
      </c>
      <c r="E369" s="230">
        <f t="shared" ca="1" si="30"/>
        <v>44</v>
      </c>
      <c r="F369" s="222">
        <v>60.7</v>
      </c>
      <c r="G369" s="223">
        <v>147.5</v>
      </c>
      <c r="H369" s="224">
        <v>77</v>
      </c>
      <c r="I369" s="225">
        <f>IF(OR(F369="",$G369=""), "ไม่มีข้อมูล", F369/($G369*$G369)*10000)</f>
        <v>27.90002872737719</v>
      </c>
      <c r="J369" s="226" t="str">
        <f t="shared" si="28"/>
        <v>อ้วน</v>
      </c>
      <c r="K369" s="227" t="str">
        <f>IF(OR($G369="",H369=""),"ไม่มีข้อมูล",IF($G369/2&lt;H369,"ลงพุง","ไม่ลงพุง"))</f>
        <v>ลงพุง</v>
      </c>
      <c r="L369" s="227" t="str">
        <f t="shared" si="29"/>
        <v>เสี่ยงสูง</v>
      </c>
      <c r="M369" s="214" t="str">
        <f t="shared" ca="1" si="31"/>
        <v>41-45</v>
      </c>
    </row>
    <row r="370" spans="1:13" x14ac:dyDescent="0.2">
      <c r="A370" s="217">
        <v>489</v>
      </c>
      <c r="B370" s="218" t="s">
        <v>101</v>
      </c>
      <c r="C370" s="219" t="s">
        <v>38</v>
      </c>
      <c r="D370" s="220">
        <v>2504</v>
      </c>
      <c r="E370" s="230">
        <f t="shared" ca="1" si="30"/>
        <v>58</v>
      </c>
      <c r="F370" s="222">
        <v>57.5</v>
      </c>
      <c r="G370" s="223">
        <v>159</v>
      </c>
      <c r="H370" s="224">
        <v>82</v>
      </c>
      <c r="I370" s="225">
        <f>IF(OR(F370="",$G370=""), "ไม่มีข้อมูล", F370/($G370*$G370)*10000)</f>
        <v>22.744353467030578</v>
      </c>
      <c r="J370" s="226" t="str">
        <f t="shared" si="28"/>
        <v>ปกติ</v>
      </c>
      <c r="K370" s="227" t="str">
        <f>IF(OR($G370="",H370=""),"ไม่มีข้อมูล",IF($G370/2&lt;H370,"ลงพุง","ไม่ลงพุง"))</f>
        <v>ลงพุง</v>
      </c>
      <c r="L370" s="227" t="str">
        <f t="shared" si="29"/>
        <v>เสี่ยง</v>
      </c>
      <c r="M370" s="214" t="str">
        <f t="shared" ca="1" si="31"/>
        <v>56-60</v>
      </c>
    </row>
    <row r="371" spans="1:13" x14ac:dyDescent="0.2">
      <c r="A371" s="217">
        <v>490</v>
      </c>
      <c r="B371" s="218" t="s">
        <v>101</v>
      </c>
      <c r="C371" s="219" t="s">
        <v>38</v>
      </c>
      <c r="D371" s="220">
        <v>2518</v>
      </c>
      <c r="E371" s="230">
        <f t="shared" ca="1" si="30"/>
        <v>44</v>
      </c>
      <c r="F371" s="229">
        <v>52.3</v>
      </c>
      <c r="G371" s="223">
        <v>162.5</v>
      </c>
      <c r="H371" s="224">
        <v>82</v>
      </c>
      <c r="I371" s="225">
        <f>IF(OR(F371="",$G371=""), "ไม่มีข้อมูล", F371/($G371*$G371)*10000)</f>
        <v>19.805917159763315</v>
      </c>
      <c r="J371" s="226" t="str">
        <f t="shared" si="28"/>
        <v>ปกติ</v>
      </c>
      <c r="K371" s="227" t="str">
        <f>IF(OR($G371="",H371=""),"ไม่มีข้อมูล",IF($G371/2&lt;H371,"ลงพุง","ไม่ลงพุง"))</f>
        <v>ลงพุง</v>
      </c>
      <c r="L371" s="227" t="str">
        <f t="shared" si="29"/>
        <v>เสี่ยง</v>
      </c>
      <c r="M371" s="214" t="str">
        <f t="shared" ca="1" si="31"/>
        <v>41-45</v>
      </c>
    </row>
    <row r="372" spans="1:13" x14ac:dyDescent="0.2">
      <c r="A372" s="217">
        <v>491</v>
      </c>
      <c r="B372" s="218" t="s">
        <v>101</v>
      </c>
      <c r="C372" s="219" t="s">
        <v>38</v>
      </c>
      <c r="D372" s="220">
        <v>2512</v>
      </c>
      <c r="E372" s="230">
        <f t="shared" ca="1" si="30"/>
        <v>50</v>
      </c>
      <c r="F372" s="222">
        <v>53.3</v>
      </c>
      <c r="G372" s="269">
        <v>163</v>
      </c>
      <c r="H372" s="224">
        <v>73</v>
      </c>
      <c r="I372" s="225">
        <f>IF(OR(F372="",$G372=""), "ไม่มีข้อมูล", F372/($G372*$G372)*10000)</f>
        <v>20.060973314765324</v>
      </c>
      <c r="J372" s="226" t="str">
        <f t="shared" si="28"/>
        <v>ปกติ</v>
      </c>
      <c r="K372" s="227" t="str">
        <f>IF(OR($G372="",H372=""),"ไม่มีข้อมูล",IF($G372/2&lt;H372,"ลงพุง","ไม่ลงพุง"))</f>
        <v>ไม่ลงพุง</v>
      </c>
      <c r="L372" s="227" t="str">
        <f t="shared" si="29"/>
        <v>ปกติ</v>
      </c>
      <c r="M372" s="214" t="str">
        <f t="shared" ca="1" si="31"/>
        <v>46-50</v>
      </c>
    </row>
    <row r="373" spans="1:13" x14ac:dyDescent="0.2">
      <c r="A373" s="217">
        <v>492</v>
      </c>
      <c r="B373" s="218" t="s">
        <v>101</v>
      </c>
      <c r="C373" s="219" t="s">
        <v>38</v>
      </c>
      <c r="D373" s="220">
        <v>2518</v>
      </c>
      <c r="E373" s="230">
        <f t="shared" ca="1" si="30"/>
        <v>44</v>
      </c>
      <c r="F373" s="222">
        <v>64.099999999999994</v>
      </c>
      <c r="G373" s="223">
        <v>153</v>
      </c>
      <c r="H373" s="224">
        <v>86</v>
      </c>
      <c r="I373" s="225">
        <f>IF(OR(F373="",$G373=""), "ไม่มีข้อมูล", F373/($G373*$G373)*10000)</f>
        <v>27.382630612157715</v>
      </c>
      <c r="J373" s="226" t="str">
        <f t="shared" si="28"/>
        <v>อ้วน</v>
      </c>
      <c r="K373" s="227" t="str">
        <f>IF(OR($G373="",H373=""),"ไม่มีข้อมูล",IF($G373/2&lt;H373,"ลงพุง","ไม่ลงพุง"))</f>
        <v>ลงพุง</v>
      </c>
      <c r="L373" s="227" t="str">
        <f t="shared" si="29"/>
        <v>เสี่ยงสูง</v>
      </c>
      <c r="M373" s="214" t="str">
        <f t="shared" ca="1" si="31"/>
        <v>41-45</v>
      </c>
    </row>
    <row r="374" spans="1:13" x14ac:dyDescent="0.2">
      <c r="A374" s="217">
        <v>493</v>
      </c>
      <c r="B374" s="218" t="s">
        <v>101</v>
      </c>
      <c r="C374" s="219" t="s">
        <v>38</v>
      </c>
      <c r="D374" s="220">
        <v>2503</v>
      </c>
      <c r="E374" s="230">
        <f t="shared" ca="1" si="30"/>
        <v>59</v>
      </c>
      <c r="F374" s="222">
        <v>58.2</v>
      </c>
      <c r="G374" s="223">
        <v>147.5</v>
      </c>
      <c r="H374" s="224">
        <v>85</v>
      </c>
      <c r="I374" s="225">
        <f>IF(OR(F374="",$G374=""), "ไม่มีข้อมูล", F374/($G374*$G374)*10000)</f>
        <v>26.750933639758692</v>
      </c>
      <c r="J374" s="226" t="str">
        <f t="shared" si="28"/>
        <v>อ้วน</v>
      </c>
      <c r="K374" s="227" t="str">
        <f>IF(OR($G374="",H374=""),"ไม่มีข้อมูล",IF($G374/2&lt;H374,"ลงพุง","ไม่ลงพุง"))</f>
        <v>ลงพุง</v>
      </c>
      <c r="L374" s="227" t="str">
        <f t="shared" si="29"/>
        <v>เสี่ยงสูง</v>
      </c>
      <c r="M374" s="214" t="str">
        <f t="shared" ca="1" si="31"/>
        <v>56-60</v>
      </c>
    </row>
    <row r="375" spans="1:13" x14ac:dyDescent="0.2">
      <c r="A375" s="217">
        <v>494</v>
      </c>
      <c r="B375" s="218" t="s">
        <v>101</v>
      </c>
      <c r="C375" s="219" t="s">
        <v>39</v>
      </c>
      <c r="D375" s="220">
        <v>2505</v>
      </c>
      <c r="E375" s="230">
        <f t="shared" ca="1" si="30"/>
        <v>57</v>
      </c>
      <c r="F375" s="222">
        <v>63.1</v>
      </c>
      <c r="G375" s="223">
        <v>167</v>
      </c>
      <c r="H375" s="224">
        <v>83</v>
      </c>
      <c r="I375" s="225">
        <f>IF(OR(F375="",$G375=""), "ไม่มีข้อมูล", F375/($G375*$G375)*10000)</f>
        <v>22.625407866900929</v>
      </c>
      <c r="J375" s="226" t="str">
        <f t="shared" si="28"/>
        <v>ปกติ</v>
      </c>
      <c r="K375" s="227" t="str">
        <f>IF(OR($G375="",H375=""),"ไม่มีข้อมูล",IF($G375/2&lt;H375,"ลงพุง","ไม่ลงพุง"))</f>
        <v>ไม่ลงพุง</v>
      </c>
      <c r="L375" s="227" t="str">
        <f t="shared" si="29"/>
        <v>ปกติ</v>
      </c>
      <c r="M375" s="214" t="str">
        <f t="shared" ca="1" si="31"/>
        <v>56-60</v>
      </c>
    </row>
    <row r="376" spans="1:13" x14ac:dyDescent="0.2">
      <c r="A376" s="217">
        <v>495</v>
      </c>
      <c r="B376" s="218" t="s">
        <v>101</v>
      </c>
      <c r="C376" s="219" t="s">
        <v>39</v>
      </c>
      <c r="D376" s="220">
        <v>2515</v>
      </c>
      <c r="E376" s="230">
        <f t="shared" ca="1" si="30"/>
        <v>47</v>
      </c>
      <c r="F376" s="222">
        <v>105</v>
      </c>
      <c r="G376" s="223">
        <v>174.5</v>
      </c>
      <c r="H376" s="224">
        <v>116</v>
      </c>
      <c r="I376" s="225">
        <f>IF(OR(F376="",$G376=""), "ไม่มีข้อมูล", F376/($G376*$G376)*10000)</f>
        <v>34.482475513337327</v>
      </c>
      <c r="J376" s="226" t="str">
        <f t="shared" si="28"/>
        <v>อ้วน</v>
      </c>
      <c r="K376" s="227" t="str">
        <f>IF(OR($G376="",H376=""),"ไม่มีข้อมูล",IF($G376/2&lt;H376,"ลงพุง","ไม่ลงพุง"))</f>
        <v>ลงพุง</v>
      </c>
      <c r="L376" s="227" t="str">
        <f t="shared" si="29"/>
        <v>เสี่ยงสูง</v>
      </c>
      <c r="M376" s="214" t="str">
        <f t="shared" ca="1" si="31"/>
        <v>46-50</v>
      </c>
    </row>
    <row r="377" spans="1:13" x14ac:dyDescent="0.2">
      <c r="A377" s="217">
        <v>496</v>
      </c>
      <c r="B377" s="218" t="s">
        <v>101</v>
      </c>
      <c r="C377" s="219" t="s">
        <v>39</v>
      </c>
      <c r="D377" s="220">
        <v>2504</v>
      </c>
      <c r="E377" s="230">
        <f t="shared" ca="1" si="30"/>
        <v>58</v>
      </c>
      <c r="F377" s="222">
        <v>79.7</v>
      </c>
      <c r="G377" s="269">
        <v>175</v>
      </c>
      <c r="H377" s="224">
        <v>90</v>
      </c>
      <c r="I377" s="225">
        <f>IF(OR(F377="",$G377=""), "ไม่มีข้อมูล", F377/($G377*$G377)*10000)</f>
        <v>26.024489795918367</v>
      </c>
      <c r="J377" s="226" t="str">
        <f t="shared" si="28"/>
        <v>อ้วน</v>
      </c>
      <c r="K377" s="227" t="str">
        <f>IF(OR($G377="",H377=""),"ไม่มีข้อมูล",IF($G377/2&lt;H377,"ลงพุง","ไม่ลงพุง"))</f>
        <v>ลงพุง</v>
      </c>
      <c r="L377" s="227" t="str">
        <f t="shared" si="29"/>
        <v>เสี่ยงสูง</v>
      </c>
      <c r="M377" s="214" t="str">
        <f t="shared" ca="1" si="31"/>
        <v>56-60</v>
      </c>
    </row>
    <row r="378" spans="1:13" x14ac:dyDescent="0.2">
      <c r="A378" s="217">
        <v>497</v>
      </c>
      <c r="B378" s="218" t="s">
        <v>101</v>
      </c>
      <c r="C378" s="219" t="s">
        <v>39</v>
      </c>
      <c r="D378" s="220">
        <v>2509</v>
      </c>
      <c r="E378" s="230">
        <f t="shared" ca="1" si="30"/>
        <v>53</v>
      </c>
      <c r="F378" s="222">
        <v>72.7</v>
      </c>
      <c r="G378" s="223">
        <v>170</v>
      </c>
      <c r="H378" s="224">
        <v>92</v>
      </c>
      <c r="I378" s="225">
        <f>IF(OR(F378="",$G378=""), "ไม่มีข้อมูล", F378/($G378*$G378)*10000)</f>
        <v>25.155709342560552</v>
      </c>
      <c r="J378" s="226" t="str">
        <f t="shared" si="28"/>
        <v>อ้วน</v>
      </c>
      <c r="K378" s="227" t="str">
        <f>IF(OR($G378="",H378=""),"ไม่มีข้อมูล",IF($G378/2&lt;H378,"ลงพุง","ไม่ลงพุง"))</f>
        <v>ลงพุง</v>
      </c>
      <c r="L378" s="227" t="str">
        <f t="shared" si="29"/>
        <v>เสี่ยงสูง</v>
      </c>
      <c r="M378" s="214" t="str">
        <f t="shared" ca="1" si="31"/>
        <v>51-55</v>
      </c>
    </row>
    <row r="379" spans="1:13" x14ac:dyDescent="0.2">
      <c r="A379" s="217">
        <v>498</v>
      </c>
      <c r="B379" s="218" t="s">
        <v>101</v>
      </c>
      <c r="C379" s="219" t="s">
        <v>39</v>
      </c>
      <c r="D379" s="220">
        <v>2521</v>
      </c>
      <c r="E379" s="230">
        <f t="shared" ca="1" si="30"/>
        <v>41</v>
      </c>
      <c r="F379" s="222">
        <v>81.2</v>
      </c>
      <c r="G379" s="269">
        <v>179</v>
      </c>
      <c r="H379" s="224">
        <v>84</v>
      </c>
      <c r="I379" s="225">
        <f>IF(OR(F379="",$G379=""), "ไม่มีข้อมูล", F379/($G379*$G379)*10000)</f>
        <v>25.342529883586657</v>
      </c>
      <c r="J379" s="226" t="str">
        <f t="shared" si="28"/>
        <v>อ้วน</v>
      </c>
      <c r="K379" s="227" t="str">
        <f>IF(OR($G379="",H379=""),"ไม่มีข้อมูล",IF($G379/2&lt;H379,"ลงพุง","ไม่ลงพุง"))</f>
        <v>ไม่ลงพุง</v>
      </c>
      <c r="L379" s="227" t="str">
        <f t="shared" si="29"/>
        <v>เสี่ยง</v>
      </c>
      <c r="M379" s="214" t="str">
        <f t="shared" ca="1" si="31"/>
        <v>41-45</v>
      </c>
    </row>
    <row r="380" spans="1:13" x14ac:dyDescent="0.2">
      <c r="A380" s="217">
        <v>499</v>
      </c>
      <c r="B380" s="218" t="s">
        <v>101</v>
      </c>
      <c r="C380" s="219" t="s">
        <v>39</v>
      </c>
      <c r="D380" s="220">
        <v>2523</v>
      </c>
      <c r="E380" s="230">
        <f t="shared" ca="1" si="30"/>
        <v>39</v>
      </c>
      <c r="F380" s="222">
        <v>76</v>
      </c>
      <c r="G380" s="223">
        <v>180</v>
      </c>
      <c r="H380" s="224">
        <v>90</v>
      </c>
      <c r="I380" s="225">
        <f>IF(OR(F380="",$G380=""), "ไม่มีข้อมูล", F380/($G380*$G380)*10000)</f>
        <v>23.456790123456791</v>
      </c>
      <c r="J380" s="226" t="str">
        <f t="shared" si="28"/>
        <v>น้ำหนักเกิน</v>
      </c>
      <c r="K380" s="227" t="str">
        <f>IF(OR($G380="",H380=""),"ไม่มีข้อมูล",IF($G380/2&lt;H380,"ลงพุง","ไม่ลงพุง"))</f>
        <v>ไม่ลงพุง</v>
      </c>
      <c r="L380" s="227" t="str">
        <f t="shared" si="29"/>
        <v>เสี่ยง</v>
      </c>
      <c r="M380" s="214" t="str">
        <f t="shared" ca="1" si="31"/>
        <v>36-40</v>
      </c>
    </row>
    <row r="381" spans="1:13" x14ac:dyDescent="0.2">
      <c r="A381" s="217">
        <v>500</v>
      </c>
      <c r="B381" s="218" t="s">
        <v>101</v>
      </c>
      <c r="C381" s="219" t="s">
        <v>39</v>
      </c>
      <c r="D381" s="220">
        <v>2519</v>
      </c>
      <c r="E381" s="230">
        <f t="shared" ca="1" si="30"/>
        <v>43</v>
      </c>
      <c r="F381" s="229">
        <v>82.4</v>
      </c>
      <c r="G381" s="223">
        <v>168</v>
      </c>
      <c r="H381" s="224">
        <v>92</v>
      </c>
      <c r="I381" s="225">
        <f>IF(OR(F381="",$G381=""), "ไม่มีข้อมูล", F381/($G381*$G381)*10000)</f>
        <v>29.195011337868486</v>
      </c>
      <c r="J381" s="226" t="str">
        <f t="shared" si="28"/>
        <v>อ้วน</v>
      </c>
      <c r="K381" s="227" t="str">
        <f>IF(OR($G381="",H381=""),"ไม่มีข้อมูล",IF($G381/2&lt;H381,"ลงพุง","ไม่ลงพุง"))</f>
        <v>ลงพุง</v>
      </c>
      <c r="L381" s="227" t="str">
        <f t="shared" si="29"/>
        <v>เสี่ยงสูง</v>
      </c>
      <c r="M381" s="214" t="str">
        <f t="shared" ca="1" si="31"/>
        <v>41-45</v>
      </c>
    </row>
    <row r="382" spans="1:13" x14ac:dyDescent="0.2">
      <c r="A382" s="217">
        <v>501</v>
      </c>
      <c r="B382" s="218" t="s">
        <v>101</v>
      </c>
      <c r="C382" s="219" t="s">
        <v>39</v>
      </c>
      <c r="D382" s="220">
        <v>2529</v>
      </c>
      <c r="E382" s="230">
        <f t="shared" ca="1" si="30"/>
        <v>33</v>
      </c>
      <c r="F382" s="229">
        <v>61.3</v>
      </c>
      <c r="G382" s="223">
        <v>165</v>
      </c>
      <c r="H382" s="224">
        <v>81</v>
      </c>
      <c r="I382" s="225">
        <f>IF(OR(F382="",$G382=""), "ไม่มีข้อมูล", F382/($G382*$G382)*10000)</f>
        <v>22.516069788797061</v>
      </c>
      <c r="J382" s="226" t="str">
        <f t="shared" ref="J382:J445" si="32">IF(I382="ไม่มีข้อมูล", "ไม่มีข้อมูล", IF(I382&lt;18.5, "ผอม", IF(AND(18.5&lt;=I382, I382&lt;=22.9), "ปกติ", IF(AND(22.9&lt;I382, I382&lt;25), "น้ำหนักเกิน", "อ้วน"))))</f>
        <v>ปกติ</v>
      </c>
      <c r="K382" s="227" t="str">
        <f>IF(OR($G382="",H382=""),"ไม่มีข้อมูล",IF($G382/2&lt;H382,"ลงพุง","ไม่ลงพุง"))</f>
        <v>ไม่ลงพุง</v>
      </c>
      <c r="L382" s="227" t="str">
        <f t="shared" ref="L382:L445" si="33">IF(OR(J382="ไม่มีข้อมูล",K382="ไม่มีข้อมูล"),"ไม่มีข้อมูล",IF(AND(J382="ปกติ",K382="ไม่ลงพุง"),"ปกติ",IF(AND(J382="ปกติ",K382="ลงพุง"),"เสี่ยง",IF(AND(J382="น้ำหนักเกิน",K382="ไม่ลงพุง"),"เสี่ยง",IF(AND(J382="น้ำหนักเกิน",K382="ลงพุง"),"เสี่ยงสูง",IF(AND(J382="อ้วน",K382="ไม่ลงพุง"),"เสี่ยง",IF(AND(J382="อ้วน",K382="ลงพุง"),"เสี่ยงสูง",IF(AND(J382="ผอม",K382="ไม่ลงพุง"),"เสี่ยง",IF(AND(J382="ผอม",K382="ลงพุง"),"เสี่ยงสูง",0)))))))))</f>
        <v>ปกติ</v>
      </c>
      <c r="M382" s="214" t="str">
        <f t="shared" ca="1" si="31"/>
        <v>31-35</v>
      </c>
    </row>
    <row r="383" spans="1:13" x14ac:dyDescent="0.2">
      <c r="A383" s="217">
        <v>502</v>
      </c>
      <c r="B383" s="218" t="s">
        <v>101</v>
      </c>
      <c r="C383" s="219" t="s">
        <v>39</v>
      </c>
      <c r="D383" s="220">
        <v>2525</v>
      </c>
      <c r="E383" s="230">
        <f t="shared" ca="1" si="30"/>
        <v>37</v>
      </c>
      <c r="F383" s="222">
        <v>95</v>
      </c>
      <c r="G383" s="223">
        <v>170</v>
      </c>
      <c r="H383" s="224">
        <v>103</v>
      </c>
      <c r="I383" s="225">
        <f>IF(OR(F383="",$G383=""), "ไม่มีข้อมูล", F383/($G383*$G383)*10000)</f>
        <v>32.871972318339104</v>
      </c>
      <c r="J383" s="226" t="str">
        <f t="shared" si="32"/>
        <v>อ้วน</v>
      </c>
      <c r="K383" s="227" t="str">
        <f>IF(OR($G383="",H383=""),"ไม่มีข้อมูล",IF($G383/2&lt;H383,"ลงพุง","ไม่ลงพุง"))</f>
        <v>ลงพุง</v>
      </c>
      <c r="L383" s="227" t="str">
        <f t="shared" si="33"/>
        <v>เสี่ยงสูง</v>
      </c>
      <c r="M383" s="214" t="str">
        <f t="shared" ca="1" si="31"/>
        <v>36-40</v>
      </c>
    </row>
    <row r="384" spans="1:13" x14ac:dyDescent="0.2">
      <c r="A384" s="217">
        <v>503</v>
      </c>
      <c r="B384" s="218" t="s">
        <v>101</v>
      </c>
      <c r="C384" s="219" t="s">
        <v>39</v>
      </c>
      <c r="D384" s="220">
        <v>2522</v>
      </c>
      <c r="E384" s="230">
        <f t="shared" ca="1" si="30"/>
        <v>40</v>
      </c>
      <c r="F384" s="222">
        <v>79.7</v>
      </c>
      <c r="G384" s="223">
        <v>165</v>
      </c>
      <c r="H384" s="224">
        <v>106</v>
      </c>
      <c r="I384" s="225">
        <f>IF(OR(F384="",$G384=""), "ไม่มีข้อมูล", F384/($G384*$G384)*10000)</f>
        <v>29.274563820018365</v>
      </c>
      <c r="J384" s="226" t="str">
        <f t="shared" si="32"/>
        <v>อ้วน</v>
      </c>
      <c r="K384" s="227" t="str">
        <f>IF(OR($G384="",H384=""),"ไม่มีข้อมูล",IF($G384/2&lt;H384,"ลงพุง","ไม่ลงพุง"))</f>
        <v>ลงพุง</v>
      </c>
      <c r="L384" s="227" t="str">
        <f t="shared" si="33"/>
        <v>เสี่ยงสูง</v>
      </c>
      <c r="M384" s="214" t="str">
        <f t="shared" ca="1" si="31"/>
        <v>36-40</v>
      </c>
    </row>
    <row r="385" spans="1:13" x14ac:dyDescent="0.2">
      <c r="A385" s="217">
        <v>504</v>
      </c>
      <c r="B385" s="218" t="s">
        <v>101</v>
      </c>
      <c r="C385" s="219" t="s">
        <v>38</v>
      </c>
      <c r="D385" s="220">
        <v>2533</v>
      </c>
      <c r="E385" s="230">
        <f t="shared" ca="1" si="30"/>
        <v>29</v>
      </c>
      <c r="F385" s="229">
        <v>87.3</v>
      </c>
      <c r="G385" s="223">
        <v>176</v>
      </c>
      <c r="H385" s="224">
        <v>98</v>
      </c>
      <c r="I385" s="225">
        <f>IF(OR(F385="",$G385=""), "ไม่มีข้อมูล", F385/($G385*$G385)*10000)</f>
        <v>28.183109504132229</v>
      </c>
      <c r="J385" s="226" t="str">
        <f t="shared" si="32"/>
        <v>อ้วน</v>
      </c>
      <c r="K385" s="227" t="str">
        <f>IF(OR($G385="",H385=""),"ไม่มีข้อมูล",IF($G385/2&lt;H385,"ลงพุง","ไม่ลงพุง"))</f>
        <v>ลงพุง</v>
      </c>
      <c r="L385" s="227" t="str">
        <f t="shared" si="33"/>
        <v>เสี่ยงสูง</v>
      </c>
      <c r="M385" s="214" t="str">
        <f t="shared" ca="1" si="31"/>
        <v>26-30</v>
      </c>
    </row>
    <row r="386" spans="1:13" x14ac:dyDescent="0.2">
      <c r="A386" s="217">
        <v>505</v>
      </c>
      <c r="B386" s="218" t="s">
        <v>101</v>
      </c>
      <c r="C386" s="219" t="s">
        <v>38</v>
      </c>
      <c r="D386" s="220">
        <v>2509</v>
      </c>
      <c r="E386" s="230">
        <f t="shared" ref="E386:E449" ca="1" si="34">IF(D386="","ไม่มีข้อมูล",YEAR(TODAY())+543-D386)</f>
        <v>53</v>
      </c>
      <c r="F386" s="222">
        <v>62.6</v>
      </c>
      <c r="G386" s="223">
        <v>142.5</v>
      </c>
      <c r="H386" s="224">
        <v>99</v>
      </c>
      <c r="I386" s="225">
        <f>IF(OR(F386="",$G386=""), "ไม่มีข้อมูล", F386/($G386*$G386)*10000)</f>
        <v>30.827947060634042</v>
      </c>
      <c r="J386" s="226" t="str">
        <f t="shared" si="32"/>
        <v>อ้วน</v>
      </c>
      <c r="K386" s="227" t="str">
        <f>IF(OR($G386="",H386=""),"ไม่มีข้อมูล",IF($G386/2&lt;H386,"ลงพุง","ไม่ลงพุง"))</f>
        <v>ลงพุง</v>
      </c>
      <c r="L386" s="227" t="str">
        <f t="shared" si="33"/>
        <v>เสี่ยงสูง</v>
      </c>
      <c r="M386" s="214" t="str">
        <f t="shared" ref="M386:M449" ca="1" si="35">IF(E386="ไม่มีข้อมูล","ไม่มีข้อมูล",IF(E386&lt;20,"&lt;20",IF(E386&lt;26,"20-25",IF(E386&lt;31,"26-30",IF(E386&lt;36,"31-35",IF(E386&lt;41,"36-40",IF(E386&lt;46,"41-45",IF(E386&lt;51,"46-50",IF(E386&lt;56,"51-55",IF(E386&lt;61,"56-60","60+"))))))))))</f>
        <v>51-55</v>
      </c>
    </row>
    <row r="387" spans="1:13" x14ac:dyDescent="0.2">
      <c r="A387" s="217">
        <v>506</v>
      </c>
      <c r="B387" s="218" t="s">
        <v>101</v>
      </c>
      <c r="C387" s="219" t="s">
        <v>39</v>
      </c>
      <c r="D387" s="220">
        <v>2510</v>
      </c>
      <c r="E387" s="230">
        <f t="shared" ca="1" si="34"/>
        <v>52</v>
      </c>
      <c r="F387" s="222">
        <v>67.900000000000006</v>
      </c>
      <c r="G387" s="223">
        <v>167.5</v>
      </c>
      <c r="H387" s="224">
        <v>89</v>
      </c>
      <c r="I387" s="225">
        <f>IF(OR(F387="",$G387=""), "ไม่มีข้อมูล", F387/($G387*$G387)*10000)</f>
        <v>24.201381153931834</v>
      </c>
      <c r="J387" s="226" t="str">
        <f t="shared" si="32"/>
        <v>น้ำหนักเกิน</v>
      </c>
      <c r="K387" s="227" t="str">
        <f>IF(OR($G387="",H387=""),"ไม่มีข้อมูล",IF($G387/2&lt;H387,"ลงพุง","ไม่ลงพุง"))</f>
        <v>ลงพุง</v>
      </c>
      <c r="L387" s="227" t="str">
        <f t="shared" si="33"/>
        <v>เสี่ยงสูง</v>
      </c>
      <c r="M387" s="214" t="str">
        <f t="shared" ca="1" si="35"/>
        <v>51-55</v>
      </c>
    </row>
    <row r="388" spans="1:13" x14ac:dyDescent="0.2">
      <c r="A388" s="217">
        <v>507</v>
      </c>
      <c r="B388" s="218" t="s">
        <v>101</v>
      </c>
      <c r="C388" s="219" t="s">
        <v>39</v>
      </c>
      <c r="D388" s="220">
        <v>2504</v>
      </c>
      <c r="E388" s="230">
        <f t="shared" ca="1" si="34"/>
        <v>58</v>
      </c>
      <c r="F388" s="229">
        <v>70.8</v>
      </c>
      <c r="G388" s="223">
        <v>164</v>
      </c>
      <c r="H388" s="224">
        <v>89</v>
      </c>
      <c r="I388" s="225">
        <f>IF(OR(F388="",$G388=""), "ไม่มีข้อมูล", F388/($G388*$G388)*10000)</f>
        <v>26.323616894705534</v>
      </c>
      <c r="J388" s="226" t="str">
        <f t="shared" si="32"/>
        <v>อ้วน</v>
      </c>
      <c r="K388" s="227" t="str">
        <f>IF(OR($G388="",H388=""),"ไม่มีข้อมูล",IF($G388/2&lt;H388,"ลงพุง","ไม่ลงพุง"))</f>
        <v>ลงพุง</v>
      </c>
      <c r="L388" s="227" t="str">
        <f t="shared" si="33"/>
        <v>เสี่ยงสูง</v>
      </c>
      <c r="M388" s="214" t="str">
        <f t="shared" ca="1" si="35"/>
        <v>56-60</v>
      </c>
    </row>
    <row r="389" spans="1:13" x14ac:dyDescent="0.2">
      <c r="A389" s="217">
        <v>508</v>
      </c>
      <c r="B389" s="218" t="s">
        <v>101</v>
      </c>
      <c r="C389" s="219" t="s">
        <v>38</v>
      </c>
      <c r="D389" s="220">
        <v>2504</v>
      </c>
      <c r="E389" s="230">
        <f t="shared" ca="1" si="34"/>
        <v>58</v>
      </c>
      <c r="F389" s="222">
        <v>55.3</v>
      </c>
      <c r="G389" s="223">
        <v>159.5</v>
      </c>
      <c r="H389" s="224">
        <v>83</v>
      </c>
      <c r="I389" s="225">
        <f>IF(OR(F389="",$G389=""), "ไม่มีข้อมูล", F389/($G389*$G389)*10000)</f>
        <v>21.737207771150047</v>
      </c>
      <c r="J389" s="226" t="str">
        <f t="shared" si="32"/>
        <v>ปกติ</v>
      </c>
      <c r="K389" s="227" t="str">
        <f>IF(OR($G389="",H389=""),"ไม่มีข้อมูล",IF($G389/2&lt;H389,"ลงพุง","ไม่ลงพุง"))</f>
        <v>ลงพุง</v>
      </c>
      <c r="L389" s="227" t="str">
        <f t="shared" si="33"/>
        <v>เสี่ยง</v>
      </c>
      <c r="M389" s="214" t="str">
        <f t="shared" ca="1" si="35"/>
        <v>56-60</v>
      </c>
    </row>
    <row r="390" spans="1:13" x14ac:dyDescent="0.2">
      <c r="A390" s="217">
        <v>509</v>
      </c>
      <c r="B390" s="218" t="s">
        <v>101</v>
      </c>
      <c r="C390" s="219" t="s">
        <v>38</v>
      </c>
      <c r="D390" s="220">
        <v>2536</v>
      </c>
      <c r="E390" s="230">
        <f t="shared" ca="1" si="34"/>
        <v>26</v>
      </c>
      <c r="F390" s="222">
        <v>77.7</v>
      </c>
      <c r="G390" s="223">
        <v>157.5</v>
      </c>
      <c r="H390" s="224">
        <v>100</v>
      </c>
      <c r="I390" s="225">
        <f>IF(OR(F390="",$G390=""), "ไม่มีข้อมูล", F390/($G390*$G390)*10000)</f>
        <v>31.322751322751326</v>
      </c>
      <c r="J390" s="226" t="str">
        <f t="shared" si="32"/>
        <v>อ้วน</v>
      </c>
      <c r="K390" s="227" t="str">
        <f>IF(OR($G390="",H390=""),"ไม่มีข้อมูล",IF($G390/2&lt;H390,"ลงพุง","ไม่ลงพุง"))</f>
        <v>ลงพุง</v>
      </c>
      <c r="L390" s="227" t="str">
        <f t="shared" si="33"/>
        <v>เสี่ยงสูง</v>
      </c>
      <c r="M390" s="214" t="str">
        <f t="shared" ca="1" si="35"/>
        <v>26-30</v>
      </c>
    </row>
    <row r="391" spans="1:13" x14ac:dyDescent="0.2">
      <c r="A391" s="217">
        <v>510</v>
      </c>
      <c r="B391" s="218" t="s">
        <v>101</v>
      </c>
      <c r="C391" s="219" t="s">
        <v>39</v>
      </c>
      <c r="D391" s="220">
        <v>2532</v>
      </c>
      <c r="E391" s="230">
        <f t="shared" ca="1" si="34"/>
        <v>30</v>
      </c>
      <c r="F391" s="222">
        <v>82.9</v>
      </c>
      <c r="G391" s="223">
        <v>165</v>
      </c>
      <c r="H391" s="224">
        <v>94</v>
      </c>
      <c r="I391" s="225">
        <f>IF(OR(F391="",$G391=""), "ไม่มีข้อมูล", F391/($G391*$G391)*10000)</f>
        <v>30.449954086317724</v>
      </c>
      <c r="J391" s="226" t="str">
        <f t="shared" si="32"/>
        <v>อ้วน</v>
      </c>
      <c r="K391" s="227" t="str">
        <f>IF(OR($G391="",H391=""),"ไม่มีข้อมูล",IF($G391/2&lt;H391,"ลงพุง","ไม่ลงพุง"))</f>
        <v>ลงพุง</v>
      </c>
      <c r="L391" s="227" t="str">
        <f t="shared" si="33"/>
        <v>เสี่ยงสูง</v>
      </c>
      <c r="M391" s="214" t="str">
        <f t="shared" ca="1" si="35"/>
        <v>26-30</v>
      </c>
    </row>
    <row r="392" spans="1:13" x14ac:dyDescent="0.2">
      <c r="A392" s="217">
        <v>961</v>
      </c>
      <c r="B392" s="218" t="s">
        <v>102</v>
      </c>
      <c r="C392" s="219" t="s">
        <v>39</v>
      </c>
      <c r="D392" s="228">
        <v>2509</v>
      </c>
      <c r="E392" s="230">
        <f t="shared" ca="1" si="34"/>
        <v>53</v>
      </c>
      <c r="F392" s="222">
        <v>71</v>
      </c>
      <c r="G392" s="223">
        <v>163</v>
      </c>
      <c r="H392" s="224">
        <v>89</v>
      </c>
      <c r="I392" s="225">
        <f>IF(OR(F392="",$G392=""), "ไม่มีข้อมูล", F392/($G392*$G392)*10000)</f>
        <v>26.722872520606721</v>
      </c>
      <c r="J392" s="226" t="str">
        <f t="shared" si="32"/>
        <v>อ้วน</v>
      </c>
      <c r="K392" s="227" t="str">
        <f>IF(OR($G392="",H392=""),"ไม่มีข้อมูล",IF($G392/2&lt;H392,"ลงพุง","ไม่ลงพุง"))</f>
        <v>ลงพุง</v>
      </c>
      <c r="L392" s="227" t="str">
        <f t="shared" si="33"/>
        <v>เสี่ยงสูง</v>
      </c>
      <c r="M392" s="214" t="str">
        <f t="shared" ca="1" si="35"/>
        <v>51-55</v>
      </c>
    </row>
    <row r="393" spans="1:13" x14ac:dyDescent="0.2">
      <c r="A393" s="217">
        <v>962</v>
      </c>
      <c r="B393" s="218" t="s">
        <v>102</v>
      </c>
      <c r="C393" s="219" t="s">
        <v>38</v>
      </c>
      <c r="D393" s="228">
        <v>2515</v>
      </c>
      <c r="E393" s="230">
        <f t="shared" ca="1" si="34"/>
        <v>47</v>
      </c>
      <c r="F393" s="229">
        <v>50</v>
      </c>
      <c r="G393" s="223">
        <v>148</v>
      </c>
      <c r="H393" s="224">
        <v>76</v>
      </c>
      <c r="I393" s="225">
        <f>IF(OR(F393="",$G393=""), "ไม่มีข้อมูล", F393/($G393*$G393)*10000)</f>
        <v>22.826880934989042</v>
      </c>
      <c r="J393" s="226" t="str">
        <f t="shared" si="32"/>
        <v>ปกติ</v>
      </c>
      <c r="K393" s="227" t="str">
        <f>IF(OR($G393="",H393=""),"ไม่มีข้อมูล",IF($G393/2&lt;H393,"ลงพุง","ไม่ลงพุง"))</f>
        <v>ลงพุง</v>
      </c>
      <c r="L393" s="227" t="str">
        <f t="shared" si="33"/>
        <v>เสี่ยง</v>
      </c>
      <c r="M393" s="214" t="str">
        <f t="shared" ca="1" si="35"/>
        <v>46-50</v>
      </c>
    </row>
    <row r="394" spans="1:13" x14ac:dyDescent="0.2">
      <c r="A394" s="217">
        <v>963</v>
      </c>
      <c r="B394" s="218" t="s">
        <v>102</v>
      </c>
      <c r="C394" s="219" t="s">
        <v>38</v>
      </c>
      <c r="D394" s="228">
        <v>2525</v>
      </c>
      <c r="E394" s="230">
        <f t="shared" ca="1" si="34"/>
        <v>37</v>
      </c>
      <c r="F394" s="229">
        <v>60</v>
      </c>
      <c r="G394" s="223">
        <v>168</v>
      </c>
      <c r="H394" s="224">
        <v>75</v>
      </c>
      <c r="I394" s="225">
        <f>IF(OR(F394="",$G394=""), "ไม่มีข้อมูล", F394/($G394*$G394)*10000)</f>
        <v>21.258503401360546</v>
      </c>
      <c r="J394" s="226" t="str">
        <f t="shared" si="32"/>
        <v>ปกติ</v>
      </c>
      <c r="K394" s="227" t="str">
        <f>IF(OR($G394="",H394=""),"ไม่มีข้อมูล",IF($G394/2&lt;H394,"ลงพุง","ไม่ลงพุง"))</f>
        <v>ไม่ลงพุง</v>
      </c>
      <c r="L394" s="227" t="str">
        <f t="shared" si="33"/>
        <v>ปกติ</v>
      </c>
      <c r="M394" s="214" t="str">
        <f t="shared" ca="1" si="35"/>
        <v>36-40</v>
      </c>
    </row>
    <row r="395" spans="1:13" x14ac:dyDescent="0.2">
      <c r="A395" s="217">
        <v>964</v>
      </c>
      <c r="B395" s="218" t="s">
        <v>102</v>
      </c>
      <c r="C395" s="219" t="s">
        <v>39</v>
      </c>
      <c r="D395" s="228">
        <v>2526</v>
      </c>
      <c r="E395" s="230">
        <f t="shared" ca="1" si="34"/>
        <v>36</v>
      </c>
      <c r="F395" s="222">
        <v>74</v>
      </c>
      <c r="G395" s="269">
        <v>175</v>
      </c>
      <c r="H395" s="224">
        <v>80</v>
      </c>
      <c r="I395" s="225">
        <f>IF(OR(F395="",$G395=""), "ไม่มีข้อมูล", F395/($G395*$G395)*10000)</f>
        <v>24.163265306122451</v>
      </c>
      <c r="J395" s="226" t="str">
        <f t="shared" si="32"/>
        <v>น้ำหนักเกิน</v>
      </c>
      <c r="K395" s="227" t="str">
        <f>IF(OR($G395="",H395=""),"ไม่มีข้อมูล",IF($G395/2&lt;H395,"ลงพุง","ไม่ลงพุง"))</f>
        <v>ไม่ลงพุง</v>
      </c>
      <c r="L395" s="227" t="str">
        <f t="shared" si="33"/>
        <v>เสี่ยง</v>
      </c>
      <c r="M395" s="214" t="str">
        <f t="shared" ca="1" si="35"/>
        <v>36-40</v>
      </c>
    </row>
    <row r="396" spans="1:13" x14ac:dyDescent="0.2">
      <c r="A396" s="217">
        <v>965</v>
      </c>
      <c r="B396" s="218" t="s">
        <v>102</v>
      </c>
      <c r="C396" s="219" t="s">
        <v>38</v>
      </c>
      <c r="D396" s="228">
        <v>2515</v>
      </c>
      <c r="E396" s="230">
        <f t="shared" ca="1" si="34"/>
        <v>47</v>
      </c>
      <c r="F396" s="229">
        <v>73.900000000000006</v>
      </c>
      <c r="G396" s="223">
        <v>159</v>
      </c>
      <c r="H396" s="224">
        <v>86</v>
      </c>
      <c r="I396" s="225">
        <f>IF(OR(F396="",$G396=""), "ไม่มีข้อมูล", F396/($G396*$G396)*10000)</f>
        <v>29.23143862980104</v>
      </c>
      <c r="J396" s="226" t="str">
        <f t="shared" si="32"/>
        <v>อ้วน</v>
      </c>
      <c r="K396" s="227" t="str">
        <f>IF(OR($G396="",H396=""),"ไม่มีข้อมูล",IF($G396/2&lt;H396,"ลงพุง","ไม่ลงพุง"))</f>
        <v>ลงพุง</v>
      </c>
      <c r="L396" s="227" t="str">
        <f t="shared" si="33"/>
        <v>เสี่ยงสูง</v>
      </c>
      <c r="M396" s="214" t="str">
        <f t="shared" ca="1" si="35"/>
        <v>46-50</v>
      </c>
    </row>
    <row r="397" spans="1:13" x14ac:dyDescent="0.2">
      <c r="A397" s="217">
        <v>966</v>
      </c>
      <c r="B397" s="218" t="s">
        <v>102</v>
      </c>
      <c r="C397" s="219" t="s">
        <v>39</v>
      </c>
      <c r="D397" s="228">
        <v>2536</v>
      </c>
      <c r="E397" s="230">
        <f t="shared" ca="1" si="34"/>
        <v>26</v>
      </c>
      <c r="F397" s="229">
        <v>78</v>
      </c>
      <c r="G397" s="223">
        <v>170</v>
      </c>
      <c r="H397" s="224">
        <v>88</v>
      </c>
      <c r="I397" s="225">
        <f>IF(OR(F397="",$G397=""), "ไม่มีข้อมูล", F397/($G397*$G397)*10000)</f>
        <v>26.989619377162629</v>
      </c>
      <c r="J397" s="226" t="str">
        <f t="shared" si="32"/>
        <v>อ้วน</v>
      </c>
      <c r="K397" s="227" t="str">
        <f>IF(OR($G397="",H397=""),"ไม่มีข้อมูล",IF($G397/2&lt;H397,"ลงพุง","ไม่ลงพุง"))</f>
        <v>ลงพุง</v>
      </c>
      <c r="L397" s="227" t="str">
        <f t="shared" si="33"/>
        <v>เสี่ยงสูง</v>
      </c>
      <c r="M397" s="214" t="str">
        <f t="shared" ca="1" si="35"/>
        <v>26-30</v>
      </c>
    </row>
    <row r="398" spans="1:13" x14ac:dyDescent="0.2">
      <c r="A398" s="217">
        <v>967</v>
      </c>
      <c r="B398" s="218" t="s">
        <v>102</v>
      </c>
      <c r="C398" s="219" t="s">
        <v>39</v>
      </c>
      <c r="D398" s="228">
        <v>2522</v>
      </c>
      <c r="E398" s="230">
        <f t="shared" ca="1" si="34"/>
        <v>40</v>
      </c>
      <c r="F398" s="222">
        <v>55</v>
      </c>
      <c r="G398" s="269">
        <v>170</v>
      </c>
      <c r="H398" s="224">
        <v>80</v>
      </c>
      <c r="I398" s="225">
        <f>IF(OR(F398="",$G398=""), "ไม่มีข้อมูล", F398/($G398*$G398)*10000)</f>
        <v>19.031141868512112</v>
      </c>
      <c r="J398" s="226" t="str">
        <f t="shared" si="32"/>
        <v>ปกติ</v>
      </c>
      <c r="K398" s="227" t="str">
        <f>IF(OR($G398="",H398=""),"ไม่มีข้อมูล",IF($G398/2&lt;H398,"ลงพุง","ไม่ลงพุง"))</f>
        <v>ไม่ลงพุง</v>
      </c>
      <c r="L398" s="227" t="str">
        <f t="shared" si="33"/>
        <v>ปกติ</v>
      </c>
      <c r="M398" s="214" t="str">
        <f t="shared" ca="1" si="35"/>
        <v>36-40</v>
      </c>
    </row>
    <row r="399" spans="1:13" x14ac:dyDescent="0.2">
      <c r="A399" s="217">
        <v>968</v>
      </c>
      <c r="B399" s="218" t="s">
        <v>102</v>
      </c>
      <c r="C399" s="219" t="s">
        <v>39</v>
      </c>
      <c r="D399" s="228">
        <v>2505</v>
      </c>
      <c r="E399" s="230">
        <f t="shared" ca="1" si="34"/>
        <v>57</v>
      </c>
      <c r="F399" s="222">
        <v>49</v>
      </c>
      <c r="G399" s="269">
        <v>159</v>
      </c>
      <c r="H399" s="224">
        <v>78</v>
      </c>
      <c r="I399" s="225">
        <f>IF(OR(F399="",$G399=""), "ไม่มีข้อมูล", F399/($G399*$G399)*10000)</f>
        <v>19.382144693643447</v>
      </c>
      <c r="J399" s="226" t="str">
        <f t="shared" si="32"/>
        <v>ปกติ</v>
      </c>
      <c r="K399" s="227" t="str">
        <f>IF(OR($G399="",H399=""),"ไม่มีข้อมูล",IF($G399/2&lt;H399,"ลงพุง","ไม่ลงพุง"))</f>
        <v>ไม่ลงพุง</v>
      </c>
      <c r="L399" s="227" t="str">
        <f t="shared" si="33"/>
        <v>ปกติ</v>
      </c>
      <c r="M399" s="214" t="str">
        <f t="shared" ca="1" si="35"/>
        <v>56-60</v>
      </c>
    </row>
    <row r="400" spans="1:13" x14ac:dyDescent="0.2">
      <c r="A400" s="217">
        <v>969</v>
      </c>
      <c r="B400" s="218" t="s">
        <v>102</v>
      </c>
      <c r="C400" s="219" t="s">
        <v>38</v>
      </c>
      <c r="D400" s="228">
        <v>2522</v>
      </c>
      <c r="E400" s="230">
        <f t="shared" ca="1" si="34"/>
        <v>40</v>
      </c>
      <c r="F400" s="222">
        <v>56</v>
      </c>
      <c r="G400" s="269">
        <v>161</v>
      </c>
      <c r="H400" s="224">
        <v>70</v>
      </c>
      <c r="I400" s="225">
        <f>IF(OR(F400="",$G400=""), "ไม่มีข้อมูล", F400/($G400*$G400)*10000)</f>
        <v>21.60410477990818</v>
      </c>
      <c r="J400" s="226" t="str">
        <f t="shared" si="32"/>
        <v>ปกติ</v>
      </c>
      <c r="K400" s="227" t="str">
        <f>IF(OR($G400="",H400=""),"ไม่มีข้อมูล",IF($G400/2&lt;H400,"ลงพุง","ไม่ลงพุง"))</f>
        <v>ไม่ลงพุง</v>
      </c>
      <c r="L400" s="227" t="str">
        <f t="shared" si="33"/>
        <v>ปกติ</v>
      </c>
      <c r="M400" s="214" t="str">
        <f t="shared" ca="1" si="35"/>
        <v>36-40</v>
      </c>
    </row>
    <row r="401" spans="1:13" x14ac:dyDescent="0.2">
      <c r="A401" s="217">
        <v>970</v>
      </c>
      <c r="B401" s="218" t="s">
        <v>102</v>
      </c>
      <c r="C401" s="219" t="s">
        <v>38</v>
      </c>
      <c r="D401" s="228">
        <v>2526</v>
      </c>
      <c r="E401" s="230">
        <f t="shared" ca="1" si="34"/>
        <v>36</v>
      </c>
      <c r="F401" s="222">
        <v>40</v>
      </c>
      <c r="G401" s="223">
        <v>165</v>
      </c>
      <c r="H401" s="224">
        <v>59</v>
      </c>
      <c r="I401" s="225">
        <f>IF(OR(F401="",$G401=""), "ไม่มีข้อมูล", F401/($G401*$G401)*10000)</f>
        <v>14.692378328741965</v>
      </c>
      <c r="J401" s="226" t="str">
        <f t="shared" si="32"/>
        <v>ผอม</v>
      </c>
      <c r="K401" s="227" t="str">
        <f>IF(OR($G401="",H401=""),"ไม่มีข้อมูล",IF($G401/2&lt;H401,"ลงพุง","ไม่ลงพุง"))</f>
        <v>ไม่ลงพุง</v>
      </c>
      <c r="L401" s="227" t="str">
        <f t="shared" si="33"/>
        <v>เสี่ยง</v>
      </c>
      <c r="M401" s="214" t="str">
        <f t="shared" ca="1" si="35"/>
        <v>36-40</v>
      </c>
    </row>
    <row r="402" spans="1:13" x14ac:dyDescent="0.2">
      <c r="A402" s="217">
        <v>971</v>
      </c>
      <c r="B402" s="218" t="s">
        <v>102</v>
      </c>
      <c r="C402" s="219" t="s">
        <v>38</v>
      </c>
      <c r="D402" s="228">
        <v>2501</v>
      </c>
      <c r="E402" s="230">
        <f t="shared" ca="1" si="34"/>
        <v>61</v>
      </c>
      <c r="F402" s="222">
        <v>56</v>
      </c>
      <c r="G402" s="223">
        <v>153</v>
      </c>
      <c r="H402" s="224">
        <v>76</v>
      </c>
      <c r="I402" s="225">
        <f>IF(OR(F402="",$G402=""), "ไม่มีข้อมูล", F402/($G402*$G402)*10000)</f>
        <v>23.92242299970097</v>
      </c>
      <c r="J402" s="226" t="str">
        <f t="shared" si="32"/>
        <v>น้ำหนักเกิน</v>
      </c>
      <c r="K402" s="227" t="str">
        <f>IF(OR($G402="",H402=""),"ไม่มีข้อมูล",IF($G402/2&lt;H402,"ลงพุง","ไม่ลงพุง"))</f>
        <v>ไม่ลงพุง</v>
      </c>
      <c r="L402" s="227" t="str">
        <f t="shared" si="33"/>
        <v>เสี่ยง</v>
      </c>
      <c r="M402" s="214" t="str">
        <f t="shared" ca="1" si="35"/>
        <v>60+</v>
      </c>
    </row>
    <row r="403" spans="1:13" x14ac:dyDescent="0.2">
      <c r="A403" s="217">
        <v>972</v>
      </c>
      <c r="B403" s="218" t="s">
        <v>102</v>
      </c>
      <c r="C403" s="219" t="s">
        <v>39</v>
      </c>
      <c r="D403" s="228">
        <v>2528</v>
      </c>
      <c r="E403" s="230">
        <f t="shared" ca="1" si="34"/>
        <v>34</v>
      </c>
      <c r="F403" s="222">
        <v>75</v>
      </c>
      <c r="G403" s="223">
        <v>179</v>
      </c>
      <c r="H403" s="224">
        <v>86</v>
      </c>
      <c r="I403" s="225">
        <f>IF(OR(F403="",$G403=""), "ไม่มีข้อมูล", F403/($G403*$G403)*10000)</f>
        <v>23.40750912892856</v>
      </c>
      <c r="J403" s="226" t="str">
        <f t="shared" si="32"/>
        <v>น้ำหนักเกิน</v>
      </c>
      <c r="K403" s="227" t="str">
        <f>IF(OR($G403="",H403=""),"ไม่มีข้อมูล",IF($G403/2&lt;H403,"ลงพุง","ไม่ลงพุง"))</f>
        <v>ไม่ลงพุง</v>
      </c>
      <c r="L403" s="227" t="str">
        <f t="shared" si="33"/>
        <v>เสี่ยง</v>
      </c>
      <c r="M403" s="214" t="str">
        <f t="shared" ca="1" si="35"/>
        <v>31-35</v>
      </c>
    </row>
    <row r="404" spans="1:13" x14ac:dyDescent="0.2">
      <c r="A404" s="217">
        <v>973</v>
      </c>
      <c r="B404" s="218" t="s">
        <v>102</v>
      </c>
      <c r="C404" s="219" t="s">
        <v>38</v>
      </c>
      <c r="D404" s="228">
        <v>2537</v>
      </c>
      <c r="E404" s="230">
        <f t="shared" ca="1" si="34"/>
        <v>25</v>
      </c>
      <c r="F404" s="222">
        <v>62</v>
      </c>
      <c r="G404" s="269">
        <v>165</v>
      </c>
      <c r="H404" s="224">
        <v>80</v>
      </c>
      <c r="I404" s="225">
        <f>IF(OR(F404="",$G404=""), "ไม่มีข้อมูล", F404/($G404*$G404)*10000)</f>
        <v>22.773186409550046</v>
      </c>
      <c r="J404" s="226" t="str">
        <f t="shared" si="32"/>
        <v>ปกติ</v>
      </c>
      <c r="K404" s="227" t="str">
        <f>IF(OR($G404="",H404=""),"ไม่มีข้อมูล",IF($G404/2&lt;H404,"ลงพุง","ไม่ลงพุง"))</f>
        <v>ไม่ลงพุง</v>
      </c>
      <c r="L404" s="227" t="str">
        <f t="shared" si="33"/>
        <v>ปกติ</v>
      </c>
      <c r="M404" s="214" t="str">
        <f t="shared" ca="1" si="35"/>
        <v>20-25</v>
      </c>
    </row>
    <row r="405" spans="1:13" x14ac:dyDescent="0.2">
      <c r="A405" s="217">
        <v>974</v>
      </c>
      <c r="B405" s="218" t="s">
        <v>102</v>
      </c>
      <c r="C405" s="219" t="s">
        <v>39</v>
      </c>
      <c r="D405" s="228">
        <v>2519</v>
      </c>
      <c r="E405" s="230">
        <f t="shared" ca="1" si="34"/>
        <v>43</v>
      </c>
      <c r="F405" s="222">
        <v>62</v>
      </c>
      <c r="G405" s="269">
        <v>168</v>
      </c>
      <c r="H405" s="224">
        <v>80</v>
      </c>
      <c r="I405" s="225">
        <f>IF(OR(F405="",$G405=""), "ไม่มีข้อมูล", F405/($G405*$G405)*10000)</f>
        <v>21.967120181405896</v>
      </c>
      <c r="J405" s="226" t="str">
        <f t="shared" si="32"/>
        <v>ปกติ</v>
      </c>
      <c r="K405" s="227" t="str">
        <f>IF(OR($G405="",H405=""),"ไม่มีข้อมูล",IF($G405/2&lt;H405,"ลงพุง","ไม่ลงพุง"))</f>
        <v>ไม่ลงพุง</v>
      </c>
      <c r="L405" s="227" t="str">
        <f t="shared" si="33"/>
        <v>ปกติ</v>
      </c>
      <c r="M405" s="214" t="str">
        <f t="shared" ca="1" si="35"/>
        <v>41-45</v>
      </c>
    </row>
    <row r="406" spans="1:13" x14ac:dyDescent="0.2">
      <c r="A406" s="217">
        <v>975</v>
      </c>
      <c r="B406" s="218" t="s">
        <v>102</v>
      </c>
      <c r="C406" s="219" t="s">
        <v>39</v>
      </c>
      <c r="D406" s="228">
        <v>2506</v>
      </c>
      <c r="E406" s="230">
        <f t="shared" ca="1" si="34"/>
        <v>56</v>
      </c>
      <c r="F406" s="222">
        <v>55</v>
      </c>
      <c r="G406" s="269">
        <v>160</v>
      </c>
      <c r="H406" s="224">
        <v>82</v>
      </c>
      <c r="I406" s="225">
        <f>IF(OR(F406="",$G406=""), "ไม่มีข้อมูล", F406/($G406*$G406)*10000)</f>
        <v>21.484375</v>
      </c>
      <c r="J406" s="226" t="str">
        <f t="shared" si="32"/>
        <v>ปกติ</v>
      </c>
      <c r="K406" s="227" t="str">
        <f>IF(OR($G406="",H406=""),"ไม่มีข้อมูล",IF($G406/2&lt;H406,"ลงพุง","ไม่ลงพุง"))</f>
        <v>ลงพุง</v>
      </c>
      <c r="L406" s="227" t="str">
        <f t="shared" si="33"/>
        <v>เสี่ยง</v>
      </c>
      <c r="M406" s="214" t="str">
        <f t="shared" ca="1" si="35"/>
        <v>56-60</v>
      </c>
    </row>
    <row r="407" spans="1:13" x14ac:dyDescent="0.2">
      <c r="A407" s="217">
        <v>976</v>
      </c>
      <c r="B407" s="218" t="s">
        <v>102</v>
      </c>
      <c r="C407" s="219" t="s">
        <v>38</v>
      </c>
      <c r="D407" s="228">
        <v>2534</v>
      </c>
      <c r="E407" s="230">
        <f t="shared" ca="1" si="34"/>
        <v>28</v>
      </c>
      <c r="F407" s="229">
        <v>75</v>
      </c>
      <c r="G407" s="223">
        <v>156</v>
      </c>
      <c r="H407" s="224">
        <v>92</v>
      </c>
      <c r="I407" s="225">
        <f>IF(OR(F407="",$G407=""), "ไม่มีข้อมูล", F407/($G407*$G407)*10000)</f>
        <v>30.818540433925051</v>
      </c>
      <c r="J407" s="226" t="str">
        <f t="shared" si="32"/>
        <v>อ้วน</v>
      </c>
      <c r="K407" s="227" t="str">
        <f>IF(OR($G407="",H407=""),"ไม่มีข้อมูล",IF($G407/2&lt;H407,"ลงพุง","ไม่ลงพุง"))</f>
        <v>ลงพุง</v>
      </c>
      <c r="L407" s="227" t="str">
        <f t="shared" si="33"/>
        <v>เสี่ยงสูง</v>
      </c>
      <c r="M407" s="214" t="str">
        <f t="shared" ca="1" si="35"/>
        <v>26-30</v>
      </c>
    </row>
    <row r="408" spans="1:13" x14ac:dyDescent="0.2">
      <c r="A408" s="217">
        <v>977</v>
      </c>
      <c r="B408" s="218" t="s">
        <v>102</v>
      </c>
      <c r="C408" s="219" t="s">
        <v>39</v>
      </c>
      <c r="D408" s="228">
        <v>2518</v>
      </c>
      <c r="E408" s="230">
        <f t="shared" ca="1" si="34"/>
        <v>44</v>
      </c>
      <c r="F408" s="222">
        <v>68</v>
      </c>
      <c r="G408" s="269">
        <v>165</v>
      </c>
      <c r="H408" s="224">
        <v>84</v>
      </c>
      <c r="I408" s="225">
        <f>IF(OR(F408="",$G408=""), "ไม่มีข้อมูล", F408/($G408*$G408)*10000)</f>
        <v>24.977043158861338</v>
      </c>
      <c r="J408" s="226" t="str">
        <f t="shared" si="32"/>
        <v>น้ำหนักเกิน</v>
      </c>
      <c r="K408" s="227" t="str">
        <f>IF(OR($G408="",H408=""),"ไม่มีข้อมูล",IF($G408/2&lt;H408,"ลงพุง","ไม่ลงพุง"))</f>
        <v>ลงพุง</v>
      </c>
      <c r="L408" s="227" t="str">
        <f t="shared" si="33"/>
        <v>เสี่ยงสูง</v>
      </c>
      <c r="M408" s="214" t="str">
        <f t="shared" ca="1" si="35"/>
        <v>41-45</v>
      </c>
    </row>
    <row r="409" spans="1:13" x14ac:dyDescent="0.2">
      <c r="A409" s="217">
        <v>978</v>
      </c>
      <c r="B409" s="218" t="s">
        <v>102</v>
      </c>
      <c r="C409" s="219" t="s">
        <v>38</v>
      </c>
      <c r="D409" s="228">
        <v>2505</v>
      </c>
      <c r="E409" s="230">
        <f t="shared" ca="1" si="34"/>
        <v>57</v>
      </c>
      <c r="F409" s="229">
        <v>70</v>
      </c>
      <c r="G409" s="223">
        <v>162</v>
      </c>
      <c r="H409" s="224">
        <v>80</v>
      </c>
      <c r="I409" s="225">
        <f>IF(OR(F409="",$G409=""), "ไม่มีข้อมูล", F409/($G409*$G409)*10000)</f>
        <v>26.672763298277701</v>
      </c>
      <c r="J409" s="226" t="str">
        <f t="shared" si="32"/>
        <v>อ้วน</v>
      </c>
      <c r="K409" s="227" t="str">
        <f>IF(OR($G409="",H409=""),"ไม่มีข้อมูล",IF($G409/2&lt;H409,"ลงพุง","ไม่ลงพุง"))</f>
        <v>ไม่ลงพุง</v>
      </c>
      <c r="L409" s="227" t="str">
        <f t="shared" si="33"/>
        <v>เสี่ยง</v>
      </c>
      <c r="M409" s="214" t="str">
        <f t="shared" ca="1" si="35"/>
        <v>56-60</v>
      </c>
    </row>
    <row r="410" spans="1:13" x14ac:dyDescent="0.2">
      <c r="A410" s="217">
        <v>979</v>
      </c>
      <c r="B410" s="218" t="s">
        <v>102</v>
      </c>
      <c r="C410" s="219" t="s">
        <v>38</v>
      </c>
      <c r="D410" s="228">
        <v>2516</v>
      </c>
      <c r="E410" s="230">
        <f t="shared" ca="1" si="34"/>
        <v>46</v>
      </c>
      <c r="F410" s="222">
        <v>54</v>
      </c>
      <c r="G410" s="269">
        <v>150</v>
      </c>
      <c r="H410" s="224">
        <v>80</v>
      </c>
      <c r="I410" s="225">
        <f>IF(OR(F410="",$G410=""), "ไม่มีข้อมูล", F410/($G410*$G410)*10000)</f>
        <v>23.999999999999996</v>
      </c>
      <c r="J410" s="226" t="str">
        <f t="shared" si="32"/>
        <v>น้ำหนักเกิน</v>
      </c>
      <c r="K410" s="227" t="str">
        <f>IF(OR($G410="",H410=""),"ไม่มีข้อมูล",IF($G410/2&lt;H410,"ลงพุง","ไม่ลงพุง"))</f>
        <v>ลงพุง</v>
      </c>
      <c r="L410" s="227" t="str">
        <f t="shared" si="33"/>
        <v>เสี่ยงสูง</v>
      </c>
      <c r="M410" s="214" t="str">
        <f t="shared" ca="1" si="35"/>
        <v>46-50</v>
      </c>
    </row>
    <row r="411" spans="1:13" x14ac:dyDescent="0.2">
      <c r="A411" s="217">
        <v>980</v>
      </c>
      <c r="B411" s="218" t="s">
        <v>102</v>
      </c>
      <c r="C411" s="219" t="s">
        <v>38</v>
      </c>
      <c r="D411" s="228">
        <v>2529</v>
      </c>
      <c r="E411" s="230">
        <f t="shared" ca="1" si="34"/>
        <v>33</v>
      </c>
      <c r="F411" s="222">
        <v>53</v>
      </c>
      <c r="G411" s="223">
        <v>153</v>
      </c>
      <c r="H411" s="224">
        <v>79</v>
      </c>
      <c r="I411" s="225">
        <f>IF(OR(F411="",$G411=""), "ไม่มีข้อมูล", F411/($G411*$G411)*10000)</f>
        <v>22.640864624716986</v>
      </c>
      <c r="J411" s="226" t="str">
        <f t="shared" si="32"/>
        <v>ปกติ</v>
      </c>
      <c r="K411" s="227" t="str">
        <f>IF(OR($G411="",H411=""),"ไม่มีข้อมูล",IF($G411/2&lt;H411,"ลงพุง","ไม่ลงพุง"))</f>
        <v>ลงพุง</v>
      </c>
      <c r="L411" s="227" t="str">
        <f t="shared" si="33"/>
        <v>เสี่ยง</v>
      </c>
      <c r="M411" s="214" t="str">
        <f t="shared" ca="1" si="35"/>
        <v>31-35</v>
      </c>
    </row>
    <row r="412" spans="1:13" x14ac:dyDescent="0.2">
      <c r="A412" s="217">
        <v>981</v>
      </c>
      <c r="B412" s="218" t="s">
        <v>102</v>
      </c>
      <c r="C412" s="219" t="s">
        <v>38</v>
      </c>
      <c r="D412" s="228">
        <v>2506</v>
      </c>
      <c r="E412" s="230">
        <f t="shared" ca="1" si="34"/>
        <v>56</v>
      </c>
      <c r="F412" s="222">
        <v>71</v>
      </c>
      <c r="G412" s="223">
        <v>155</v>
      </c>
      <c r="H412" s="224">
        <v>89</v>
      </c>
      <c r="I412" s="225">
        <f>IF(OR(F412="",$G412=""), "ไม่มีข้อมูล", F412/($G412*$G412)*10000)</f>
        <v>29.552549427679502</v>
      </c>
      <c r="J412" s="226" t="str">
        <f t="shared" si="32"/>
        <v>อ้วน</v>
      </c>
      <c r="K412" s="227" t="str">
        <f>IF(OR($G412="",H412=""),"ไม่มีข้อมูล",IF($G412/2&lt;H412,"ลงพุง","ไม่ลงพุง"))</f>
        <v>ลงพุง</v>
      </c>
      <c r="L412" s="227" t="str">
        <f t="shared" si="33"/>
        <v>เสี่ยงสูง</v>
      </c>
      <c r="M412" s="214" t="str">
        <f t="shared" ca="1" si="35"/>
        <v>56-60</v>
      </c>
    </row>
    <row r="413" spans="1:13" x14ac:dyDescent="0.2">
      <c r="A413" s="217">
        <v>982</v>
      </c>
      <c r="B413" s="218" t="s">
        <v>102</v>
      </c>
      <c r="C413" s="219" t="s">
        <v>38</v>
      </c>
      <c r="D413" s="228">
        <v>2503</v>
      </c>
      <c r="E413" s="230">
        <f t="shared" ca="1" si="34"/>
        <v>59</v>
      </c>
      <c r="F413" s="222">
        <v>66</v>
      </c>
      <c r="G413" s="223">
        <v>160</v>
      </c>
      <c r="H413" s="224">
        <v>84</v>
      </c>
      <c r="I413" s="225">
        <f>IF(OR(F413="",$G413=""), "ไม่มีข้อมูล", F413/($G413*$G413)*10000)</f>
        <v>25.78125</v>
      </c>
      <c r="J413" s="226" t="str">
        <f t="shared" si="32"/>
        <v>อ้วน</v>
      </c>
      <c r="K413" s="227" t="str">
        <f>IF(OR($G413="",H413=""),"ไม่มีข้อมูล",IF($G413/2&lt;H413,"ลงพุง","ไม่ลงพุง"))</f>
        <v>ลงพุง</v>
      </c>
      <c r="L413" s="227" t="str">
        <f t="shared" si="33"/>
        <v>เสี่ยงสูง</v>
      </c>
      <c r="M413" s="214" t="str">
        <f t="shared" ca="1" si="35"/>
        <v>56-60</v>
      </c>
    </row>
    <row r="414" spans="1:13" x14ac:dyDescent="0.2">
      <c r="A414" s="217">
        <v>983</v>
      </c>
      <c r="B414" s="218" t="s">
        <v>102</v>
      </c>
      <c r="C414" s="219" t="s">
        <v>38</v>
      </c>
      <c r="D414" s="228">
        <v>2536</v>
      </c>
      <c r="E414" s="230">
        <f t="shared" ca="1" si="34"/>
        <v>26</v>
      </c>
      <c r="F414" s="222">
        <v>55</v>
      </c>
      <c r="G414" s="223">
        <v>165</v>
      </c>
      <c r="H414" s="224">
        <v>80</v>
      </c>
      <c r="I414" s="225">
        <f>IF(OR(F414="",$G414=""), "ไม่มีข้อมูล", F414/($G414*$G414)*10000)</f>
        <v>20.202020202020201</v>
      </c>
      <c r="J414" s="226" t="str">
        <f t="shared" si="32"/>
        <v>ปกติ</v>
      </c>
      <c r="K414" s="227" t="str">
        <f>IF(OR($G414="",H414=""),"ไม่มีข้อมูล",IF($G414/2&lt;H414,"ลงพุง","ไม่ลงพุง"))</f>
        <v>ไม่ลงพุง</v>
      </c>
      <c r="L414" s="227" t="str">
        <f t="shared" si="33"/>
        <v>ปกติ</v>
      </c>
      <c r="M414" s="214" t="str">
        <f t="shared" ca="1" si="35"/>
        <v>26-30</v>
      </c>
    </row>
    <row r="415" spans="1:13" x14ac:dyDescent="0.2">
      <c r="A415" s="217">
        <v>984</v>
      </c>
      <c r="B415" s="218" t="s">
        <v>102</v>
      </c>
      <c r="C415" s="219" t="s">
        <v>39</v>
      </c>
      <c r="D415" s="228">
        <v>2524</v>
      </c>
      <c r="E415" s="230">
        <f t="shared" ca="1" si="34"/>
        <v>38</v>
      </c>
      <c r="F415" s="222">
        <v>52</v>
      </c>
      <c r="G415" s="223">
        <v>160</v>
      </c>
      <c r="H415" s="224">
        <v>72</v>
      </c>
      <c r="I415" s="225">
        <f>IF(OR(F415="",$G415=""), "ไม่มีข้อมูล", F415/($G415*$G415)*10000)</f>
        <v>20.3125</v>
      </c>
      <c r="J415" s="226" t="str">
        <f t="shared" si="32"/>
        <v>ปกติ</v>
      </c>
      <c r="K415" s="227" t="str">
        <f>IF(OR($G415="",H415=""),"ไม่มีข้อมูล",IF($G415/2&lt;H415,"ลงพุง","ไม่ลงพุง"))</f>
        <v>ไม่ลงพุง</v>
      </c>
      <c r="L415" s="227" t="str">
        <f t="shared" si="33"/>
        <v>ปกติ</v>
      </c>
      <c r="M415" s="214" t="str">
        <f t="shared" ca="1" si="35"/>
        <v>36-40</v>
      </c>
    </row>
    <row r="416" spans="1:13" x14ac:dyDescent="0.2">
      <c r="A416" s="217">
        <v>985</v>
      </c>
      <c r="B416" s="218" t="s">
        <v>102</v>
      </c>
      <c r="C416" s="219" t="s">
        <v>38</v>
      </c>
      <c r="D416" s="228">
        <v>2534</v>
      </c>
      <c r="E416" s="230">
        <f t="shared" ca="1" si="34"/>
        <v>28</v>
      </c>
      <c r="F416" s="229">
        <v>51</v>
      </c>
      <c r="G416" s="223">
        <v>156</v>
      </c>
      <c r="H416" s="224">
        <v>75</v>
      </c>
      <c r="I416" s="225">
        <f>IF(OR(F416="",$G416=""), "ไม่มีข้อมูล", F416/($G416*$G416)*10000)</f>
        <v>20.956607495069033</v>
      </c>
      <c r="J416" s="226" t="str">
        <f t="shared" si="32"/>
        <v>ปกติ</v>
      </c>
      <c r="K416" s="227" t="str">
        <f>IF(OR($G416="",H416=""),"ไม่มีข้อมูล",IF($G416/2&lt;H416,"ลงพุง","ไม่ลงพุง"))</f>
        <v>ไม่ลงพุง</v>
      </c>
      <c r="L416" s="227" t="str">
        <f t="shared" si="33"/>
        <v>ปกติ</v>
      </c>
      <c r="M416" s="214" t="str">
        <f t="shared" ca="1" si="35"/>
        <v>26-30</v>
      </c>
    </row>
    <row r="417" spans="1:13" x14ac:dyDescent="0.2">
      <c r="A417" s="217">
        <v>986</v>
      </c>
      <c r="B417" s="218" t="s">
        <v>102</v>
      </c>
      <c r="C417" s="219" t="s">
        <v>38</v>
      </c>
      <c r="D417" s="228">
        <v>2503</v>
      </c>
      <c r="E417" s="230">
        <f t="shared" ca="1" si="34"/>
        <v>59</v>
      </c>
      <c r="F417" s="222">
        <v>55</v>
      </c>
      <c r="G417" s="269">
        <v>150</v>
      </c>
      <c r="H417" s="224">
        <v>77</v>
      </c>
      <c r="I417" s="225">
        <f>IF(OR(F417="",$G417=""), "ไม่มีข้อมูล", F417/($G417*$G417)*10000)</f>
        <v>24.444444444444443</v>
      </c>
      <c r="J417" s="226" t="str">
        <f t="shared" si="32"/>
        <v>น้ำหนักเกิน</v>
      </c>
      <c r="K417" s="227" t="str">
        <f>IF(OR($G417="",H417=""),"ไม่มีข้อมูล",IF($G417/2&lt;H417,"ลงพุง","ไม่ลงพุง"))</f>
        <v>ลงพุง</v>
      </c>
      <c r="L417" s="227" t="str">
        <f t="shared" si="33"/>
        <v>เสี่ยงสูง</v>
      </c>
      <c r="M417" s="214" t="str">
        <f t="shared" ca="1" si="35"/>
        <v>56-60</v>
      </c>
    </row>
    <row r="418" spans="1:13" x14ac:dyDescent="0.2">
      <c r="A418" s="217">
        <v>987</v>
      </c>
      <c r="B418" s="218" t="s">
        <v>102</v>
      </c>
      <c r="C418" s="219" t="s">
        <v>38</v>
      </c>
      <c r="D418" s="228">
        <v>2514</v>
      </c>
      <c r="E418" s="230">
        <f t="shared" ca="1" si="34"/>
        <v>48</v>
      </c>
      <c r="F418" s="222">
        <v>42</v>
      </c>
      <c r="G418" s="223">
        <v>156</v>
      </c>
      <c r="H418" s="224">
        <v>66</v>
      </c>
      <c r="I418" s="225">
        <f>IF(OR(F418="",$G418=""), "ไม่มีข้อมูล", F418/($G418*$G418)*10000)</f>
        <v>17.258382642998026</v>
      </c>
      <c r="J418" s="226" t="str">
        <f t="shared" si="32"/>
        <v>ผอม</v>
      </c>
      <c r="K418" s="227" t="str">
        <f>IF(OR($G418="",H418=""),"ไม่มีข้อมูล",IF($G418/2&lt;H418,"ลงพุง","ไม่ลงพุง"))</f>
        <v>ไม่ลงพุง</v>
      </c>
      <c r="L418" s="227" t="str">
        <f t="shared" si="33"/>
        <v>เสี่ยง</v>
      </c>
      <c r="M418" s="214" t="str">
        <f t="shared" ca="1" si="35"/>
        <v>46-50</v>
      </c>
    </row>
    <row r="419" spans="1:13" x14ac:dyDescent="0.2">
      <c r="A419" s="217">
        <v>988</v>
      </c>
      <c r="B419" s="218" t="s">
        <v>102</v>
      </c>
      <c r="C419" s="219" t="s">
        <v>39</v>
      </c>
      <c r="D419" s="228">
        <v>2514</v>
      </c>
      <c r="E419" s="230">
        <f t="shared" ca="1" si="34"/>
        <v>48</v>
      </c>
      <c r="F419" s="222">
        <v>63</v>
      </c>
      <c r="G419" s="269">
        <v>158</v>
      </c>
      <c r="H419" s="224">
        <v>86</v>
      </c>
      <c r="I419" s="225">
        <f>IF(OR(F419="",$G419=""), "ไม่มีข้อมูล", F419/($G419*$G419)*10000)</f>
        <v>25.236340330075311</v>
      </c>
      <c r="J419" s="226" t="str">
        <f t="shared" si="32"/>
        <v>อ้วน</v>
      </c>
      <c r="K419" s="227" t="str">
        <f>IF(OR($G419="",H419=""),"ไม่มีข้อมูล",IF($G419/2&lt;H419,"ลงพุง","ไม่ลงพุง"))</f>
        <v>ลงพุง</v>
      </c>
      <c r="L419" s="227" t="str">
        <f t="shared" si="33"/>
        <v>เสี่ยงสูง</v>
      </c>
      <c r="M419" s="214" t="str">
        <f t="shared" ca="1" si="35"/>
        <v>46-50</v>
      </c>
    </row>
    <row r="420" spans="1:13" x14ac:dyDescent="0.2">
      <c r="A420" s="217">
        <v>989</v>
      </c>
      <c r="B420" s="218" t="s">
        <v>102</v>
      </c>
      <c r="C420" s="219" t="s">
        <v>39</v>
      </c>
      <c r="D420" s="228">
        <v>2510</v>
      </c>
      <c r="E420" s="230">
        <f t="shared" ca="1" si="34"/>
        <v>52</v>
      </c>
      <c r="F420" s="222">
        <v>112</v>
      </c>
      <c r="G420" s="223">
        <v>170</v>
      </c>
      <c r="H420" s="224">
        <v>125</v>
      </c>
      <c r="I420" s="225">
        <f>IF(OR(F420="",$G420=""), "ไม่มีข้อมูล", F420/($G420*$G420)*10000)</f>
        <v>38.754325259515568</v>
      </c>
      <c r="J420" s="226" t="str">
        <f t="shared" si="32"/>
        <v>อ้วน</v>
      </c>
      <c r="K420" s="227" t="str">
        <f>IF(OR($G420="",H420=""),"ไม่มีข้อมูล",IF($G420/2&lt;H420,"ลงพุง","ไม่ลงพุง"))</f>
        <v>ลงพุง</v>
      </c>
      <c r="L420" s="227" t="str">
        <f t="shared" si="33"/>
        <v>เสี่ยงสูง</v>
      </c>
      <c r="M420" s="214" t="str">
        <f t="shared" ca="1" si="35"/>
        <v>51-55</v>
      </c>
    </row>
    <row r="421" spans="1:13" x14ac:dyDescent="0.2">
      <c r="A421" s="217">
        <v>990</v>
      </c>
      <c r="B421" s="218" t="s">
        <v>102</v>
      </c>
      <c r="C421" s="219" t="s">
        <v>39</v>
      </c>
      <c r="D421" s="228">
        <v>2499</v>
      </c>
      <c r="E421" s="230">
        <f t="shared" ca="1" si="34"/>
        <v>63</v>
      </c>
      <c r="F421" s="222">
        <v>65</v>
      </c>
      <c r="G421" s="269">
        <v>163</v>
      </c>
      <c r="H421" s="224">
        <v>94</v>
      </c>
      <c r="I421" s="225">
        <f>IF(OR(F421="",$G421=""), "ไม่มีข้อมูล", F421/($G421*$G421)*10000)</f>
        <v>24.464601603372348</v>
      </c>
      <c r="J421" s="226" t="str">
        <f t="shared" si="32"/>
        <v>น้ำหนักเกิน</v>
      </c>
      <c r="K421" s="227" t="str">
        <f>IF(OR($G421="",H421=""),"ไม่มีข้อมูล",IF($G421/2&lt;H421,"ลงพุง","ไม่ลงพุง"))</f>
        <v>ลงพุง</v>
      </c>
      <c r="L421" s="227" t="str">
        <f t="shared" si="33"/>
        <v>เสี่ยงสูง</v>
      </c>
      <c r="M421" s="214" t="str">
        <f t="shared" ca="1" si="35"/>
        <v>60+</v>
      </c>
    </row>
    <row r="422" spans="1:13" x14ac:dyDescent="0.2">
      <c r="A422" s="217">
        <v>991</v>
      </c>
      <c r="B422" s="218" t="s">
        <v>102</v>
      </c>
      <c r="C422" s="219" t="s">
        <v>39</v>
      </c>
      <c r="D422" s="228">
        <v>2512</v>
      </c>
      <c r="E422" s="230">
        <f t="shared" ca="1" si="34"/>
        <v>50</v>
      </c>
      <c r="F422" s="222">
        <v>85</v>
      </c>
      <c r="G422" s="223">
        <v>180</v>
      </c>
      <c r="H422" s="224">
        <v>104</v>
      </c>
      <c r="I422" s="225">
        <f>IF(OR(F422="",$G422=""), "ไม่มีข้อมูล", F422/($G422*$G422)*10000)</f>
        <v>26.23456790123457</v>
      </c>
      <c r="J422" s="226" t="str">
        <f t="shared" si="32"/>
        <v>อ้วน</v>
      </c>
      <c r="K422" s="227" t="str">
        <f>IF(OR($G422="",H422=""),"ไม่มีข้อมูล",IF($G422/2&lt;H422,"ลงพุง","ไม่ลงพุง"))</f>
        <v>ลงพุง</v>
      </c>
      <c r="L422" s="227" t="str">
        <f t="shared" si="33"/>
        <v>เสี่ยงสูง</v>
      </c>
      <c r="M422" s="214" t="str">
        <f t="shared" ca="1" si="35"/>
        <v>46-50</v>
      </c>
    </row>
    <row r="423" spans="1:13" x14ac:dyDescent="0.2">
      <c r="A423" s="217">
        <v>992</v>
      </c>
      <c r="B423" s="218" t="s">
        <v>102</v>
      </c>
      <c r="C423" s="219" t="s">
        <v>39</v>
      </c>
      <c r="D423" s="228">
        <v>2504</v>
      </c>
      <c r="E423" s="230">
        <f t="shared" ca="1" si="34"/>
        <v>58</v>
      </c>
      <c r="F423" s="222">
        <v>68</v>
      </c>
      <c r="G423" s="223">
        <v>165</v>
      </c>
      <c r="H423" s="224">
        <v>81</v>
      </c>
      <c r="I423" s="225">
        <f>IF(OR(F423="",$G423=""), "ไม่มีข้อมูล", F423/($G423*$G423)*10000)</f>
        <v>24.977043158861338</v>
      </c>
      <c r="J423" s="226" t="str">
        <f t="shared" si="32"/>
        <v>น้ำหนักเกิน</v>
      </c>
      <c r="K423" s="227" t="str">
        <f>IF(OR($G423="",H423=""),"ไม่มีข้อมูล",IF($G423/2&lt;H423,"ลงพุง","ไม่ลงพุง"))</f>
        <v>ไม่ลงพุง</v>
      </c>
      <c r="L423" s="227" t="str">
        <f t="shared" si="33"/>
        <v>เสี่ยง</v>
      </c>
      <c r="M423" s="214" t="str">
        <f t="shared" ca="1" si="35"/>
        <v>56-60</v>
      </c>
    </row>
    <row r="424" spans="1:13" x14ac:dyDescent="0.2">
      <c r="A424" s="217">
        <v>993</v>
      </c>
      <c r="B424" s="218" t="s">
        <v>102</v>
      </c>
      <c r="C424" s="219" t="s">
        <v>39</v>
      </c>
      <c r="D424" s="228">
        <v>2506</v>
      </c>
      <c r="E424" s="230">
        <f t="shared" ca="1" si="34"/>
        <v>56</v>
      </c>
      <c r="F424" s="222">
        <v>85</v>
      </c>
      <c r="G424" s="223">
        <v>162</v>
      </c>
      <c r="H424" s="224">
        <v>100</v>
      </c>
      <c r="I424" s="225">
        <f>IF(OR(F424="",$G424=""), "ไม่มีข้อมูล", F424/($G424*$G424)*10000)</f>
        <v>32.388355433622927</v>
      </c>
      <c r="J424" s="226" t="str">
        <f t="shared" si="32"/>
        <v>อ้วน</v>
      </c>
      <c r="K424" s="227" t="str">
        <f>IF(OR($G424="",H424=""),"ไม่มีข้อมูล",IF($G424/2&lt;H424,"ลงพุง","ไม่ลงพุง"))</f>
        <v>ลงพุง</v>
      </c>
      <c r="L424" s="227" t="str">
        <f t="shared" si="33"/>
        <v>เสี่ยงสูง</v>
      </c>
      <c r="M424" s="214" t="str">
        <f t="shared" ca="1" si="35"/>
        <v>56-60</v>
      </c>
    </row>
    <row r="425" spans="1:13" x14ac:dyDescent="0.2">
      <c r="A425" s="217">
        <v>994</v>
      </c>
      <c r="B425" s="218" t="s">
        <v>102</v>
      </c>
      <c r="C425" s="219" t="s">
        <v>39</v>
      </c>
      <c r="D425" s="228">
        <v>2510</v>
      </c>
      <c r="E425" s="230">
        <f t="shared" ca="1" si="34"/>
        <v>52</v>
      </c>
      <c r="F425" s="222">
        <v>90</v>
      </c>
      <c r="G425" s="269">
        <v>172</v>
      </c>
      <c r="H425" s="224">
        <v>94</v>
      </c>
      <c r="I425" s="225">
        <f>IF(OR(F425="",$G425=""), "ไม่มีข้อมูล", F425/($G425*$G425)*10000)</f>
        <v>30.421849648458629</v>
      </c>
      <c r="J425" s="226" t="str">
        <f t="shared" si="32"/>
        <v>อ้วน</v>
      </c>
      <c r="K425" s="227" t="str">
        <f>IF(OR($G425="",H425=""),"ไม่มีข้อมูล",IF($G425/2&lt;H425,"ลงพุง","ไม่ลงพุง"))</f>
        <v>ลงพุง</v>
      </c>
      <c r="L425" s="227" t="str">
        <f t="shared" si="33"/>
        <v>เสี่ยงสูง</v>
      </c>
      <c r="M425" s="214" t="str">
        <f t="shared" ca="1" si="35"/>
        <v>51-55</v>
      </c>
    </row>
    <row r="426" spans="1:13" x14ac:dyDescent="0.2">
      <c r="A426" s="217">
        <v>995</v>
      </c>
      <c r="B426" s="218" t="s">
        <v>102</v>
      </c>
      <c r="C426" s="219" t="s">
        <v>39</v>
      </c>
      <c r="D426" s="228">
        <v>2503</v>
      </c>
      <c r="E426" s="230">
        <f t="shared" ca="1" si="34"/>
        <v>59</v>
      </c>
      <c r="F426" s="222">
        <v>65</v>
      </c>
      <c r="G426" s="269">
        <v>165</v>
      </c>
      <c r="H426" s="224">
        <v>85</v>
      </c>
      <c r="I426" s="225">
        <f>IF(OR(F426="",$G426=""), "ไม่มีข้อมูล", F426/($G426*$G426)*10000)</f>
        <v>23.875114784205692</v>
      </c>
      <c r="J426" s="226" t="str">
        <f t="shared" si="32"/>
        <v>น้ำหนักเกิน</v>
      </c>
      <c r="K426" s="227" t="str">
        <f>IF(OR($G426="",H426=""),"ไม่มีข้อมูล",IF($G426/2&lt;H426,"ลงพุง","ไม่ลงพุง"))</f>
        <v>ลงพุง</v>
      </c>
      <c r="L426" s="227" t="str">
        <f t="shared" si="33"/>
        <v>เสี่ยงสูง</v>
      </c>
      <c r="M426" s="214" t="str">
        <f t="shared" ca="1" si="35"/>
        <v>56-60</v>
      </c>
    </row>
    <row r="427" spans="1:13" x14ac:dyDescent="0.2">
      <c r="A427" s="217">
        <v>996</v>
      </c>
      <c r="B427" s="218" t="s">
        <v>102</v>
      </c>
      <c r="C427" s="219" t="s">
        <v>38</v>
      </c>
      <c r="D427" s="228">
        <v>2506</v>
      </c>
      <c r="E427" s="230">
        <f t="shared" ca="1" si="34"/>
        <v>56</v>
      </c>
      <c r="F427" s="222">
        <v>47</v>
      </c>
      <c r="G427" s="269">
        <v>155</v>
      </c>
      <c r="H427" s="224">
        <v>66</v>
      </c>
      <c r="I427" s="225">
        <f>IF(OR(F427="",$G427=""), "ไม่มีข้อมูล", F427/($G427*$G427)*10000)</f>
        <v>19.562955254942768</v>
      </c>
      <c r="J427" s="226" t="str">
        <f t="shared" si="32"/>
        <v>ปกติ</v>
      </c>
      <c r="K427" s="227" t="str">
        <f>IF(OR($G427="",H427=""),"ไม่มีข้อมูล",IF($G427/2&lt;H427,"ลงพุง","ไม่ลงพุง"))</f>
        <v>ไม่ลงพุง</v>
      </c>
      <c r="L427" s="227" t="str">
        <f t="shared" si="33"/>
        <v>ปกติ</v>
      </c>
      <c r="M427" s="214" t="str">
        <f t="shared" ca="1" si="35"/>
        <v>56-60</v>
      </c>
    </row>
    <row r="428" spans="1:13" x14ac:dyDescent="0.2">
      <c r="A428" s="217">
        <v>997</v>
      </c>
      <c r="B428" s="218" t="s">
        <v>102</v>
      </c>
      <c r="C428" s="219" t="s">
        <v>38</v>
      </c>
      <c r="D428" s="228">
        <v>2503</v>
      </c>
      <c r="E428" s="230">
        <f t="shared" ca="1" si="34"/>
        <v>59</v>
      </c>
      <c r="F428" s="222">
        <v>67</v>
      </c>
      <c r="G428" s="269">
        <v>160</v>
      </c>
      <c r="H428" s="224">
        <v>90</v>
      </c>
      <c r="I428" s="225">
        <f>IF(OR(F428="",$G428=""), "ไม่มีข้อมูล", F428/($G428*$G428)*10000)</f>
        <v>26.171875</v>
      </c>
      <c r="J428" s="226" t="str">
        <f t="shared" si="32"/>
        <v>อ้วน</v>
      </c>
      <c r="K428" s="227" t="str">
        <f>IF(OR($G428="",H428=""),"ไม่มีข้อมูล",IF($G428/2&lt;H428,"ลงพุง","ไม่ลงพุง"))</f>
        <v>ลงพุง</v>
      </c>
      <c r="L428" s="227" t="str">
        <f t="shared" si="33"/>
        <v>เสี่ยงสูง</v>
      </c>
      <c r="M428" s="214" t="str">
        <f t="shared" ca="1" si="35"/>
        <v>56-60</v>
      </c>
    </row>
    <row r="429" spans="1:13" x14ac:dyDescent="0.2">
      <c r="A429" s="217">
        <v>998</v>
      </c>
      <c r="B429" s="218" t="s">
        <v>102</v>
      </c>
      <c r="C429" s="219" t="s">
        <v>38</v>
      </c>
      <c r="D429" s="228">
        <v>2530</v>
      </c>
      <c r="E429" s="230">
        <f t="shared" ca="1" si="34"/>
        <v>32</v>
      </c>
      <c r="F429" s="222">
        <v>48</v>
      </c>
      <c r="G429" s="269">
        <v>157</v>
      </c>
      <c r="H429" s="224">
        <v>67</v>
      </c>
      <c r="I429" s="225">
        <f>IF(OR(F429="",$G429=""), "ไม่มีข้อมูล", F429/($G429*$G429)*10000)</f>
        <v>19.473406629072173</v>
      </c>
      <c r="J429" s="226" t="str">
        <f t="shared" si="32"/>
        <v>ปกติ</v>
      </c>
      <c r="K429" s="227" t="str">
        <f>IF(OR($G429="",H429=""),"ไม่มีข้อมูล",IF($G429/2&lt;H429,"ลงพุง","ไม่ลงพุง"))</f>
        <v>ไม่ลงพุง</v>
      </c>
      <c r="L429" s="227" t="str">
        <f t="shared" si="33"/>
        <v>ปกติ</v>
      </c>
      <c r="M429" s="214" t="str">
        <f t="shared" ca="1" si="35"/>
        <v>31-35</v>
      </c>
    </row>
    <row r="430" spans="1:13" x14ac:dyDescent="0.2">
      <c r="A430" s="217">
        <v>999</v>
      </c>
      <c r="B430" s="218" t="s">
        <v>102</v>
      </c>
      <c r="C430" s="219" t="s">
        <v>38</v>
      </c>
      <c r="D430" s="228">
        <v>2529</v>
      </c>
      <c r="E430" s="230">
        <f t="shared" ca="1" si="34"/>
        <v>33</v>
      </c>
      <c r="F430" s="222">
        <v>51</v>
      </c>
      <c r="G430" s="223">
        <v>155</v>
      </c>
      <c r="H430" s="224">
        <v>68</v>
      </c>
      <c r="I430" s="225">
        <f>IF(OR(F430="",$G430=""), "ไม่มีข้อมูล", F430/($G430*$G430)*10000)</f>
        <v>21.227887617065555</v>
      </c>
      <c r="J430" s="226" t="str">
        <f t="shared" si="32"/>
        <v>ปกติ</v>
      </c>
      <c r="K430" s="227" t="str">
        <f>IF(OR($G430="",H430=""),"ไม่มีข้อมูล",IF($G430/2&lt;H430,"ลงพุง","ไม่ลงพุง"))</f>
        <v>ไม่ลงพุง</v>
      </c>
      <c r="L430" s="227" t="str">
        <f t="shared" si="33"/>
        <v>ปกติ</v>
      </c>
      <c r="M430" s="214" t="str">
        <f t="shared" ca="1" si="35"/>
        <v>31-35</v>
      </c>
    </row>
    <row r="431" spans="1:13" x14ac:dyDescent="0.2">
      <c r="A431" s="217">
        <v>1000</v>
      </c>
      <c r="B431" s="218" t="s">
        <v>102</v>
      </c>
      <c r="C431" s="219" t="s">
        <v>38</v>
      </c>
      <c r="D431" s="228">
        <v>2527</v>
      </c>
      <c r="E431" s="230">
        <f t="shared" ca="1" si="34"/>
        <v>35</v>
      </c>
      <c r="F431" s="222">
        <v>50</v>
      </c>
      <c r="G431" s="269">
        <v>160</v>
      </c>
      <c r="H431" s="224">
        <v>64</v>
      </c>
      <c r="I431" s="225">
        <f>IF(OR(F431="",$G431=""), "ไม่มีข้อมูล", F431/($G431*$G431)*10000)</f>
        <v>19.53125</v>
      </c>
      <c r="J431" s="226" t="str">
        <f t="shared" si="32"/>
        <v>ปกติ</v>
      </c>
      <c r="K431" s="227" t="str">
        <f>IF(OR($G431="",H431=""),"ไม่มีข้อมูล",IF($G431/2&lt;H431,"ลงพุง","ไม่ลงพุง"))</f>
        <v>ไม่ลงพุง</v>
      </c>
      <c r="L431" s="227" t="str">
        <f t="shared" si="33"/>
        <v>ปกติ</v>
      </c>
      <c r="M431" s="214" t="str">
        <f t="shared" ca="1" si="35"/>
        <v>31-35</v>
      </c>
    </row>
    <row r="432" spans="1:13" x14ac:dyDescent="0.2">
      <c r="A432" s="217">
        <v>1001</v>
      </c>
      <c r="B432" s="218" t="s">
        <v>102</v>
      </c>
      <c r="C432" s="219" t="s">
        <v>38</v>
      </c>
      <c r="D432" s="228">
        <v>2533</v>
      </c>
      <c r="E432" s="230">
        <f t="shared" ca="1" si="34"/>
        <v>29</v>
      </c>
      <c r="F432" s="222">
        <v>72</v>
      </c>
      <c r="G432" s="269">
        <v>161</v>
      </c>
      <c r="H432" s="224">
        <v>78</v>
      </c>
      <c r="I432" s="225">
        <f>IF(OR(F432="",$G432=""), "ไม่มีข้อมูล", F432/($G432*$G432)*10000)</f>
        <v>27.776706145596236</v>
      </c>
      <c r="J432" s="226" t="str">
        <f t="shared" si="32"/>
        <v>อ้วน</v>
      </c>
      <c r="K432" s="227" t="str">
        <f>IF(OR($G432="",H432=""),"ไม่มีข้อมูล",IF($G432/2&lt;H432,"ลงพุง","ไม่ลงพุง"))</f>
        <v>ไม่ลงพุง</v>
      </c>
      <c r="L432" s="227" t="str">
        <f t="shared" si="33"/>
        <v>เสี่ยง</v>
      </c>
      <c r="M432" s="214" t="str">
        <f t="shared" ca="1" si="35"/>
        <v>26-30</v>
      </c>
    </row>
    <row r="433" spans="1:13" x14ac:dyDescent="0.2">
      <c r="A433" s="217">
        <v>1002</v>
      </c>
      <c r="B433" s="218" t="s">
        <v>102</v>
      </c>
      <c r="C433" s="219" t="s">
        <v>39</v>
      </c>
      <c r="D433" s="228">
        <v>2531</v>
      </c>
      <c r="E433" s="230">
        <f t="shared" ca="1" si="34"/>
        <v>31</v>
      </c>
      <c r="F433" s="229">
        <v>57</v>
      </c>
      <c r="G433" s="223">
        <v>162</v>
      </c>
      <c r="H433" s="224">
        <v>76</v>
      </c>
      <c r="I433" s="225">
        <f>IF(OR(F433="",$G433=""), "ไม่มีข้อมูล", F433/($G433*$G433)*10000)</f>
        <v>21.719250114311844</v>
      </c>
      <c r="J433" s="226" t="str">
        <f t="shared" si="32"/>
        <v>ปกติ</v>
      </c>
      <c r="K433" s="227" t="str">
        <f>IF(OR($G433="",H433=""),"ไม่มีข้อมูล",IF($G433/2&lt;H433,"ลงพุง","ไม่ลงพุง"))</f>
        <v>ไม่ลงพุง</v>
      </c>
      <c r="L433" s="227" t="str">
        <f t="shared" si="33"/>
        <v>ปกติ</v>
      </c>
      <c r="M433" s="214" t="str">
        <f t="shared" ca="1" si="35"/>
        <v>31-35</v>
      </c>
    </row>
    <row r="434" spans="1:13" x14ac:dyDescent="0.2">
      <c r="A434" s="217">
        <v>1003</v>
      </c>
      <c r="B434" s="218" t="s">
        <v>102</v>
      </c>
      <c r="C434" s="219" t="s">
        <v>38</v>
      </c>
      <c r="D434" s="228">
        <v>2527</v>
      </c>
      <c r="E434" s="230">
        <f t="shared" ca="1" si="34"/>
        <v>35</v>
      </c>
      <c r="F434" s="229">
        <v>102</v>
      </c>
      <c r="G434" s="223">
        <v>156</v>
      </c>
      <c r="H434" s="224">
        <v>116</v>
      </c>
      <c r="I434" s="225">
        <f>IF(OR(F434="",$G434=""), "ไม่มีข้อมูล", F434/($G434*$G434)*10000)</f>
        <v>41.913214990138066</v>
      </c>
      <c r="J434" s="226" t="str">
        <f t="shared" si="32"/>
        <v>อ้วน</v>
      </c>
      <c r="K434" s="227" t="str">
        <f>IF(OR($G434="",H434=""),"ไม่มีข้อมูล",IF($G434/2&lt;H434,"ลงพุง","ไม่ลงพุง"))</f>
        <v>ลงพุง</v>
      </c>
      <c r="L434" s="227" t="str">
        <f t="shared" si="33"/>
        <v>เสี่ยงสูง</v>
      </c>
      <c r="M434" s="214" t="str">
        <f t="shared" ca="1" si="35"/>
        <v>31-35</v>
      </c>
    </row>
    <row r="435" spans="1:13" x14ac:dyDescent="0.2">
      <c r="A435" s="217">
        <v>1004</v>
      </c>
      <c r="B435" s="218" t="s">
        <v>102</v>
      </c>
      <c r="C435" s="219" t="s">
        <v>38</v>
      </c>
      <c r="D435" s="228">
        <v>2528</v>
      </c>
      <c r="E435" s="230">
        <f t="shared" ca="1" si="34"/>
        <v>34</v>
      </c>
      <c r="F435" s="222">
        <v>65</v>
      </c>
      <c r="G435" s="223">
        <v>159</v>
      </c>
      <c r="H435" s="224">
        <v>80</v>
      </c>
      <c r="I435" s="225">
        <f>IF(OR(F435="",$G435=""), "ไม่มีข้อมูล", F435/($G435*$G435)*10000)</f>
        <v>25.711008267078043</v>
      </c>
      <c r="J435" s="226" t="str">
        <f t="shared" si="32"/>
        <v>อ้วน</v>
      </c>
      <c r="K435" s="227" t="str">
        <f>IF(OR($G435="",H435=""),"ไม่มีข้อมูล",IF($G435/2&lt;H435,"ลงพุง","ไม่ลงพุง"))</f>
        <v>ลงพุง</v>
      </c>
      <c r="L435" s="227" t="str">
        <f t="shared" si="33"/>
        <v>เสี่ยงสูง</v>
      </c>
      <c r="M435" s="214" t="str">
        <f t="shared" ca="1" si="35"/>
        <v>31-35</v>
      </c>
    </row>
    <row r="436" spans="1:13" x14ac:dyDescent="0.2">
      <c r="A436" s="217">
        <v>1005</v>
      </c>
      <c r="B436" s="218" t="s">
        <v>102</v>
      </c>
      <c r="C436" s="219" t="s">
        <v>38</v>
      </c>
      <c r="D436" s="228">
        <v>2528</v>
      </c>
      <c r="E436" s="230">
        <f t="shared" ca="1" si="34"/>
        <v>34</v>
      </c>
      <c r="F436" s="222">
        <v>65</v>
      </c>
      <c r="G436" s="269">
        <v>159</v>
      </c>
      <c r="H436" s="224">
        <v>80</v>
      </c>
      <c r="I436" s="225">
        <f>IF(OR(F436="",$G436=""), "ไม่มีข้อมูล", F436/($G436*$G436)*10000)</f>
        <v>25.711008267078043</v>
      </c>
      <c r="J436" s="226" t="str">
        <f t="shared" si="32"/>
        <v>อ้วน</v>
      </c>
      <c r="K436" s="227" t="str">
        <f>IF(OR($G436="",H436=""),"ไม่มีข้อมูล",IF($G436/2&lt;H436,"ลงพุง","ไม่ลงพุง"))</f>
        <v>ลงพุง</v>
      </c>
      <c r="L436" s="227" t="str">
        <f t="shared" si="33"/>
        <v>เสี่ยงสูง</v>
      </c>
      <c r="M436" s="214" t="str">
        <f t="shared" ca="1" si="35"/>
        <v>31-35</v>
      </c>
    </row>
    <row r="437" spans="1:13" x14ac:dyDescent="0.2">
      <c r="A437" s="217">
        <v>1006</v>
      </c>
      <c r="B437" s="218" t="s">
        <v>102</v>
      </c>
      <c r="C437" s="219" t="s">
        <v>38</v>
      </c>
      <c r="D437" s="228">
        <v>2502</v>
      </c>
      <c r="E437" s="230">
        <f t="shared" ca="1" si="34"/>
        <v>60</v>
      </c>
      <c r="F437" s="229">
        <v>61</v>
      </c>
      <c r="G437" s="223">
        <v>152</v>
      </c>
      <c r="H437" s="224">
        <v>80</v>
      </c>
      <c r="I437" s="225">
        <f>IF(OR(F437="",$G437=""), "ไม่มีข้อมูล", F437/($G437*$G437)*10000)</f>
        <v>26.402354570637119</v>
      </c>
      <c r="J437" s="226" t="str">
        <f t="shared" si="32"/>
        <v>อ้วน</v>
      </c>
      <c r="K437" s="227" t="str">
        <f>IF(OR($G437="",H437=""),"ไม่มีข้อมูล",IF($G437/2&lt;H437,"ลงพุง","ไม่ลงพุง"))</f>
        <v>ลงพุง</v>
      </c>
      <c r="L437" s="227" t="str">
        <f t="shared" si="33"/>
        <v>เสี่ยงสูง</v>
      </c>
      <c r="M437" s="214" t="str">
        <f t="shared" ca="1" si="35"/>
        <v>56-60</v>
      </c>
    </row>
    <row r="438" spans="1:13" x14ac:dyDescent="0.2">
      <c r="A438" s="217">
        <v>1007</v>
      </c>
      <c r="B438" s="218" t="s">
        <v>102</v>
      </c>
      <c r="C438" s="219" t="s">
        <v>38</v>
      </c>
      <c r="D438" s="228">
        <v>2516</v>
      </c>
      <c r="E438" s="230">
        <f t="shared" ca="1" si="34"/>
        <v>46</v>
      </c>
      <c r="F438" s="229">
        <v>65</v>
      </c>
      <c r="G438" s="223">
        <v>160</v>
      </c>
      <c r="H438" s="224">
        <v>79</v>
      </c>
      <c r="I438" s="225">
        <f>IF(OR(F438="",$G438=""), "ไม่มีข้อมูล", F438/($G438*$G438)*10000)</f>
        <v>25.390625</v>
      </c>
      <c r="J438" s="226" t="str">
        <f t="shared" si="32"/>
        <v>อ้วน</v>
      </c>
      <c r="K438" s="227" t="str">
        <f>IF(OR($G438="",H438=""),"ไม่มีข้อมูล",IF($G438/2&lt;H438,"ลงพุง","ไม่ลงพุง"))</f>
        <v>ไม่ลงพุง</v>
      </c>
      <c r="L438" s="227" t="str">
        <f t="shared" si="33"/>
        <v>เสี่ยง</v>
      </c>
      <c r="M438" s="214" t="str">
        <f t="shared" ca="1" si="35"/>
        <v>46-50</v>
      </c>
    </row>
    <row r="439" spans="1:13" x14ac:dyDescent="0.2">
      <c r="A439" s="217">
        <v>1008</v>
      </c>
      <c r="B439" s="218" t="s">
        <v>102</v>
      </c>
      <c r="C439" s="219" t="s">
        <v>38</v>
      </c>
      <c r="D439" s="228">
        <v>2519</v>
      </c>
      <c r="E439" s="230">
        <f t="shared" ca="1" si="34"/>
        <v>43</v>
      </c>
      <c r="F439" s="222">
        <v>60</v>
      </c>
      <c r="G439" s="223">
        <v>157</v>
      </c>
      <c r="H439" s="224">
        <v>79</v>
      </c>
      <c r="I439" s="225">
        <f>IF(OR(F439="",$G439=""), "ไม่มีข้อมูล", F439/($G439*$G439)*10000)</f>
        <v>24.34175828634022</v>
      </c>
      <c r="J439" s="226" t="str">
        <f t="shared" si="32"/>
        <v>น้ำหนักเกิน</v>
      </c>
      <c r="K439" s="227" t="str">
        <f>IF(OR($G439="",H439=""),"ไม่มีข้อมูล",IF($G439/2&lt;H439,"ลงพุง","ไม่ลงพุง"))</f>
        <v>ลงพุง</v>
      </c>
      <c r="L439" s="227" t="str">
        <f t="shared" si="33"/>
        <v>เสี่ยงสูง</v>
      </c>
      <c r="M439" s="214" t="str">
        <f t="shared" ca="1" si="35"/>
        <v>41-45</v>
      </c>
    </row>
    <row r="440" spans="1:13" x14ac:dyDescent="0.2">
      <c r="A440" s="217">
        <v>1009</v>
      </c>
      <c r="B440" s="218" t="s">
        <v>102</v>
      </c>
      <c r="C440" s="219" t="s">
        <v>38</v>
      </c>
      <c r="D440" s="228">
        <v>2522</v>
      </c>
      <c r="E440" s="230">
        <f t="shared" ca="1" si="34"/>
        <v>40</v>
      </c>
      <c r="F440" s="222">
        <v>48</v>
      </c>
      <c r="G440" s="269">
        <v>154</v>
      </c>
      <c r="H440" s="224">
        <v>70</v>
      </c>
      <c r="I440" s="225">
        <f>IF(OR(F440="",$G440=""), "ไม่มีข้อมูล", F440/($G440*$G440)*10000)</f>
        <v>20.239500758981276</v>
      </c>
      <c r="J440" s="226" t="str">
        <f t="shared" si="32"/>
        <v>ปกติ</v>
      </c>
      <c r="K440" s="227" t="str">
        <f>IF(OR($G440="",H440=""),"ไม่มีข้อมูล",IF($G440/2&lt;H440,"ลงพุง","ไม่ลงพุง"))</f>
        <v>ไม่ลงพุง</v>
      </c>
      <c r="L440" s="227" t="str">
        <f t="shared" si="33"/>
        <v>ปกติ</v>
      </c>
      <c r="M440" s="214" t="str">
        <f t="shared" ca="1" si="35"/>
        <v>36-40</v>
      </c>
    </row>
    <row r="441" spans="1:13" x14ac:dyDescent="0.2">
      <c r="A441" s="217">
        <v>1010</v>
      </c>
      <c r="B441" s="218" t="s">
        <v>102</v>
      </c>
      <c r="C441" s="219" t="s">
        <v>39</v>
      </c>
      <c r="D441" s="228">
        <v>2517</v>
      </c>
      <c r="E441" s="230">
        <f t="shared" ca="1" si="34"/>
        <v>45</v>
      </c>
      <c r="F441" s="222">
        <v>73</v>
      </c>
      <c r="G441" s="269">
        <v>177</v>
      </c>
      <c r="H441" s="224">
        <v>85</v>
      </c>
      <c r="I441" s="225">
        <f>IF(OR(F441="",$G441=""), "ไม่มีข้อมูล", F441/($G441*$G441)*10000)</f>
        <v>23.301094832264038</v>
      </c>
      <c r="J441" s="226" t="str">
        <f t="shared" si="32"/>
        <v>น้ำหนักเกิน</v>
      </c>
      <c r="K441" s="227" t="str">
        <f>IF(OR($G441="",H441=""),"ไม่มีข้อมูล",IF($G441/2&lt;H441,"ลงพุง","ไม่ลงพุง"))</f>
        <v>ไม่ลงพุง</v>
      </c>
      <c r="L441" s="227" t="str">
        <f t="shared" si="33"/>
        <v>เสี่ยง</v>
      </c>
      <c r="M441" s="214" t="str">
        <f t="shared" ca="1" si="35"/>
        <v>41-45</v>
      </c>
    </row>
    <row r="442" spans="1:13" x14ac:dyDescent="0.2">
      <c r="A442" s="217">
        <v>1011</v>
      </c>
      <c r="B442" s="218" t="s">
        <v>102</v>
      </c>
      <c r="C442" s="219" t="s">
        <v>39</v>
      </c>
      <c r="D442" s="228">
        <v>2525</v>
      </c>
      <c r="E442" s="230">
        <f t="shared" ca="1" si="34"/>
        <v>37</v>
      </c>
      <c r="F442" s="222">
        <v>108</v>
      </c>
      <c r="G442" s="269">
        <v>187</v>
      </c>
      <c r="H442" s="224">
        <v>114</v>
      </c>
      <c r="I442" s="225">
        <f>IF(OR(F442="",$G442=""), "ไม่มีข้อมูล", F442/($G442*$G442)*10000)</f>
        <v>30.884497697961049</v>
      </c>
      <c r="J442" s="226" t="str">
        <f t="shared" si="32"/>
        <v>อ้วน</v>
      </c>
      <c r="K442" s="227" t="str">
        <f>IF(OR($G442="",H442=""),"ไม่มีข้อมูล",IF($G442/2&lt;H442,"ลงพุง","ไม่ลงพุง"))</f>
        <v>ลงพุง</v>
      </c>
      <c r="L442" s="227" t="str">
        <f t="shared" si="33"/>
        <v>เสี่ยงสูง</v>
      </c>
      <c r="M442" s="214" t="str">
        <f t="shared" ca="1" si="35"/>
        <v>36-40</v>
      </c>
    </row>
    <row r="443" spans="1:13" x14ac:dyDescent="0.2">
      <c r="A443" s="217">
        <v>1012</v>
      </c>
      <c r="B443" s="218" t="s">
        <v>102</v>
      </c>
      <c r="C443" s="219" t="s">
        <v>39</v>
      </c>
      <c r="D443" s="228">
        <v>2520</v>
      </c>
      <c r="E443" s="230">
        <f t="shared" ca="1" si="34"/>
        <v>42</v>
      </c>
      <c r="F443" s="222">
        <v>99.99</v>
      </c>
      <c r="G443" s="223">
        <v>173</v>
      </c>
      <c r="H443" s="224">
        <v>113</v>
      </c>
      <c r="I443" s="225">
        <f>IF(OR(F443="",$G443=""), "ไม่มีข้อมูล", F443/($G443*$G443)*10000)</f>
        <v>33.4090681279027</v>
      </c>
      <c r="J443" s="226" t="str">
        <f t="shared" si="32"/>
        <v>อ้วน</v>
      </c>
      <c r="K443" s="227" t="str">
        <f>IF(OR($G443="",H443=""),"ไม่มีข้อมูล",IF($G443/2&lt;H443,"ลงพุง","ไม่ลงพุง"))</f>
        <v>ลงพุง</v>
      </c>
      <c r="L443" s="227" t="str">
        <f t="shared" si="33"/>
        <v>เสี่ยงสูง</v>
      </c>
      <c r="M443" s="214" t="str">
        <f t="shared" ca="1" si="35"/>
        <v>41-45</v>
      </c>
    </row>
    <row r="444" spans="1:13" x14ac:dyDescent="0.2">
      <c r="A444" s="217">
        <v>1013</v>
      </c>
      <c r="B444" s="218" t="s">
        <v>102</v>
      </c>
      <c r="C444" s="219" t="s">
        <v>38</v>
      </c>
      <c r="D444" s="228">
        <v>2523</v>
      </c>
      <c r="E444" s="230">
        <f t="shared" ca="1" si="34"/>
        <v>39</v>
      </c>
      <c r="F444" s="229">
        <v>52</v>
      </c>
      <c r="G444" s="223">
        <v>158</v>
      </c>
      <c r="H444" s="224">
        <v>70</v>
      </c>
      <c r="I444" s="225">
        <f>IF(OR(F444="",$G444=""), "ไม่มีข้อมูล", F444/($G444*$G444)*10000)</f>
        <v>20.829995193078034</v>
      </c>
      <c r="J444" s="226" t="str">
        <f t="shared" si="32"/>
        <v>ปกติ</v>
      </c>
      <c r="K444" s="227" t="str">
        <f>IF(OR($G444="",H444=""),"ไม่มีข้อมูล",IF($G444/2&lt;H444,"ลงพุง","ไม่ลงพุง"))</f>
        <v>ไม่ลงพุง</v>
      </c>
      <c r="L444" s="227" t="str">
        <f t="shared" si="33"/>
        <v>ปกติ</v>
      </c>
      <c r="M444" s="214" t="str">
        <f t="shared" ca="1" si="35"/>
        <v>36-40</v>
      </c>
    </row>
    <row r="445" spans="1:13" x14ac:dyDescent="0.2">
      <c r="A445" s="217">
        <v>1014</v>
      </c>
      <c r="B445" s="218" t="s">
        <v>102</v>
      </c>
      <c r="C445" s="219" t="s">
        <v>38</v>
      </c>
      <c r="D445" s="228">
        <v>2535</v>
      </c>
      <c r="E445" s="230">
        <f t="shared" ca="1" si="34"/>
        <v>27</v>
      </c>
      <c r="F445" s="222">
        <v>59</v>
      </c>
      <c r="G445" s="269">
        <v>165</v>
      </c>
      <c r="H445" s="224">
        <v>76</v>
      </c>
      <c r="I445" s="225">
        <f>IF(OR(F445="",$G445=""), "ไม่มีข้อมูล", F445/($G445*$G445)*10000)</f>
        <v>21.671258034894397</v>
      </c>
      <c r="J445" s="226" t="str">
        <f t="shared" si="32"/>
        <v>ปกติ</v>
      </c>
      <c r="K445" s="227" t="str">
        <f>IF(OR($G445="",H445=""),"ไม่มีข้อมูล",IF($G445/2&lt;H445,"ลงพุง","ไม่ลงพุง"))</f>
        <v>ไม่ลงพุง</v>
      </c>
      <c r="L445" s="227" t="str">
        <f t="shared" si="33"/>
        <v>ปกติ</v>
      </c>
      <c r="M445" s="214" t="str">
        <f t="shared" ca="1" si="35"/>
        <v>26-30</v>
      </c>
    </row>
    <row r="446" spans="1:13" x14ac:dyDescent="0.2">
      <c r="A446" s="217">
        <v>268</v>
      </c>
      <c r="B446" s="218" t="s">
        <v>103</v>
      </c>
      <c r="C446" s="219" t="s">
        <v>38</v>
      </c>
      <c r="D446" s="228">
        <v>2517</v>
      </c>
      <c r="E446" s="221">
        <f t="shared" ca="1" si="34"/>
        <v>45</v>
      </c>
      <c r="F446" s="229">
        <v>52.1</v>
      </c>
      <c r="G446" s="223">
        <v>165</v>
      </c>
      <c r="H446" s="224"/>
      <c r="I446" s="225">
        <f>IF(OR(F446="",$G446=""), "ไม่มีข้อมูล", F446/($G446*$G446)*10000)</f>
        <v>19.13682277318641</v>
      </c>
      <c r="J446" s="226" t="str">
        <f t="shared" ref="J446:J509" si="36">IF(I446="ไม่มีข้อมูล", "ไม่มีข้อมูล", IF(I446&lt;18.5, "ผอม", IF(AND(18.5&lt;=I446, I446&lt;=22.9), "ปกติ", IF(AND(22.9&lt;I446, I446&lt;25), "น้ำหนักเกิน", "อ้วน"))))</f>
        <v>ปกติ</v>
      </c>
      <c r="K446" s="227" t="str">
        <f>IF(OR($G446="",H446=""),"ไม่มีข้อมูล",IF($G446/2&lt;H446,"ลงพุง","ไม่ลงพุง"))</f>
        <v>ไม่มีข้อมูล</v>
      </c>
      <c r="L446" s="227" t="str">
        <f t="shared" ref="L446:L509" si="37">IF(OR(J446="ไม่มีข้อมูล",K446="ไม่มีข้อมูล"),"ไม่มีข้อมูล",IF(AND(J446="ปกติ",K446="ไม่ลงพุง"),"ปกติ",IF(AND(J446="ปกติ",K446="ลงพุง"),"เสี่ยง",IF(AND(J446="น้ำหนักเกิน",K446="ไม่ลงพุง"),"เสี่ยง",IF(AND(J446="น้ำหนักเกิน",K446="ลงพุง"),"เสี่ยงสูง",IF(AND(J446="อ้วน",K446="ไม่ลงพุง"),"เสี่ยง",IF(AND(J446="อ้วน",K446="ลงพุง"),"เสี่ยงสูง",IF(AND(J446="ผอม",K446="ไม่ลงพุง"),"เสี่ยง",IF(AND(J446="ผอม",K446="ลงพุง"),"เสี่ยงสูง",0)))))))))</f>
        <v>ไม่มีข้อมูล</v>
      </c>
      <c r="M446" s="214" t="str">
        <f t="shared" ca="1" si="35"/>
        <v>41-45</v>
      </c>
    </row>
    <row r="447" spans="1:13" x14ac:dyDescent="0.2">
      <c r="A447" s="217">
        <v>269</v>
      </c>
      <c r="B447" s="218" t="s">
        <v>103</v>
      </c>
      <c r="C447" s="219" t="s">
        <v>38</v>
      </c>
      <c r="D447" s="228"/>
      <c r="E447" s="221" t="str">
        <f t="shared" ca="1" si="34"/>
        <v>ไม่มีข้อมูล</v>
      </c>
      <c r="F447" s="229"/>
      <c r="G447" s="223"/>
      <c r="H447" s="224"/>
      <c r="I447" s="225" t="str">
        <f>IF(OR(F447="",$G447=""), "ไม่มีข้อมูล", F447/($G447*$G447)*10000)</f>
        <v>ไม่มีข้อมูล</v>
      </c>
      <c r="J447" s="226" t="str">
        <f t="shared" si="36"/>
        <v>ไม่มีข้อมูล</v>
      </c>
      <c r="K447" s="227" t="str">
        <f>IF(OR($G447="",H447=""),"ไม่มีข้อมูล",IF($G447/2&lt;H447,"ลงพุง","ไม่ลงพุง"))</f>
        <v>ไม่มีข้อมูล</v>
      </c>
      <c r="L447" s="227" t="str">
        <f t="shared" si="37"/>
        <v>ไม่มีข้อมูล</v>
      </c>
      <c r="M447" s="214" t="str">
        <f t="shared" ca="1" si="35"/>
        <v>ไม่มีข้อมูล</v>
      </c>
    </row>
    <row r="448" spans="1:13" x14ac:dyDescent="0.2">
      <c r="A448" s="217">
        <v>270</v>
      </c>
      <c r="B448" s="218" t="s">
        <v>103</v>
      </c>
      <c r="C448" s="219" t="s">
        <v>38</v>
      </c>
      <c r="D448" s="228">
        <v>2525</v>
      </c>
      <c r="E448" s="221">
        <f t="shared" ca="1" si="34"/>
        <v>37</v>
      </c>
      <c r="F448" s="229">
        <v>42.6</v>
      </c>
      <c r="G448" s="223">
        <v>155</v>
      </c>
      <c r="H448" s="224">
        <v>68</v>
      </c>
      <c r="I448" s="225">
        <f>IF(OR(F448="",$G448=""), "ไม่มีข้อมูล", F448/($G448*$G448)*10000)</f>
        <v>17.731529656607702</v>
      </c>
      <c r="J448" s="226" t="str">
        <f t="shared" si="36"/>
        <v>ผอม</v>
      </c>
      <c r="K448" s="227" t="str">
        <f>IF(OR($G448="",H448=""),"ไม่มีข้อมูล",IF($G448/2&lt;H448,"ลงพุง","ไม่ลงพุง"))</f>
        <v>ไม่ลงพุง</v>
      </c>
      <c r="L448" s="227" t="str">
        <f t="shared" si="37"/>
        <v>เสี่ยง</v>
      </c>
      <c r="M448" s="214" t="str">
        <f t="shared" ca="1" si="35"/>
        <v>36-40</v>
      </c>
    </row>
    <row r="449" spans="1:13" x14ac:dyDescent="0.2">
      <c r="A449" s="217">
        <v>271</v>
      </c>
      <c r="B449" s="218" t="s">
        <v>103</v>
      </c>
      <c r="C449" s="219" t="s">
        <v>38</v>
      </c>
      <c r="D449" s="228">
        <v>2525</v>
      </c>
      <c r="E449" s="221">
        <f t="shared" ca="1" si="34"/>
        <v>37</v>
      </c>
      <c r="F449" s="229">
        <v>57.2</v>
      </c>
      <c r="G449" s="223">
        <v>156</v>
      </c>
      <c r="H449" s="224">
        <v>85</v>
      </c>
      <c r="I449" s="225">
        <f>IF(OR(F449="",$G449=""), "ไม่มีข้อมูล", F449/($G449*$G449)*10000)</f>
        <v>23.504273504273506</v>
      </c>
      <c r="J449" s="226" t="str">
        <f t="shared" si="36"/>
        <v>น้ำหนักเกิน</v>
      </c>
      <c r="K449" s="227" t="str">
        <f>IF(OR($G449="",H449=""),"ไม่มีข้อมูล",IF($G449/2&lt;H449,"ลงพุง","ไม่ลงพุง"))</f>
        <v>ลงพุง</v>
      </c>
      <c r="L449" s="227" t="str">
        <f t="shared" si="37"/>
        <v>เสี่ยงสูง</v>
      </c>
      <c r="M449" s="214" t="str">
        <f t="shared" ca="1" si="35"/>
        <v>36-40</v>
      </c>
    </row>
    <row r="450" spans="1:13" x14ac:dyDescent="0.2">
      <c r="A450" s="217">
        <v>272</v>
      </c>
      <c r="B450" s="218" t="s">
        <v>103</v>
      </c>
      <c r="C450" s="219" t="s">
        <v>38</v>
      </c>
      <c r="D450" s="228">
        <v>2526</v>
      </c>
      <c r="E450" s="221">
        <f t="shared" ref="E450:E513" ca="1" si="38">IF(D450="","ไม่มีข้อมูล",YEAR(TODAY())+543-D450)</f>
        <v>36</v>
      </c>
      <c r="F450" s="229">
        <v>60</v>
      </c>
      <c r="G450" s="223">
        <v>151</v>
      </c>
      <c r="H450" s="224">
        <v>84</v>
      </c>
      <c r="I450" s="225">
        <f>IF(OR(F450="",$G450=""), "ไม่มีข้อมูล", F450/($G450*$G450)*10000)</f>
        <v>26.314635323012148</v>
      </c>
      <c r="J450" s="226" t="str">
        <f t="shared" si="36"/>
        <v>อ้วน</v>
      </c>
      <c r="K450" s="227" t="str">
        <f>IF(OR($G450="",H450=""),"ไม่มีข้อมูล",IF($G450/2&lt;H450,"ลงพุง","ไม่ลงพุง"))</f>
        <v>ลงพุง</v>
      </c>
      <c r="L450" s="227" t="str">
        <f t="shared" si="37"/>
        <v>เสี่ยงสูง</v>
      </c>
      <c r="M450" s="214" t="str">
        <f t="shared" ref="M450:M513" ca="1" si="39">IF(E450="ไม่มีข้อมูล","ไม่มีข้อมูล",IF(E450&lt;20,"&lt;20",IF(E450&lt;26,"20-25",IF(E450&lt;31,"26-30",IF(E450&lt;36,"31-35",IF(E450&lt;41,"36-40",IF(E450&lt;46,"41-45",IF(E450&lt;51,"46-50",IF(E450&lt;56,"51-55",IF(E450&lt;61,"56-60","60+"))))))))))</f>
        <v>36-40</v>
      </c>
    </row>
    <row r="451" spans="1:13" x14ac:dyDescent="0.2">
      <c r="A451" s="217">
        <v>273</v>
      </c>
      <c r="B451" s="218" t="s">
        <v>103</v>
      </c>
      <c r="C451" s="219" t="s">
        <v>38</v>
      </c>
      <c r="D451" s="228">
        <v>2520</v>
      </c>
      <c r="E451" s="221">
        <f t="shared" ca="1" si="38"/>
        <v>42</v>
      </c>
      <c r="F451" s="229">
        <v>114.7</v>
      </c>
      <c r="G451" s="223">
        <v>160</v>
      </c>
      <c r="H451" s="224"/>
      <c r="I451" s="225">
        <f>IF(OR(F451="",$G451=""), "ไม่มีข้อมูล", F451/($G451*$G451)*10000)</f>
        <v>44.8046875</v>
      </c>
      <c r="J451" s="226" t="str">
        <f t="shared" si="36"/>
        <v>อ้วน</v>
      </c>
      <c r="K451" s="227" t="str">
        <f>IF(OR($G451="",H451=""),"ไม่มีข้อมูล",IF($G451/2&lt;H451,"ลงพุง","ไม่ลงพุง"))</f>
        <v>ไม่มีข้อมูล</v>
      </c>
      <c r="L451" s="227" t="str">
        <f t="shared" si="37"/>
        <v>ไม่มีข้อมูล</v>
      </c>
      <c r="M451" s="214" t="str">
        <f t="shared" ca="1" si="39"/>
        <v>41-45</v>
      </c>
    </row>
    <row r="452" spans="1:13" x14ac:dyDescent="0.2">
      <c r="A452" s="217">
        <v>274</v>
      </c>
      <c r="B452" s="218" t="s">
        <v>103</v>
      </c>
      <c r="C452" s="219" t="s">
        <v>38</v>
      </c>
      <c r="D452" s="228">
        <v>2538</v>
      </c>
      <c r="E452" s="221">
        <f t="shared" ca="1" si="38"/>
        <v>24</v>
      </c>
      <c r="F452" s="229">
        <v>51.4</v>
      </c>
      <c r="G452" s="223">
        <v>156</v>
      </c>
      <c r="H452" s="224"/>
      <c r="I452" s="225">
        <f>IF(OR(F452="",$G452=""), "ไม่มีข้อมูล", F452/($G452*$G452)*10000)</f>
        <v>21.120973044049968</v>
      </c>
      <c r="J452" s="226" t="str">
        <f t="shared" si="36"/>
        <v>ปกติ</v>
      </c>
      <c r="K452" s="227" t="str">
        <f>IF(OR($G452="",H452=""),"ไม่มีข้อมูล",IF($G452/2&lt;H452,"ลงพุง","ไม่ลงพุง"))</f>
        <v>ไม่มีข้อมูล</v>
      </c>
      <c r="L452" s="227" t="str">
        <f t="shared" si="37"/>
        <v>ไม่มีข้อมูล</v>
      </c>
      <c r="M452" s="214" t="str">
        <f t="shared" ca="1" si="39"/>
        <v>20-25</v>
      </c>
    </row>
    <row r="453" spans="1:13" x14ac:dyDescent="0.2">
      <c r="A453" s="217">
        <v>275</v>
      </c>
      <c r="B453" s="218" t="s">
        <v>103</v>
      </c>
      <c r="C453" s="219" t="s">
        <v>39</v>
      </c>
      <c r="D453" s="228"/>
      <c r="E453" s="221" t="str">
        <f t="shared" ca="1" si="38"/>
        <v>ไม่มีข้อมูล</v>
      </c>
      <c r="F453" s="229"/>
      <c r="G453" s="223"/>
      <c r="H453" s="224"/>
      <c r="I453" s="225" t="str">
        <f>IF(OR(F453="",$G453=""), "ไม่มีข้อมูล", F453/($G453*$G453)*10000)</f>
        <v>ไม่มีข้อมูล</v>
      </c>
      <c r="J453" s="226" t="str">
        <f t="shared" si="36"/>
        <v>ไม่มีข้อมูล</v>
      </c>
      <c r="K453" s="227" t="str">
        <f>IF(OR($G453="",H453=""),"ไม่มีข้อมูล",IF($G453/2&lt;H453,"ลงพุง","ไม่ลงพุง"))</f>
        <v>ไม่มีข้อมูล</v>
      </c>
      <c r="L453" s="227" t="str">
        <f t="shared" si="37"/>
        <v>ไม่มีข้อมูล</v>
      </c>
      <c r="M453" s="214" t="str">
        <f t="shared" ca="1" si="39"/>
        <v>ไม่มีข้อมูล</v>
      </c>
    </row>
    <row r="454" spans="1:13" x14ac:dyDescent="0.2">
      <c r="A454" s="217">
        <v>276</v>
      </c>
      <c r="B454" s="218" t="s">
        <v>103</v>
      </c>
      <c r="C454" s="219" t="s">
        <v>38</v>
      </c>
      <c r="D454" s="228">
        <v>2528</v>
      </c>
      <c r="E454" s="221">
        <f t="shared" ca="1" si="38"/>
        <v>34</v>
      </c>
      <c r="F454" s="229">
        <v>50.6</v>
      </c>
      <c r="G454" s="223">
        <v>159</v>
      </c>
      <c r="H454" s="224">
        <v>77</v>
      </c>
      <c r="I454" s="225">
        <f>IF(OR(F454="",$G454=""), "ไม่มีข้อมูล", F454/($G454*$G454)*10000)</f>
        <v>20.015031050986906</v>
      </c>
      <c r="J454" s="226" t="str">
        <f t="shared" si="36"/>
        <v>ปกติ</v>
      </c>
      <c r="K454" s="227" t="str">
        <f>IF(OR($G454="",H454=""),"ไม่มีข้อมูล",IF($G454/2&lt;H454,"ลงพุง","ไม่ลงพุง"))</f>
        <v>ไม่ลงพุง</v>
      </c>
      <c r="L454" s="227" t="str">
        <f t="shared" si="37"/>
        <v>ปกติ</v>
      </c>
      <c r="M454" s="214" t="str">
        <f t="shared" ca="1" si="39"/>
        <v>31-35</v>
      </c>
    </row>
    <row r="455" spans="1:13" x14ac:dyDescent="0.2">
      <c r="A455" s="217">
        <v>277</v>
      </c>
      <c r="B455" s="218" t="s">
        <v>103</v>
      </c>
      <c r="C455" s="219" t="s">
        <v>38</v>
      </c>
      <c r="D455" s="228">
        <v>2522</v>
      </c>
      <c r="E455" s="221">
        <f t="shared" ca="1" si="38"/>
        <v>40</v>
      </c>
      <c r="F455" s="229">
        <v>67</v>
      </c>
      <c r="G455" s="223">
        <v>163</v>
      </c>
      <c r="H455" s="224">
        <v>83</v>
      </c>
      <c r="I455" s="225">
        <f>IF(OR(F455="",$G455=""), "ไม่มีข้อมูล", F455/($G455*$G455)*10000)</f>
        <v>25.217358575783809</v>
      </c>
      <c r="J455" s="226" t="str">
        <f t="shared" si="36"/>
        <v>อ้วน</v>
      </c>
      <c r="K455" s="227" t="str">
        <f>IF(OR($G455="",H455=""),"ไม่มีข้อมูล",IF($G455/2&lt;H455,"ลงพุง","ไม่ลงพุง"))</f>
        <v>ลงพุง</v>
      </c>
      <c r="L455" s="227" t="str">
        <f t="shared" si="37"/>
        <v>เสี่ยงสูง</v>
      </c>
      <c r="M455" s="214" t="str">
        <f t="shared" ca="1" si="39"/>
        <v>36-40</v>
      </c>
    </row>
    <row r="456" spans="1:13" x14ac:dyDescent="0.2">
      <c r="A456" s="217">
        <v>278</v>
      </c>
      <c r="B456" s="218" t="s">
        <v>103</v>
      </c>
      <c r="C456" s="219" t="s">
        <v>38</v>
      </c>
      <c r="D456" s="228">
        <v>2528</v>
      </c>
      <c r="E456" s="221">
        <f t="shared" ca="1" si="38"/>
        <v>34</v>
      </c>
      <c r="F456" s="229">
        <v>45.4</v>
      </c>
      <c r="G456" s="223">
        <v>155</v>
      </c>
      <c r="H456" s="224">
        <v>69</v>
      </c>
      <c r="I456" s="225">
        <f>IF(OR(F456="",$G456=""), "ไม่มีข้อมูล", F456/($G456*$G456)*10000)</f>
        <v>18.896982310093652</v>
      </c>
      <c r="J456" s="226" t="str">
        <f t="shared" si="36"/>
        <v>ปกติ</v>
      </c>
      <c r="K456" s="227" t="str">
        <f>IF(OR($G456="",H456=""),"ไม่มีข้อมูล",IF($G456/2&lt;H456,"ลงพุง","ไม่ลงพุง"))</f>
        <v>ไม่ลงพุง</v>
      </c>
      <c r="L456" s="227" t="str">
        <f t="shared" si="37"/>
        <v>ปกติ</v>
      </c>
      <c r="M456" s="214" t="str">
        <f t="shared" ca="1" si="39"/>
        <v>31-35</v>
      </c>
    </row>
    <row r="457" spans="1:13" x14ac:dyDescent="0.2">
      <c r="A457" s="217">
        <v>279</v>
      </c>
      <c r="B457" s="218" t="s">
        <v>103</v>
      </c>
      <c r="C457" s="219" t="s">
        <v>39</v>
      </c>
      <c r="D457" s="228">
        <v>2524</v>
      </c>
      <c r="E457" s="221">
        <f t="shared" ca="1" si="38"/>
        <v>38</v>
      </c>
      <c r="F457" s="229">
        <v>70.400000000000006</v>
      </c>
      <c r="G457" s="223">
        <v>174</v>
      </c>
      <c r="H457" s="224">
        <v>87</v>
      </c>
      <c r="I457" s="225">
        <f>IF(OR(F457="",$G457=""), "ไม่มีข้อมูล", F457/($G457*$G457)*10000)</f>
        <v>23.252741445369271</v>
      </c>
      <c r="J457" s="226" t="str">
        <f t="shared" si="36"/>
        <v>น้ำหนักเกิน</v>
      </c>
      <c r="K457" s="227" t="str">
        <f>IF(OR($G457="",H457=""),"ไม่มีข้อมูล",IF($G457/2&lt;H457,"ลงพุง","ไม่ลงพุง"))</f>
        <v>ไม่ลงพุง</v>
      </c>
      <c r="L457" s="227" t="str">
        <f t="shared" si="37"/>
        <v>เสี่ยง</v>
      </c>
      <c r="M457" s="214" t="str">
        <f t="shared" ca="1" si="39"/>
        <v>36-40</v>
      </c>
    </row>
    <row r="458" spans="1:13" x14ac:dyDescent="0.2">
      <c r="A458" s="217">
        <v>280</v>
      </c>
      <c r="B458" s="218" t="s">
        <v>103</v>
      </c>
      <c r="C458" s="219" t="s">
        <v>38</v>
      </c>
      <c r="D458" s="228">
        <v>2534</v>
      </c>
      <c r="E458" s="221">
        <f t="shared" ca="1" si="38"/>
        <v>28</v>
      </c>
      <c r="F458" s="229">
        <v>48.7</v>
      </c>
      <c r="G458" s="223">
        <v>157</v>
      </c>
      <c r="H458" s="224">
        <v>70.5</v>
      </c>
      <c r="I458" s="225">
        <f>IF(OR(F458="",$G458=""), "ไม่มีข้อมูล", F458/($G458*$G458)*10000)</f>
        <v>19.757393809079478</v>
      </c>
      <c r="J458" s="226" t="str">
        <f t="shared" si="36"/>
        <v>ปกติ</v>
      </c>
      <c r="K458" s="227" t="str">
        <f>IF(OR($G458="",H458=""),"ไม่มีข้อมูล",IF($G458/2&lt;H458,"ลงพุง","ไม่ลงพุง"))</f>
        <v>ไม่ลงพุง</v>
      </c>
      <c r="L458" s="227" t="str">
        <f t="shared" si="37"/>
        <v>ปกติ</v>
      </c>
      <c r="M458" s="214" t="str">
        <f t="shared" ca="1" si="39"/>
        <v>26-30</v>
      </c>
    </row>
    <row r="459" spans="1:13" x14ac:dyDescent="0.2">
      <c r="A459" s="217">
        <v>281</v>
      </c>
      <c r="B459" s="218" t="s">
        <v>103</v>
      </c>
      <c r="C459" s="219" t="s">
        <v>38</v>
      </c>
      <c r="D459" s="228">
        <v>2516</v>
      </c>
      <c r="E459" s="221">
        <f t="shared" ca="1" si="38"/>
        <v>46</v>
      </c>
      <c r="F459" s="229">
        <v>85.9</v>
      </c>
      <c r="G459" s="223">
        <v>167</v>
      </c>
      <c r="H459" s="224">
        <v>101</v>
      </c>
      <c r="I459" s="225">
        <f>IF(OR(F459="",$G459=""), "ไม่มีข้อมูล", F459/($G459*$G459)*10000)</f>
        <v>30.8006741009</v>
      </c>
      <c r="J459" s="226" t="str">
        <f t="shared" si="36"/>
        <v>อ้วน</v>
      </c>
      <c r="K459" s="227" t="str">
        <f>IF(OR($G459="",H459=""),"ไม่มีข้อมูล",IF($G459/2&lt;H459,"ลงพุง","ไม่ลงพุง"))</f>
        <v>ลงพุง</v>
      </c>
      <c r="L459" s="227" t="str">
        <f t="shared" si="37"/>
        <v>เสี่ยงสูง</v>
      </c>
      <c r="M459" s="214" t="str">
        <f t="shared" ca="1" si="39"/>
        <v>46-50</v>
      </c>
    </row>
    <row r="460" spans="1:13" x14ac:dyDescent="0.2">
      <c r="A460" s="217">
        <v>282</v>
      </c>
      <c r="B460" s="218" t="s">
        <v>103</v>
      </c>
      <c r="C460" s="219" t="s">
        <v>38</v>
      </c>
      <c r="D460" s="228">
        <v>2527</v>
      </c>
      <c r="E460" s="221">
        <f t="shared" ca="1" si="38"/>
        <v>35</v>
      </c>
      <c r="F460" s="229">
        <v>57.4</v>
      </c>
      <c r="G460" s="223">
        <v>165</v>
      </c>
      <c r="H460" s="224">
        <v>79</v>
      </c>
      <c r="I460" s="225">
        <f>IF(OR(F460="",$G460=""), "ไม่มีข้อมูล", F460/($G460*$G460)*10000)</f>
        <v>21.08356290174472</v>
      </c>
      <c r="J460" s="226" t="str">
        <f t="shared" si="36"/>
        <v>ปกติ</v>
      </c>
      <c r="K460" s="227" t="str">
        <f>IF(OR($G460="",H460=""),"ไม่มีข้อมูล",IF($G460/2&lt;H460,"ลงพุง","ไม่ลงพุง"))</f>
        <v>ไม่ลงพุง</v>
      </c>
      <c r="L460" s="227" t="str">
        <f t="shared" si="37"/>
        <v>ปกติ</v>
      </c>
      <c r="M460" s="214" t="str">
        <f t="shared" ca="1" si="39"/>
        <v>31-35</v>
      </c>
    </row>
    <row r="461" spans="1:13" x14ac:dyDescent="0.2">
      <c r="A461" s="217">
        <v>283</v>
      </c>
      <c r="B461" s="218" t="s">
        <v>103</v>
      </c>
      <c r="C461" s="219" t="s">
        <v>38</v>
      </c>
      <c r="D461" s="228">
        <v>2532</v>
      </c>
      <c r="E461" s="221">
        <f t="shared" ca="1" si="38"/>
        <v>30</v>
      </c>
      <c r="F461" s="229">
        <v>61.2</v>
      </c>
      <c r="G461" s="223">
        <v>166</v>
      </c>
      <c r="H461" s="224">
        <v>79</v>
      </c>
      <c r="I461" s="225">
        <f>IF(OR(F461="",$G461=""), "ไม่มีข้อมูล", F461/($G461*$G461)*10000)</f>
        <v>22.20931920452896</v>
      </c>
      <c r="J461" s="226" t="str">
        <f t="shared" si="36"/>
        <v>ปกติ</v>
      </c>
      <c r="K461" s="227" t="str">
        <f>IF(OR($G461="",H461=""),"ไม่มีข้อมูล",IF($G461/2&lt;H461,"ลงพุง","ไม่ลงพุง"))</f>
        <v>ไม่ลงพุง</v>
      </c>
      <c r="L461" s="227" t="str">
        <f t="shared" si="37"/>
        <v>ปกติ</v>
      </c>
      <c r="M461" s="214" t="str">
        <f t="shared" ca="1" si="39"/>
        <v>26-30</v>
      </c>
    </row>
    <row r="462" spans="1:13" x14ac:dyDescent="0.2">
      <c r="A462" s="217">
        <v>284</v>
      </c>
      <c r="B462" s="218" t="s">
        <v>103</v>
      </c>
      <c r="C462" s="219" t="s">
        <v>38</v>
      </c>
      <c r="D462" s="228">
        <v>2534</v>
      </c>
      <c r="E462" s="221">
        <f t="shared" ca="1" si="38"/>
        <v>28</v>
      </c>
      <c r="F462" s="229">
        <v>65.599999999999994</v>
      </c>
      <c r="G462" s="223">
        <v>165</v>
      </c>
      <c r="H462" s="224">
        <v>79</v>
      </c>
      <c r="I462" s="225">
        <f>IF(OR(F462="",$G462=""), "ไม่มีข้อมูล", F462/($G462*$G462)*10000)</f>
        <v>24.095500459136819</v>
      </c>
      <c r="J462" s="226" t="str">
        <f t="shared" si="36"/>
        <v>น้ำหนักเกิน</v>
      </c>
      <c r="K462" s="227" t="str">
        <f>IF(OR($G462="",H462=""),"ไม่มีข้อมูล",IF($G462/2&lt;H462,"ลงพุง","ไม่ลงพุง"))</f>
        <v>ไม่ลงพุง</v>
      </c>
      <c r="L462" s="227" t="str">
        <f t="shared" si="37"/>
        <v>เสี่ยง</v>
      </c>
      <c r="M462" s="214" t="str">
        <f t="shared" ca="1" si="39"/>
        <v>26-30</v>
      </c>
    </row>
    <row r="463" spans="1:13" x14ac:dyDescent="0.2">
      <c r="A463" s="217">
        <v>285</v>
      </c>
      <c r="B463" s="218" t="s">
        <v>103</v>
      </c>
      <c r="C463" s="219" t="s">
        <v>38</v>
      </c>
      <c r="D463" s="228">
        <v>2539</v>
      </c>
      <c r="E463" s="221">
        <f t="shared" ca="1" si="38"/>
        <v>23</v>
      </c>
      <c r="F463" s="229">
        <v>66</v>
      </c>
      <c r="G463" s="223">
        <v>156</v>
      </c>
      <c r="H463" s="224">
        <v>86</v>
      </c>
      <c r="I463" s="225">
        <f>IF(OR(F463="",$G463=""), "ไม่มีข้อมูล", F463/($G463*$G463)*10000)</f>
        <v>27.120315581854044</v>
      </c>
      <c r="J463" s="226" t="str">
        <f t="shared" si="36"/>
        <v>อ้วน</v>
      </c>
      <c r="K463" s="227" t="str">
        <f>IF(OR($G463="",H463=""),"ไม่มีข้อมูล",IF($G463/2&lt;H463,"ลงพุง","ไม่ลงพุง"))</f>
        <v>ลงพุง</v>
      </c>
      <c r="L463" s="227" t="str">
        <f t="shared" si="37"/>
        <v>เสี่ยงสูง</v>
      </c>
      <c r="M463" s="214" t="str">
        <f t="shared" ca="1" si="39"/>
        <v>20-25</v>
      </c>
    </row>
    <row r="464" spans="1:13" x14ac:dyDescent="0.2">
      <c r="A464" s="217">
        <v>286</v>
      </c>
      <c r="B464" s="218" t="s">
        <v>103</v>
      </c>
      <c r="C464" s="219" t="s">
        <v>38</v>
      </c>
      <c r="D464" s="228">
        <v>2504</v>
      </c>
      <c r="E464" s="221">
        <f t="shared" ca="1" si="38"/>
        <v>58</v>
      </c>
      <c r="F464" s="229">
        <v>53.9</v>
      </c>
      <c r="G464" s="223">
        <v>150</v>
      </c>
      <c r="H464" s="224">
        <v>82</v>
      </c>
      <c r="I464" s="225">
        <f>IF(OR(F464="",$G464=""), "ไม่มีข้อมูล", F464/($G464*$G464)*10000)</f>
        <v>23.955555555555552</v>
      </c>
      <c r="J464" s="226" t="str">
        <f t="shared" si="36"/>
        <v>น้ำหนักเกิน</v>
      </c>
      <c r="K464" s="227" t="str">
        <f>IF(OR($G464="",H464=""),"ไม่มีข้อมูล",IF($G464/2&lt;H464,"ลงพุง","ไม่ลงพุง"))</f>
        <v>ลงพุง</v>
      </c>
      <c r="L464" s="227" t="str">
        <f t="shared" si="37"/>
        <v>เสี่ยงสูง</v>
      </c>
      <c r="M464" s="214" t="str">
        <f t="shared" ca="1" si="39"/>
        <v>56-60</v>
      </c>
    </row>
    <row r="465" spans="1:13" x14ac:dyDescent="0.2">
      <c r="A465" s="217">
        <v>287</v>
      </c>
      <c r="B465" s="218" t="s">
        <v>103</v>
      </c>
      <c r="C465" s="219" t="s">
        <v>38</v>
      </c>
      <c r="D465" s="228">
        <v>2502</v>
      </c>
      <c r="E465" s="221">
        <f t="shared" ca="1" si="38"/>
        <v>60</v>
      </c>
      <c r="F465" s="229">
        <v>56.7</v>
      </c>
      <c r="G465" s="223">
        <v>152</v>
      </c>
      <c r="H465" s="224">
        <v>83</v>
      </c>
      <c r="I465" s="225">
        <f>IF(OR(F465="",$G465=""), "ไม่มีข้อมูล", F465/($G465*$G465)*10000)</f>
        <v>24.541204986149584</v>
      </c>
      <c r="J465" s="226" t="str">
        <f t="shared" si="36"/>
        <v>น้ำหนักเกิน</v>
      </c>
      <c r="K465" s="227" t="str">
        <f>IF(OR($G465="",H465=""),"ไม่มีข้อมูล",IF($G465/2&lt;H465,"ลงพุง","ไม่ลงพุง"))</f>
        <v>ลงพุง</v>
      </c>
      <c r="L465" s="227" t="str">
        <f t="shared" si="37"/>
        <v>เสี่ยงสูง</v>
      </c>
      <c r="M465" s="214" t="str">
        <f t="shared" ca="1" si="39"/>
        <v>56-60</v>
      </c>
    </row>
    <row r="466" spans="1:13" x14ac:dyDescent="0.2">
      <c r="A466" s="217">
        <v>288</v>
      </c>
      <c r="B466" s="218" t="s">
        <v>103</v>
      </c>
      <c r="C466" s="219" t="s">
        <v>38</v>
      </c>
      <c r="D466" s="228">
        <v>2509</v>
      </c>
      <c r="E466" s="221">
        <f t="shared" ca="1" si="38"/>
        <v>53</v>
      </c>
      <c r="F466" s="229">
        <v>57.9</v>
      </c>
      <c r="G466" s="223">
        <v>153</v>
      </c>
      <c r="H466" s="224">
        <v>80.5</v>
      </c>
      <c r="I466" s="225">
        <f>IF(OR(F466="",$G466=""), "ไม่มีข้อมูล", F466/($G466*$G466)*10000)</f>
        <v>24.734076637190821</v>
      </c>
      <c r="J466" s="226" t="str">
        <f t="shared" si="36"/>
        <v>น้ำหนักเกิน</v>
      </c>
      <c r="K466" s="227" t="str">
        <f>IF(OR($G466="",H466=""),"ไม่มีข้อมูล",IF($G466/2&lt;H466,"ลงพุง","ไม่ลงพุง"))</f>
        <v>ลงพุง</v>
      </c>
      <c r="L466" s="227" t="str">
        <f t="shared" si="37"/>
        <v>เสี่ยงสูง</v>
      </c>
      <c r="M466" s="214" t="str">
        <f t="shared" ca="1" si="39"/>
        <v>51-55</v>
      </c>
    </row>
    <row r="467" spans="1:13" x14ac:dyDescent="0.2">
      <c r="A467" s="217">
        <v>289</v>
      </c>
      <c r="B467" s="218" t="s">
        <v>103</v>
      </c>
      <c r="C467" s="219" t="s">
        <v>38</v>
      </c>
      <c r="D467" s="228">
        <v>2502</v>
      </c>
      <c r="E467" s="221">
        <f t="shared" ca="1" si="38"/>
        <v>60</v>
      </c>
      <c r="F467" s="229">
        <v>79.2</v>
      </c>
      <c r="G467" s="223">
        <v>160</v>
      </c>
      <c r="H467" s="224">
        <v>98</v>
      </c>
      <c r="I467" s="225">
        <f>IF(OR(F467="",$G467=""), "ไม่มีข้อมูล", F467/($G467*$G467)*10000)</f>
        <v>30.9375</v>
      </c>
      <c r="J467" s="226" t="str">
        <f t="shared" si="36"/>
        <v>อ้วน</v>
      </c>
      <c r="K467" s="227" t="str">
        <f>IF(OR($G467="",H467=""),"ไม่มีข้อมูล",IF($G467/2&lt;H467,"ลงพุง","ไม่ลงพุง"))</f>
        <v>ลงพุง</v>
      </c>
      <c r="L467" s="227" t="str">
        <f t="shared" si="37"/>
        <v>เสี่ยงสูง</v>
      </c>
      <c r="M467" s="214" t="str">
        <f t="shared" ca="1" si="39"/>
        <v>56-60</v>
      </c>
    </row>
    <row r="468" spans="1:13" x14ac:dyDescent="0.2">
      <c r="A468" s="217">
        <v>290</v>
      </c>
      <c r="B468" s="218" t="s">
        <v>103</v>
      </c>
      <c r="C468" s="219" t="s">
        <v>38</v>
      </c>
      <c r="D468" s="228">
        <v>2519</v>
      </c>
      <c r="E468" s="221">
        <f t="shared" ca="1" si="38"/>
        <v>43</v>
      </c>
      <c r="F468" s="229">
        <v>70.5</v>
      </c>
      <c r="G468" s="223">
        <v>162</v>
      </c>
      <c r="H468" s="224">
        <v>88</v>
      </c>
      <c r="I468" s="225">
        <f>IF(OR(F468="",$G468=""), "ไม่มีข้อมูล", F468/($G468*$G468)*10000)</f>
        <v>26.863283036122542</v>
      </c>
      <c r="J468" s="226" t="str">
        <f t="shared" si="36"/>
        <v>อ้วน</v>
      </c>
      <c r="K468" s="227" t="str">
        <f>IF(OR($G468="",H468=""),"ไม่มีข้อมูล",IF($G468/2&lt;H468,"ลงพุง","ไม่ลงพุง"))</f>
        <v>ลงพุง</v>
      </c>
      <c r="L468" s="227" t="str">
        <f t="shared" si="37"/>
        <v>เสี่ยงสูง</v>
      </c>
      <c r="M468" s="214" t="str">
        <f t="shared" ca="1" si="39"/>
        <v>41-45</v>
      </c>
    </row>
    <row r="469" spans="1:13" x14ac:dyDescent="0.2">
      <c r="A469" s="217">
        <v>291</v>
      </c>
      <c r="B469" s="218" t="s">
        <v>103</v>
      </c>
      <c r="C469" s="219" t="s">
        <v>38</v>
      </c>
      <c r="D469" s="228">
        <v>2504</v>
      </c>
      <c r="E469" s="221">
        <f t="shared" ca="1" si="38"/>
        <v>58</v>
      </c>
      <c r="F469" s="229">
        <v>48.5</v>
      </c>
      <c r="G469" s="223">
        <v>159</v>
      </c>
      <c r="H469" s="224">
        <v>77</v>
      </c>
      <c r="I469" s="225">
        <f>IF(OR(F469="",$G469=""), "ไม่มีข้อมูล", F469/($G469*$G469)*10000)</f>
        <v>19.184367706973617</v>
      </c>
      <c r="J469" s="226" t="str">
        <f t="shared" si="36"/>
        <v>ปกติ</v>
      </c>
      <c r="K469" s="227" t="str">
        <f>IF(OR($G469="",H469=""),"ไม่มีข้อมูล",IF($G469/2&lt;H469,"ลงพุง","ไม่ลงพุง"))</f>
        <v>ไม่ลงพุง</v>
      </c>
      <c r="L469" s="227" t="str">
        <f t="shared" si="37"/>
        <v>ปกติ</v>
      </c>
      <c r="M469" s="214" t="str">
        <f t="shared" ca="1" si="39"/>
        <v>56-60</v>
      </c>
    </row>
    <row r="470" spans="1:13" x14ac:dyDescent="0.2">
      <c r="A470" s="217">
        <v>292</v>
      </c>
      <c r="B470" s="218" t="s">
        <v>103</v>
      </c>
      <c r="C470" s="219" t="s">
        <v>38</v>
      </c>
      <c r="D470" s="228">
        <v>2525</v>
      </c>
      <c r="E470" s="221">
        <f t="shared" ca="1" si="38"/>
        <v>37</v>
      </c>
      <c r="F470" s="229">
        <v>85.6</v>
      </c>
      <c r="G470" s="223">
        <v>165</v>
      </c>
      <c r="H470" s="224">
        <v>90</v>
      </c>
      <c r="I470" s="225">
        <f>IF(OR(F470="",$G470=""), "ไม่มีข้อมูล", F470/($G470*$G470)*10000)</f>
        <v>31.441689623507802</v>
      </c>
      <c r="J470" s="226" t="str">
        <f t="shared" si="36"/>
        <v>อ้วน</v>
      </c>
      <c r="K470" s="227" t="str">
        <f>IF(OR($G470="",H470=""),"ไม่มีข้อมูล",IF($G470/2&lt;H470,"ลงพุง","ไม่ลงพุง"))</f>
        <v>ลงพุง</v>
      </c>
      <c r="L470" s="227" t="str">
        <f t="shared" si="37"/>
        <v>เสี่ยงสูง</v>
      </c>
      <c r="M470" s="214" t="str">
        <f t="shared" ca="1" si="39"/>
        <v>36-40</v>
      </c>
    </row>
    <row r="471" spans="1:13" x14ac:dyDescent="0.2">
      <c r="A471" s="217">
        <v>293</v>
      </c>
      <c r="B471" s="218" t="s">
        <v>103</v>
      </c>
      <c r="C471" s="219" t="s">
        <v>38</v>
      </c>
      <c r="D471" s="228">
        <v>2527</v>
      </c>
      <c r="E471" s="221">
        <f t="shared" ca="1" si="38"/>
        <v>35</v>
      </c>
      <c r="F471" s="229">
        <v>46.7</v>
      </c>
      <c r="G471" s="223">
        <v>169</v>
      </c>
      <c r="H471" s="224">
        <v>65</v>
      </c>
      <c r="I471" s="225">
        <f>IF(OR(F471="",$G471=""), "ไม่มีข้อมูล", F471/($G471*$G471)*10000)</f>
        <v>16.350968103357726</v>
      </c>
      <c r="J471" s="226" t="str">
        <f t="shared" si="36"/>
        <v>ผอม</v>
      </c>
      <c r="K471" s="227" t="str">
        <f>IF(OR($G471="",H471=""),"ไม่มีข้อมูล",IF($G471/2&lt;H471,"ลงพุง","ไม่ลงพุง"))</f>
        <v>ไม่ลงพุง</v>
      </c>
      <c r="L471" s="227" t="str">
        <f t="shared" si="37"/>
        <v>เสี่ยง</v>
      </c>
      <c r="M471" s="214" t="str">
        <f t="shared" ca="1" si="39"/>
        <v>31-35</v>
      </c>
    </row>
    <row r="472" spans="1:13" x14ac:dyDescent="0.2">
      <c r="A472" s="217">
        <v>294</v>
      </c>
      <c r="B472" s="218" t="s">
        <v>103</v>
      </c>
      <c r="C472" s="219" t="s">
        <v>38</v>
      </c>
      <c r="D472" s="228">
        <v>2534</v>
      </c>
      <c r="E472" s="221">
        <f t="shared" ca="1" si="38"/>
        <v>28</v>
      </c>
      <c r="F472" s="229">
        <v>75.3</v>
      </c>
      <c r="G472" s="223">
        <v>160</v>
      </c>
      <c r="H472" s="224">
        <v>100</v>
      </c>
      <c r="I472" s="225">
        <f>IF(OR(F472="",$G472=""), "ไม่มีข้อมูล", F472/($G472*$G472)*10000)</f>
        <v>29.4140625</v>
      </c>
      <c r="J472" s="226" t="str">
        <f t="shared" si="36"/>
        <v>อ้วน</v>
      </c>
      <c r="K472" s="227" t="str">
        <f>IF(OR($G472="",H472=""),"ไม่มีข้อมูล",IF($G472/2&lt;H472,"ลงพุง","ไม่ลงพุง"))</f>
        <v>ลงพุง</v>
      </c>
      <c r="L472" s="227" t="str">
        <f t="shared" si="37"/>
        <v>เสี่ยงสูง</v>
      </c>
      <c r="M472" s="214" t="str">
        <f t="shared" ca="1" si="39"/>
        <v>26-30</v>
      </c>
    </row>
    <row r="473" spans="1:13" x14ac:dyDescent="0.2">
      <c r="A473" s="217">
        <v>295</v>
      </c>
      <c r="B473" s="218" t="s">
        <v>103</v>
      </c>
      <c r="C473" s="219" t="s">
        <v>38</v>
      </c>
      <c r="D473" s="228">
        <v>2508</v>
      </c>
      <c r="E473" s="221">
        <f t="shared" ca="1" si="38"/>
        <v>54</v>
      </c>
      <c r="F473" s="229"/>
      <c r="G473" s="223"/>
      <c r="H473" s="224"/>
      <c r="I473" s="225" t="str">
        <f>IF(OR(F473="",$G473=""), "ไม่มีข้อมูล", F473/($G473*$G473)*10000)</f>
        <v>ไม่มีข้อมูล</v>
      </c>
      <c r="J473" s="226" t="str">
        <f t="shared" si="36"/>
        <v>ไม่มีข้อมูล</v>
      </c>
      <c r="K473" s="227" t="str">
        <f>IF(OR($G473="",H473=""),"ไม่มีข้อมูล",IF($G473/2&lt;H473,"ลงพุง","ไม่ลงพุง"))</f>
        <v>ไม่มีข้อมูล</v>
      </c>
      <c r="L473" s="227" t="str">
        <f t="shared" si="37"/>
        <v>ไม่มีข้อมูล</v>
      </c>
      <c r="M473" s="214" t="str">
        <f t="shared" ca="1" si="39"/>
        <v>51-55</v>
      </c>
    </row>
    <row r="474" spans="1:13" x14ac:dyDescent="0.2">
      <c r="A474" s="217">
        <v>296</v>
      </c>
      <c r="B474" s="218" t="s">
        <v>103</v>
      </c>
      <c r="C474" s="219" t="s">
        <v>38</v>
      </c>
      <c r="D474" s="228">
        <v>2514</v>
      </c>
      <c r="E474" s="221">
        <f t="shared" ca="1" si="38"/>
        <v>48</v>
      </c>
      <c r="F474" s="229"/>
      <c r="G474" s="223"/>
      <c r="H474" s="224"/>
      <c r="I474" s="225" t="str">
        <f>IF(OR(F474="",$G474=""), "ไม่มีข้อมูล", F474/($G474*$G474)*10000)</f>
        <v>ไม่มีข้อมูล</v>
      </c>
      <c r="J474" s="226" t="str">
        <f t="shared" si="36"/>
        <v>ไม่มีข้อมูล</v>
      </c>
      <c r="K474" s="227" t="str">
        <f>IF(OR($G474="",H474=""),"ไม่มีข้อมูล",IF($G474/2&lt;H474,"ลงพุง","ไม่ลงพุง"))</f>
        <v>ไม่มีข้อมูล</v>
      </c>
      <c r="L474" s="227" t="str">
        <f t="shared" si="37"/>
        <v>ไม่มีข้อมูล</v>
      </c>
      <c r="M474" s="214" t="str">
        <f t="shared" ca="1" si="39"/>
        <v>46-50</v>
      </c>
    </row>
    <row r="475" spans="1:13" x14ac:dyDescent="0.2">
      <c r="A475" s="217">
        <v>297</v>
      </c>
      <c r="B475" s="218" t="s">
        <v>103</v>
      </c>
      <c r="C475" s="219" t="s">
        <v>38</v>
      </c>
      <c r="D475" s="228">
        <v>2502</v>
      </c>
      <c r="E475" s="221">
        <f t="shared" ca="1" si="38"/>
        <v>60</v>
      </c>
      <c r="F475" s="229"/>
      <c r="G475" s="223"/>
      <c r="H475" s="224"/>
      <c r="I475" s="225" t="str">
        <f>IF(OR(F475="",$G475=""), "ไม่มีข้อมูล", F475/($G475*$G475)*10000)</f>
        <v>ไม่มีข้อมูล</v>
      </c>
      <c r="J475" s="226" t="str">
        <f t="shared" si="36"/>
        <v>ไม่มีข้อมูล</v>
      </c>
      <c r="K475" s="227" t="str">
        <f>IF(OR($G475="",H475=""),"ไม่มีข้อมูล",IF($G475/2&lt;H475,"ลงพุง","ไม่ลงพุง"))</f>
        <v>ไม่มีข้อมูล</v>
      </c>
      <c r="L475" s="227" t="str">
        <f t="shared" si="37"/>
        <v>ไม่มีข้อมูล</v>
      </c>
      <c r="M475" s="214" t="str">
        <f t="shared" ca="1" si="39"/>
        <v>56-60</v>
      </c>
    </row>
    <row r="476" spans="1:13" x14ac:dyDescent="0.2">
      <c r="A476" s="217">
        <v>298</v>
      </c>
      <c r="B476" s="218" t="s">
        <v>103</v>
      </c>
      <c r="C476" s="219" t="s">
        <v>38</v>
      </c>
      <c r="D476" s="228">
        <v>2518</v>
      </c>
      <c r="E476" s="221">
        <f t="shared" ca="1" si="38"/>
        <v>44</v>
      </c>
      <c r="F476" s="229"/>
      <c r="G476" s="223"/>
      <c r="H476" s="224"/>
      <c r="I476" s="225" t="str">
        <f>IF(OR(F476="",$G476=""), "ไม่มีข้อมูล", F476/($G476*$G476)*10000)</f>
        <v>ไม่มีข้อมูล</v>
      </c>
      <c r="J476" s="226" t="str">
        <f t="shared" si="36"/>
        <v>ไม่มีข้อมูล</v>
      </c>
      <c r="K476" s="227" t="str">
        <f>IF(OR($G476="",H476=""),"ไม่มีข้อมูล",IF($G476/2&lt;H476,"ลงพุง","ไม่ลงพุง"))</f>
        <v>ไม่มีข้อมูล</v>
      </c>
      <c r="L476" s="227" t="str">
        <f t="shared" si="37"/>
        <v>ไม่มีข้อมูล</v>
      </c>
      <c r="M476" s="214" t="str">
        <f t="shared" ca="1" si="39"/>
        <v>41-45</v>
      </c>
    </row>
    <row r="477" spans="1:13" x14ac:dyDescent="0.2">
      <c r="A477" s="217">
        <v>299</v>
      </c>
      <c r="B477" s="218" t="s">
        <v>103</v>
      </c>
      <c r="C477" s="219" t="s">
        <v>38</v>
      </c>
      <c r="D477" s="228">
        <v>2522</v>
      </c>
      <c r="E477" s="221">
        <f t="shared" ca="1" si="38"/>
        <v>40</v>
      </c>
      <c r="F477" s="229"/>
      <c r="G477" s="223"/>
      <c r="H477" s="224"/>
      <c r="I477" s="225" t="str">
        <f>IF(OR(F477="",$G477=""), "ไม่มีข้อมูล", F477/($G477*$G477)*10000)</f>
        <v>ไม่มีข้อมูล</v>
      </c>
      <c r="J477" s="226" t="str">
        <f t="shared" si="36"/>
        <v>ไม่มีข้อมูล</v>
      </c>
      <c r="K477" s="227" t="str">
        <f>IF(OR($G477="",H477=""),"ไม่มีข้อมูล",IF($G477/2&lt;H477,"ลงพุง","ไม่ลงพุง"))</f>
        <v>ไม่มีข้อมูล</v>
      </c>
      <c r="L477" s="227" t="str">
        <f t="shared" si="37"/>
        <v>ไม่มีข้อมูล</v>
      </c>
      <c r="M477" s="214" t="str">
        <f t="shared" ca="1" si="39"/>
        <v>36-40</v>
      </c>
    </row>
    <row r="478" spans="1:13" x14ac:dyDescent="0.2">
      <c r="A478" s="217">
        <v>300</v>
      </c>
      <c r="B478" s="218" t="s">
        <v>103</v>
      </c>
      <c r="C478" s="219" t="s">
        <v>39</v>
      </c>
      <c r="D478" s="228">
        <v>2523</v>
      </c>
      <c r="E478" s="221">
        <f t="shared" ca="1" si="38"/>
        <v>39</v>
      </c>
      <c r="F478" s="229">
        <v>65.900000000000006</v>
      </c>
      <c r="G478" s="223">
        <v>165</v>
      </c>
      <c r="H478" s="224">
        <v>95</v>
      </c>
      <c r="I478" s="225">
        <f>IF(OR(F478="",$G478=""), "ไม่มีข้อมูล", F478/($G478*$G478)*10000)</f>
        <v>24.205693296602387</v>
      </c>
      <c r="J478" s="226" t="str">
        <f t="shared" si="36"/>
        <v>น้ำหนักเกิน</v>
      </c>
      <c r="K478" s="227" t="str">
        <f>IF(OR($G478="",H478=""),"ไม่มีข้อมูล",IF($G478/2&lt;H478,"ลงพุง","ไม่ลงพุง"))</f>
        <v>ลงพุง</v>
      </c>
      <c r="L478" s="227" t="str">
        <f t="shared" si="37"/>
        <v>เสี่ยงสูง</v>
      </c>
      <c r="M478" s="214" t="str">
        <f t="shared" ca="1" si="39"/>
        <v>36-40</v>
      </c>
    </row>
    <row r="479" spans="1:13" x14ac:dyDescent="0.2">
      <c r="A479" s="217">
        <v>301</v>
      </c>
      <c r="B479" s="218" t="s">
        <v>103</v>
      </c>
      <c r="C479" s="219" t="s">
        <v>38</v>
      </c>
      <c r="D479" s="228">
        <v>2505</v>
      </c>
      <c r="E479" s="221">
        <f t="shared" ca="1" si="38"/>
        <v>57</v>
      </c>
      <c r="F479" s="229">
        <v>49.5</v>
      </c>
      <c r="G479" s="223">
        <v>157</v>
      </c>
      <c r="H479" s="224">
        <v>72.599999999999994</v>
      </c>
      <c r="I479" s="225">
        <f>IF(OR(F479="",$G479=""), "ไม่มีข้อมูล", F479/($G479*$G479)*10000)</f>
        <v>20.081950586230676</v>
      </c>
      <c r="J479" s="226" t="str">
        <f t="shared" si="36"/>
        <v>ปกติ</v>
      </c>
      <c r="K479" s="227" t="str">
        <f>IF(OR($G479="",H479=""),"ไม่มีข้อมูล",IF($G479/2&lt;H479,"ลงพุง","ไม่ลงพุง"))</f>
        <v>ไม่ลงพุง</v>
      </c>
      <c r="L479" s="227" t="str">
        <f t="shared" si="37"/>
        <v>ปกติ</v>
      </c>
      <c r="M479" s="214" t="str">
        <f t="shared" ca="1" si="39"/>
        <v>56-60</v>
      </c>
    </row>
    <row r="480" spans="1:13" x14ac:dyDescent="0.2">
      <c r="A480" s="217">
        <v>302</v>
      </c>
      <c r="B480" s="218" t="s">
        <v>103</v>
      </c>
      <c r="C480" s="219" t="s">
        <v>38</v>
      </c>
      <c r="D480" s="228"/>
      <c r="E480" s="221" t="str">
        <f t="shared" ca="1" si="38"/>
        <v>ไม่มีข้อมูล</v>
      </c>
      <c r="F480" s="229"/>
      <c r="G480" s="223"/>
      <c r="H480" s="224"/>
      <c r="I480" s="225" t="str">
        <f>IF(OR(F480="",$G480=""), "ไม่มีข้อมูล", F480/($G480*$G480)*10000)</f>
        <v>ไม่มีข้อมูล</v>
      </c>
      <c r="J480" s="226" t="str">
        <f t="shared" si="36"/>
        <v>ไม่มีข้อมูล</v>
      </c>
      <c r="K480" s="227" t="str">
        <f>IF(OR($G480="",H480=""),"ไม่มีข้อมูล",IF($G480/2&lt;H480,"ลงพุง","ไม่ลงพุง"))</f>
        <v>ไม่มีข้อมูล</v>
      </c>
      <c r="L480" s="227" t="str">
        <f t="shared" si="37"/>
        <v>ไม่มีข้อมูล</v>
      </c>
      <c r="M480" s="214" t="str">
        <f t="shared" ca="1" si="39"/>
        <v>ไม่มีข้อมูล</v>
      </c>
    </row>
    <row r="481" spans="1:13" x14ac:dyDescent="0.2">
      <c r="A481" s="217">
        <v>303</v>
      </c>
      <c r="B481" s="218" t="s">
        <v>103</v>
      </c>
      <c r="C481" s="219" t="s">
        <v>39</v>
      </c>
      <c r="D481" s="228">
        <v>2520</v>
      </c>
      <c r="E481" s="221">
        <f t="shared" ca="1" si="38"/>
        <v>42</v>
      </c>
      <c r="F481" s="229">
        <v>89.1</v>
      </c>
      <c r="G481" s="223">
        <v>164</v>
      </c>
      <c r="H481" s="224">
        <v>81.900000000000006</v>
      </c>
      <c r="I481" s="225">
        <f>IF(OR(F481="",$G481=""), "ไม่มีข้อมูล", F481/($G481*$G481)*10000)</f>
        <v>33.127602617489586</v>
      </c>
      <c r="J481" s="226" t="str">
        <f t="shared" si="36"/>
        <v>อ้วน</v>
      </c>
      <c r="K481" s="227" t="str">
        <f>IF(OR($G481="",H481=""),"ไม่มีข้อมูล",IF($G481/2&lt;H481,"ลงพุง","ไม่ลงพุง"))</f>
        <v>ไม่ลงพุง</v>
      </c>
      <c r="L481" s="227" t="str">
        <f t="shared" si="37"/>
        <v>เสี่ยง</v>
      </c>
      <c r="M481" s="214" t="str">
        <f t="shared" ca="1" si="39"/>
        <v>41-45</v>
      </c>
    </row>
    <row r="482" spans="1:13" x14ac:dyDescent="0.2">
      <c r="A482" s="217">
        <v>304</v>
      </c>
      <c r="B482" s="218" t="s">
        <v>103</v>
      </c>
      <c r="C482" s="219" t="s">
        <v>38</v>
      </c>
      <c r="D482" s="228">
        <v>2532</v>
      </c>
      <c r="E482" s="221">
        <f t="shared" ca="1" si="38"/>
        <v>30</v>
      </c>
      <c r="F482" s="229">
        <v>44.4</v>
      </c>
      <c r="G482" s="223">
        <v>154</v>
      </c>
      <c r="H482" s="224">
        <v>62</v>
      </c>
      <c r="I482" s="225">
        <f>IF(OR(F482="",$G482=""), "ไม่มีข้อมูล", F482/($G482*$G482)*10000)</f>
        <v>18.721538202057683</v>
      </c>
      <c r="J482" s="226" t="str">
        <f t="shared" si="36"/>
        <v>ปกติ</v>
      </c>
      <c r="K482" s="227" t="str">
        <f>IF(OR($G482="",H482=""),"ไม่มีข้อมูล",IF($G482/2&lt;H482,"ลงพุง","ไม่ลงพุง"))</f>
        <v>ไม่ลงพุง</v>
      </c>
      <c r="L482" s="227" t="str">
        <f t="shared" si="37"/>
        <v>ปกติ</v>
      </c>
      <c r="M482" s="214" t="str">
        <f t="shared" ca="1" si="39"/>
        <v>26-30</v>
      </c>
    </row>
    <row r="483" spans="1:13" x14ac:dyDescent="0.2">
      <c r="A483" s="217">
        <v>305</v>
      </c>
      <c r="B483" s="218" t="s">
        <v>103</v>
      </c>
      <c r="C483" s="219" t="s">
        <v>38</v>
      </c>
      <c r="D483" s="228">
        <v>2532</v>
      </c>
      <c r="E483" s="221">
        <f t="shared" ca="1" si="38"/>
        <v>30</v>
      </c>
      <c r="F483" s="229">
        <v>54</v>
      </c>
      <c r="G483" s="223">
        <v>155</v>
      </c>
      <c r="H483" s="224">
        <v>75</v>
      </c>
      <c r="I483" s="225">
        <f>IF(OR(F483="",$G483=""), "ไม่มีข้อมูล", F483/($G483*$G483)*10000)</f>
        <v>22.47658688865765</v>
      </c>
      <c r="J483" s="226" t="str">
        <f t="shared" si="36"/>
        <v>ปกติ</v>
      </c>
      <c r="K483" s="227" t="str">
        <f>IF(OR($G483="",H483=""),"ไม่มีข้อมูล",IF($G483/2&lt;H483,"ลงพุง","ไม่ลงพุง"))</f>
        <v>ไม่ลงพุง</v>
      </c>
      <c r="L483" s="227" t="str">
        <f t="shared" si="37"/>
        <v>ปกติ</v>
      </c>
      <c r="M483" s="214" t="str">
        <f t="shared" ca="1" si="39"/>
        <v>26-30</v>
      </c>
    </row>
    <row r="484" spans="1:13" x14ac:dyDescent="0.2">
      <c r="A484" s="217">
        <v>306</v>
      </c>
      <c r="B484" s="218" t="s">
        <v>103</v>
      </c>
      <c r="C484" s="219" t="s">
        <v>38</v>
      </c>
      <c r="D484" s="228"/>
      <c r="E484" s="221" t="str">
        <f t="shared" ca="1" si="38"/>
        <v>ไม่มีข้อมูล</v>
      </c>
      <c r="F484" s="222"/>
      <c r="G484" s="223"/>
      <c r="H484" s="224"/>
      <c r="I484" s="225" t="str">
        <f>IF(OR(F484="",$G484=""), "ไม่มีข้อมูล", F484/($G484*$G484)*10000)</f>
        <v>ไม่มีข้อมูล</v>
      </c>
      <c r="J484" s="226" t="str">
        <f t="shared" si="36"/>
        <v>ไม่มีข้อมูล</v>
      </c>
      <c r="K484" s="227" t="str">
        <f>IF(OR($G484="",H484=""),"ไม่มีข้อมูล",IF($G484/2&lt;H484,"ลงพุง","ไม่ลงพุง"))</f>
        <v>ไม่มีข้อมูล</v>
      </c>
      <c r="L484" s="227" t="str">
        <f t="shared" si="37"/>
        <v>ไม่มีข้อมูล</v>
      </c>
      <c r="M484" s="214" t="str">
        <f t="shared" ca="1" si="39"/>
        <v>ไม่มีข้อมูล</v>
      </c>
    </row>
    <row r="485" spans="1:13" x14ac:dyDescent="0.2">
      <c r="A485" s="217">
        <v>307</v>
      </c>
      <c r="B485" s="218" t="s">
        <v>103</v>
      </c>
      <c r="C485" s="219" t="s">
        <v>38</v>
      </c>
      <c r="D485" s="228">
        <v>2537</v>
      </c>
      <c r="E485" s="221">
        <f t="shared" ca="1" si="38"/>
        <v>25</v>
      </c>
      <c r="F485" s="229">
        <v>61</v>
      </c>
      <c r="G485" s="223">
        <v>168</v>
      </c>
      <c r="H485" s="224">
        <v>78</v>
      </c>
      <c r="I485" s="225">
        <f>IF(OR(F485="",$G485=""), "ไม่มีข้อมูล", F485/($G485*$G485)*10000)</f>
        <v>21.612811791383219</v>
      </c>
      <c r="J485" s="226" t="str">
        <f t="shared" si="36"/>
        <v>ปกติ</v>
      </c>
      <c r="K485" s="227" t="str">
        <f>IF(OR($G485="",H485=""),"ไม่มีข้อมูล",IF($G485/2&lt;H485,"ลงพุง","ไม่ลงพุง"))</f>
        <v>ไม่ลงพุง</v>
      </c>
      <c r="L485" s="227" t="str">
        <f t="shared" si="37"/>
        <v>ปกติ</v>
      </c>
      <c r="M485" s="214" t="str">
        <f t="shared" ca="1" si="39"/>
        <v>20-25</v>
      </c>
    </row>
    <row r="486" spans="1:13" x14ac:dyDescent="0.2">
      <c r="A486" s="217">
        <v>308</v>
      </c>
      <c r="B486" s="218" t="s">
        <v>103</v>
      </c>
      <c r="C486" s="219" t="s">
        <v>38</v>
      </c>
      <c r="D486" s="228">
        <v>2539</v>
      </c>
      <c r="E486" s="221">
        <f t="shared" ca="1" si="38"/>
        <v>23</v>
      </c>
      <c r="F486" s="229">
        <v>43.2</v>
      </c>
      <c r="G486" s="223">
        <v>157</v>
      </c>
      <c r="H486" s="224">
        <v>66</v>
      </c>
      <c r="I486" s="225">
        <f>IF(OR(F486="",$G486=""), "ไม่มีข้อมูล", F486/($G486*$G486)*10000)</f>
        <v>17.526065966164957</v>
      </c>
      <c r="J486" s="226" t="str">
        <f t="shared" si="36"/>
        <v>ผอม</v>
      </c>
      <c r="K486" s="227" t="str">
        <f>IF(OR($G486="",H486=""),"ไม่มีข้อมูล",IF($G486/2&lt;H486,"ลงพุง","ไม่ลงพุง"))</f>
        <v>ไม่ลงพุง</v>
      </c>
      <c r="L486" s="227" t="str">
        <f t="shared" si="37"/>
        <v>เสี่ยง</v>
      </c>
      <c r="M486" s="214" t="str">
        <f t="shared" ca="1" si="39"/>
        <v>20-25</v>
      </c>
    </row>
    <row r="487" spans="1:13" x14ac:dyDescent="0.2">
      <c r="A487" s="217">
        <v>860</v>
      </c>
      <c r="B487" s="218" t="s">
        <v>104</v>
      </c>
      <c r="C487" s="219" t="s">
        <v>38</v>
      </c>
      <c r="D487" s="228"/>
      <c r="E487" s="230" t="str">
        <f t="shared" ca="1" si="38"/>
        <v>ไม่มีข้อมูล</v>
      </c>
      <c r="F487" s="222"/>
      <c r="G487" s="223"/>
      <c r="H487" s="224"/>
      <c r="I487" s="225" t="str">
        <f>IF(OR(F487="",$G487=""), "ไม่มีข้อมูล", F487/($G487*$G487)*10000)</f>
        <v>ไม่มีข้อมูล</v>
      </c>
      <c r="J487" s="226" t="str">
        <f t="shared" si="36"/>
        <v>ไม่มีข้อมูล</v>
      </c>
      <c r="K487" s="227" t="str">
        <f>IF(OR($G487="",H487=""),"ไม่มีข้อมูล",IF($G487/2&lt;H487,"ลงพุง","ไม่ลงพุง"))</f>
        <v>ไม่มีข้อมูล</v>
      </c>
      <c r="L487" s="227" t="str">
        <f t="shared" si="37"/>
        <v>ไม่มีข้อมูล</v>
      </c>
      <c r="M487" s="214" t="str">
        <f t="shared" ca="1" si="39"/>
        <v>ไม่มีข้อมูล</v>
      </c>
    </row>
    <row r="488" spans="1:13" x14ac:dyDescent="0.2">
      <c r="A488" s="217">
        <v>861</v>
      </c>
      <c r="B488" s="218" t="s">
        <v>104</v>
      </c>
      <c r="C488" s="219" t="s">
        <v>39</v>
      </c>
      <c r="D488" s="228">
        <v>2512</v>
      </c>
      <c r="E488" s="230">
        <f t="shared" ca="1" si="38"/>
        <v>50</v>
      </c>
      <c r="F488" s="222">
        <v>71.3</v>
      </c>
      <c r="G488" s="223">
        <v>170</v>
      </c>
      <c r="H488" s="224">
        <v>91</v>
      </c>
      <c r="I488" s="225">
        <f>IF(OR(F488="",$G488=""), "ไม่มีข้อมูล", F488/($G488*$G488)*10000)</f>
        <v>24.671280276816606</v>
      </c>
      <c r="J488" s="226" t="str">
        <f t="shared" si="36"/>
        <v>น้ำหนักเกิน</v>
      </c>
      <c r="K488" s="227" t="str">
        <f>IF(OR($G488="",H488=""),"ไม่มีข้อมูล",IF($G488/2&lt;H488,"ลงพุง","ไม่ลงพุง"))</f>
        <v>ลงพุง</v>
      </c>
      <c r="L488" s="227" t="str">
        <f t="shared" si="37"/>
        <v>เสี่ยงสูง</v>
      </c>
      <c r="M488" s="214" t="str">
        <f t="shared" ca="1" si="39"/>
        <v>46-50</v>
      </c>
    </row>
    <row r="489" spans="1:13" x14ac:dyDescent="0.2">
      <c r="A489" s="217">
        <v>862</v>
      </c>
      <c r="B489" s="218" t="s">
        <v>104</v>
      </c>
      <c r="C489" s="219" t="s">
        <v>38</v>
      </c>
      <c r="D489" s="228">
        <v>2503</v>
      </c>
      <c r="E489" s="230">
        <f t="shared" ca="1" si="38"/>
        <v>59</v>
      </c>
      <c r="F489" s="222">
        <v>71.3</v>
      </c>
      <c r="G489" s="223">
        <v>159</v>
      </c>
      <c r="H489" s="224">
        <v>95</v>
      </c>
      <c r="I489" s="225">
        <f>IF(OR(F489="",$G489=""), "ไม่มีข้อมูล", F489/($G489*$G489)*10000)</f>
        <v>28.202998299117912</v>
      </c>
      <c r="J489" s="226" t="str">
        <f t="shared" si="36"/>
        <v>อ้วน</v>
      </c>
      <c r="K489" s="227" t="str">
        <f>IF(OR($G489="",H489=""),"ไม่มีข้อมูล",IF($G489/2&lt;H489,"ลงพุง","ไม่ลงพุง"))</f>
        <v>ลงพุง</v>
      </c>
      <c r="L489" s="227" t="str">
        <f t="shared" si="37"/>
        <v>เสี่ยงสูง</v>
      </c>
      <c r="M489" s="214" t="str">
        <f t="shared" ca="1" si="39"/>
        <v>56-60</v>
      </c>
    </row>
    <row r="490" spans="1:13" x14ac:dyDescent="0.2">
      <c r="A490" s="217">
        <v>863</v>
      </c>
      <c r="B490" s="218" t="s">
        <v>104</v>
      </c>
      <c r="C490" s="219" t="s">
        <v>38</v>
      </c>
      <c r="D490" s="228">
        <v>2511</v>
      </c>
      <c r="E490" s="230">
        <f t="shared" ca="1" si="38"/>
        <v>51</v>
      </c>
      <c r="F490" s="222">
        <v>52</v>
      </c>
      <c r="G490" s="223">
        <v>157</v>
      </c>
      <c r="H490" s="224">
        <v>78.5</v>
      </c>
      <c r="I490" s="225">
        <f>IF(OR(F490="",$G490=""), "ไม่มีข้อมูล", F490/($G490*$G490)*10000)</f>
        <v>21.096190514828191</v>
      </c>
      <c r="J490" s="226" t="str">
        <f t="shared" si="36"/>
        <v>ปกติ</v>
      </c>
      <c r="K490" s="227" t="str">
        <f>IF(OR($G490="",H490=""),"ไม่มีข้อมูล",IF($G490/2&lt;H490,"ลงพุง","ไม่ลงพุง"))</f>
        <v>ไม่ลงพุง</v>
      </c>
      <c r="L490" s="227" t="str">
        <f t="shared" si="37"/>
        <v>ปกติ</v>
      </c>
      <c r="M490" s="214" t="str">
        <f t="shared" ca="1" si="39"/>
        <v>51-55</v>
      </c>
    </row>
    <row r="491" spans="1:13" x14ac:dyDescent="0.2">
      <c r="A491" s="217">
        <v>864</v>
      </c>
      <c r="B491" s="218" t="s">
        <v>104</v>
      </c>
      <c r="C491" s="219" t="s">
        <v>39</v>
      </c>
      <c r="D491" s="228">
        <v>2514</v>
      </c>
      <c r="E491" s="230">
        <f t="shared" ca="1" si="38"/>
        <v>48</v>
      </c>
      <c r="F491" s="222">
        <v>101.6</v>
      </c>
      <c r="G491" s="223">
        <v>165</v>
      </c>
      <c r="H491" s="224">
        <v>111</v>
      </c>
      <c r="I491" s="225">
        <f>IF(OR(F491="",$G491=""), "ไม่มีข้อมูล", F491/($G491*$G491)*10000)</f>
        <v>37.318640955004589</v>
      </c>
      <c r="J491" s="226" t="str">
        <f t="shared" si="36"/>
        <v>อ้วน</v>
      </c>
      <c r="K491" s="227" t="str">
        <f>IF(OR($G491="",H491=""),"ไม่มีข้อมูล",IF($G491/2&lt;H491,"ลงพุง","ไม่ลงพุง"))</f>
        <v>ลงพุง</v>
      </c>
      <c r="L491" s="227" t="str">
        <f t="shared" si="37"/>
        <v>เสี่ยงสูง</v>
      </c>
      <c r="M491" s="214" t="str">
        <f t="shared" ca="1" si="39"/>
        <v>46-50</v>
      </c>
    </row>
    <row r="492" spans="1:13" x14ac:dyDescent="0.2">
      <c r="A492" s="217">
        <v>865</v>
      </c>
      <c r="B492" s="218" t="s">
        <v>104</v>
      </c>
      <c r="C492" s="219" t="s">
        <v>38</v>
      </c>
      <c r="D492" s="228"/>
      <c r="E492" s="230" t="str">
        <f t="shared" ca="1" si="38"/>
        <v>ไม่มีข้อมูล</v>
      </c>
      <c r="F492" s="229"/>
      <c r="G492" s="223"/>
      <c r="H492" s="224"/>
      <c r="I492" s="225" t="str">
        <f>IF(OR(F492="",$G492=""), "ไม่มีข้อมูล", F492/($G492*$G492)*10000)</f>
        <v>ไม่มีข้อมูล</v>
      </c>
      <c r="J492" s="226" t="str">
        <f t="shared" si="36"/>
        <v>ไม่มีข้อมูล</v>
      </c>
      <c r="K492" s="227" t="str">
        <f>IF(OR($G492="",H492=""),"ไม่มีข้อมูล",IF($G492/2&lt;H492,"ลงพุง","ไม่ลงพุง"))</f>
        <v>ไม่มีข้อมูล</v>
      </c>
      <c r="L492" s="227" t="str">
        <f t="shared" si="37"/>
        <v>ไม่มีข้อมูล</v>
      </c>
      <c r="M492" s="214" t="str">
        <f t="shared" ca="1" si="39"/>
        <v>ไม่มีข้อมูล</v>
      </c>
    </row>
    <row r="493" spans="1:13" x14ac:dyDescent="0.2">
      <c r="A493" s="217">
        <v>866</v>
      </c>
      <c r="B493" s="218" t="s">
        <v>104</v>
      </c>
      <c r="C493" s="219" t="s">
        <v>38</v>
      </c>
      <c r="D493" s="228">
        <v>2525</v>
      </c>
      <c r="E493" s="230">
        <f t="shared" ca="1" si="38"/>
        <v>37</v>
      </c>
      <c r="F493" s="222">
        <v>42.4</v>
      </c>
      <c r="G493" s="223">
        <v>152</v>
      </c>
      <c r="H493" s="224">
        <v>65</v>
      </c>
      <c r="I493" s="225">
        <f>IF(OR(F493="",$G493=""), "ไม่มีข้อมูล", F493/($G493*$G493)*10000)</f>
        <v>18.35180055401662</v>
      </c>
      <c r="J493" s="226" t="str">
        <f t="shared" si="36"/>
        <v>ผอม</v>
      </c>
      <c r="K493" s="227" t="str">
        <f>IF(OR($G493="",H493=""),"ไม่มีข้อมูล",IF($G493/2&lt;H493,"ลงพุง","ไม่ลงพุง"))</f>
        <v>ไม่ลงพุง</v>
      </c>
      <c r="L493" s="227" t="str">
        <f t="shared" si="37"/>
        <v>เสี่ยง</v>
      </c>
      <c r="M493" s="214" t="str">
        <f t="shared" ca="1" si="39"/>
        <v>36-40</v>
      </c>
    </row>
    <row r="494" spans="1:13" x14ac:dyDescent="0.2">
      <c r="A494" s="217">
        <v>867</v>
      </c>
      <c r="B494" s="218" t="s">
        <v>104</v>
      </c>
      <c r="C494" s="219" t="s">
        <v>38</v>
      </c>
      <c r="D494" s="228">
        <v>2529</v>
      </c>
      <c r="E494" s="230">
        <f t="shared" ca="1" si="38"/>
        <v>33</v>
      </c>
      <c r="F494" s="222">
        <v>57.1</v>
      </c>
      <c r="G494" s="223">
        <v>167</v>
      </c>
      <c r="H494" s="224">
        <v>79</v>
      </c>
      <c r="I494" s="225">
        <f>IF(OR(F494="",$G494=""), "ไม่มีข้อมูล", F494/($G494*$G494)*10000)</f>
        <v>20.47402201584854</v>
      </c>
      <c r="J494" s="226" t="str">
        <f t="shared" si="36"/>
        <v>ปกติ</v>
      </c>
      <c r="K494" s="227" t="str">
        <f>IF(OR($G494="",H494=""),"ไม่มีข้อมูล",IF($G494/2&lt;H494,"ลงพุง","ไม่ลงพุง"))</f>
        <v>ไม่ลงพุง</v>
      </c>
      <c r="L494" s="227" t="str">
        <f t="shared" si="37"/>
        <v>ปกติ</v>
      </c>
      <c r="M494" s="214" t="str">
        <f t="shared" ca="1" si="39"/>
        <v>31-35</v>
      </c>
    </row>
    <row r="495" spans="1:13" x14ac:dyDescent="0.2">
      <c r="A495" s="217">
        <v>868</v>
      </c>
      <c r="B495" s="218" t="s">
        <v>104</v>
      </c>
      <c r="C495" s="219" t="s">
        <v>39</v>
      </c>
      <c r="D495" s="228">
        <v>2503</v>
      </c>
      <c r="E495" s="230">
        <f t="shared" ca="1" si="38"/>
        <v>59</v>
      </c>
      <c r="F495" s="222">
        <v>94.5</v>
      </c>
      <c r="G495" s="223">
        <v>172</v>
      </c>
      <c r="H495" s="224">
        <v>106</v>
      </c>
      <c r="I495" s="225">
        <f>IF(OR(F495="",$G495=""), "ไม่มีข้อมูล", F495/($G495*$G495)*10000)</f>
        <v>31.942942130881558</v>
      </c>
      <c r="J495" s="226" t="str">
        <f t="shared" si="36"/>
        <v>อ้วน</v>
      </c>
      <c r="K495" s="227" t="str">
        <f>IF(OR($G495="",H495=""),"ไม่มีข้อมูล",IF($G495/2&lt;H495,"ลงพุง","ไม่ลงพุง"))</f>
        <v>ลงพุง</v>
      </c>
      <c r="L495" s="227" t="str">
        <f t="shared" si="37"/>
        <v>เสี่ยงสูง</v>
      </c>
      <c r="M495" s="214" t="str">
        <f t="shared" ca="1" si="39"/>
        <v>56-60</v>
      </c>
    </row>
    <row r="496" spans="1:13" x14ac:dyDescent="0.2">
      <c r="A496" s="217">
        <v>869</v>
      </c>
      <c r="B496" s="218" t="s">
        <v>104</v>
      </c>
      <c r="C496" s="219" t="s">
        <v>38</v>
      </c>
      <c r="D496" s="228">
        <v>2529</v>
      </c>
      <c r="E496" s="230">
        <f t="shared" ca="1" si="38"/>
        <v>33</v>
      </c>
      <c r="F496" s="222">
        <v>46.2</v>
      </c>
      <c r="G496" s="223">
        <v>152</v>
      </c>
      <c r="H496" s="224">
        <v>74</v>
      </c>
      <c r="I496" s="225">
        <f>IF(OR(F496="",$G496=""), "ไม่มีข้อมูล", F496/($G496*$G496)*10000)</f>
        <v>19.996537396121884</v>
      </c>
      <c r="J496" s="226" t="str">
        <f t="shared" si="36"/>
        <v>ปกติ</v>
      </c>
      <c r="K496" s="227" t="str">
        <f>IF(OR($G496="",H496=""),"ไม่มีข้อมูล",IF($G496/2&lt;H496,"ลงพุง","ไม่ลงพุง"))</f>
        <v>ไม่ลงพุง</v>
      </c>
      <c r="L496" s="227" t="str">
        <f t="shared" si="37"/>
        <v>ปกติ</v>
      </c>
      <c r="M496" s="214" t="str">
        <f t="shared" ca="1" si="39"/>
        <v>31-35</v>
      </c>
    </row>
    <row r="497" spans="1:13" x14ac:dyDescent="0.2">
      <c r="A497" s="217">
        <v>870</v>
      </c>
      <c r="B497" s="218" t="s">
        <v>104</v>
      </c>
      <c r="C497" s="219" t="s">
        <v>38</v>
      </c>
      <c r="D497" s="228"/>
      <c r="E497" s="230" t="str">
        <f t="shared" ca="1" si="38"/>
        <v>ไม่มีข้อมูล</v>
      </c>
      <c r="F497" s="222"/>
      <c r="G497" s="223"/>
      <c r="H497" s="224"/>
      <c r="I497" s="225" t="str">
        <f>IF(OR(F497="",$G497=""), "ไม่มีข้อมูล", F497/($G497*$G497)*10000)</f>
        <v>ไม่มีข้อมูล</v>
      </c>
      <c r="J497" s="226" t="str">
        <f t="shared" si="36"/>
        <v>ไม่มีข้อมูล</v>
      </c>
      <c r="K497" s="227" t="str">
        <f>IF(OR($G497="",H497=""),"ไม่มีข้อมูล",IF($G497/2&lt;H497,"ลงพุง","ไม่ลงพุง"))</f>
        <v>ไม่มีข้อมูล</v>
      </c>
      <c r="L497" s="227" t="str">
        <f t="shared" si="37"/>
        <v>ไม่มีข้อมูล</v>
      </c>
      <c r="M497" s="214" t="str">
        <f t="shared" ca="1" si="39"/>
        <v>ไม่มีข้อมูล</v>
      </c>
    </row>
    <row r="498" spans="1:13" x14ac:dyDescent="0.2">
      <c r="A498" s="217">
        <v>871</v>
      </c>
      <c r="B498" s="218" t="s">
        <v>104</v>
      </c>
      <c r="C498" s="219" t="s">
        <v>38</v>
      </c>
      <c r="D498" s="228">
        <v>2532</v>
      </c>
      <c r="E498" s="230">
        <f t="shared" ca="1" si="38"/>
        <v>30</v>
      </c>
      <c r="F498" s="222">
        <v>43</v>
      </c>
      <c r="G498" s="223">
        <v>149</v>
      </c>
      <c r="H498" s="224">
        <v>70</v>
      </c>
      <c r="I498" s="225">
        <f>IF(OR(F498="",$G498=""), "ไม่มีข้อมูล", F498/($G498*$G498)*10000)</f>
        <v>19.368496914553397</v>
      </c>
      <c r="J498" s="226" t="str">
        <f t="shared" si="36"/>
        <v>ปกติ</v>
      </c>
      <c r="K498" s="227" t="str">
        <f>IF(OR($G498="",H498=""),"ไม่มีข้อมูล",IF($G498/2&lt;H498,"ลงพุง","ไม่ลงพุง"))</f>
        <v>ไม่ลงพุง</v>
      </c>
      <c r="L498" s="227" t="str">
        <f t="shared" si="37"/>
        <v>ปกติ</v>
      </c>
      <c r="M498" s="214" t="str">
        <f t="shared" ca="1" si="39"/>
        <v>26-30</v>
      </c>
    </row>
    <row r="499" spans="1:13" x14ac:dyDescent="0.2">
      <c r="A499" s="217">
        <v>872</v>
      </c>
      <c r="B499" s="218" t="s">
        <v>104</v>
      </c>
      <c r="C499" s="219" t="s">
        <v>38</v>
      </c>
      <c r="D499" s="228">
        <v>2514</v>
      </c>
      <c r="E499" s="230">
        <f t="shared" ca="1" si="38"/>
        <v>48</v>
      </c>
      <c r="F499" s="222">
        <v>63.4</v>
      </c>
      <c r="G499" s="223">
        <v>162</v>
      </c>
      <c r="H499" s="224">
        <v>81</v>
      </c>
      <c r="I499" s="225">
        <f>IF(OR(F499="",$G499=""), "ไม่มีข้อมูล", F499/($G499*$G499)*10000)</f>
        <v>24.157902758725804</v>
      </c>
      <c r="J499" s="226" t="str">
        <f t="shared" si="36"/>
        <v>น้ำหนักเกิน</v>
      </c>
      <c r="K499" s="227" t="str">
        <f>IF(OR($G499="",H499=""),"ไม่มีข้อมูล",IF($G499/2&lt;H499,"ลงพุง","ไม่ลงพุง"))</f>
        <v>ไม่ลงพุง</v>
      </c>
      <c r="L499" s="227" t="str">
        <f t="shared" si="37"/>
        <v>เสี่ยง</v>
      </c>
      <c r="M499" s="214" t="str">
        <f t="shared" ca="1" si="39"/>
        <v>46-50</v>
      </c>
    </row>
    <row r="500" spans="1:13" x14ac:dyDescent="0.2">
      <c r="A500" s="217">
        <v>873</v>
      </c>
      <c r="B500" s="218" t="s">
        <v>104</v>
      </c>
      <c r="C500" s="219" t="s">
        <v>38</v>
      </c>
      <c r="D500" s="228">
        <v>2520</v>
      </c>
      <c r="E500" s="230">
        <f t="shared" ca="1" si="38"/>
        <v>42</v>
      </c>
      <c r="F500" s="222">
        <v>55.8</v>
      </c>
      <c r="G500" s="223">
        <v>156</v>
      </c>
      <c r="H500" s="224">
        <v>76</v>
      </c>
      <c r="I500" s="225">
        <f>IF(OR(F500="",$G500=""), "ไม่มีข้อมูล", F500/($G500*$G500)*10000)</f>
        <v>22.928994082840234</v>
      </c>
      <c r="J500" s="226" t="str">
        <f t="shared" si="36"/>
        <v>น้ำหนักเกิน</v>
      </c>
      <c r="K500" s="227" t="str">
        <f>IF(OR($G500="",H500=""),"ไม่มีข้อมูล",IF($G500/2&lt;H500,"ลงพุง","ไม่ลงพุง"))</f>
        <v>ไม่ลงพุง</v>
      </c>
      <c r="L500" s="227" t="str">
        <f t="shared" si="37"/>
        <v>เสี่ยง</v>
      </c>
      <c r="M500" s="214" t="str">
        <f t="shared" ca="1" si="39"/>
        <v>41-45</v>
      </c>
    </row>
    <row r="501" spans="1:13" x14ac:dyDescent="0.2">
      <c r="A501" s="217">
        <v>874</v>
      </c>
      <c r="B501" s="218" t="s">
        <v>104</v>
      </c>
      <c r="C501" s="219" t="s">
        <v>38</v>
      </c>
      <c r="D501" s="228"/>
      <c r="E501" s="230" t="str">
        <f t="shared" ca="1" si="38"/>
        <v>ไม่มีข้อมูล</v>
      </c>
      <c r="F501" s="222"/>
      <c r="G501" s="223"/>
      <c r="H501" s="224"/>
      <c r="I501" s="225" t="str">
        <f>IF(OR(F501="",$G501=""), "ไม่มีข้อมูล", F501/($G501*$G501)*10000)</f>
        <v>ไม่มีข้อมูล</v>
      </c>
      <c r="J501" s="226" t="str">
        <f t="shared" si="36"/>
        <v>ไม่มีข้อมูล</v>
      </c>
      <c r="K501" s="227" t="str">
        <f>IF(OR($G501="",H501=""),"ไม่มีข้อมูล",IF($G501/2&lt;H501,"ลงพุง","ไม่ลงพุง"))</f>
        <v>ไม่มีข้อมูล</v>
      </c>
      <c r="L501" s="227" t="str">
        <f t="shared" si="37"/>
        <v>ไม่มีข้อมูล</v>
      </c>
      <c r="M501" s="214" t="str">
        <f t="shared" ca="1" si="39"/>
        <v>ไม่มีข้อมูล</v>
      </c>
    </row>
    <row r="502" spans="1:13" x14ac:dyDescent="0.2">
      <c r="A502" s="217">
        <v>875</v>
      </c>
      <c r="B502" s="218" t="s">
        <v>104</v>
      </c>
      <c r="C502" s="219" t="s">
        <v>38</v>
      </c>
      <c r="D502" s="228">
        <v>2510</v>
      </c>
      <c r="E502" s="230">
        <f t="shared" ca="1" si="38"/>
        <v>52</v>
      </c>
      <c r="F502" s="222">
        <v>76.3</v>
      </c>
      <c r="G502" s="223">
        <v>162</v>
      </c>
      <c r="H502" s="224">
        <v>93</v>
      </c>
      <c r="I502" s="225">
        <f>IF(OR(F502="",$G502=""), "ไม่มีข้อมูล", F502/($G502*$G502)*10000)</f>
        <v>29.073311995122694</v>
      </c>
      <c r="J502" s="226" t="str">
        <f t="shared" si="36"/>
        <v>อ้วน</v>
      </c>
      <c r="K502" s="227" t="str">
        <f>IF(OR($G502="",H502=""),"ไม่มีข้อมูล",IF($G502/2&lt;H502,"ลงพุง","ไม่ลงพุง"))</f>
        <v>ลงพุง</v>
      </c>
      <c r="L502" s="227" t="str">
        <f t="shared" si="37"/>
        <v>เสี่ยงสูง</v>
      </c>
      <c r="M502" s="214" t="str">
        <f t="shared" ca="1" si="39"/>
        <v>51-55</v>
      </c>
    </row>
    <row r="503" spans="1:13" x14ac:dyDescent="0.2">
      <c r="A503" s="217">
        <v>876</v>
      </c>
      <c r="B503" s="218" t="s">
        <v>104</v>
      </c>
      <c r="C503" s="219" t="s">
        <v>38</v>
      </c>
      <c r="D503" s="228"/>
      <c r="E503" s="230" t="str">
        <f t="shared" ca="1" si="38"/>
        <v>ไม่มีข้อมูล</v>
      </c>
      <c r="F503" s="222"/>
      <c r="G503" s="223"/>
      <c r="H503" s="224"/>
      <c r="I503" s="225" t="str">
        <f>IF(OR(F503="",$G503=""), "ไม่มีข้อมูล", F503/($G503*$G503)*10000)</f>
        <v>ไม่มีข้อมูล</v>
      </c>
      <c r="J503" s="226" t="str">
        <f t="shared" si="36"/>
        <v>ไม่มีข้อมูล</v>
      </c>
      <c r="K503" s="227" t="str">
        <f>IF(OR($G503="",H503=""),"ไม่มีข้อมูล",IF($G503/2&lt;H503,"ลงพุง","ไม่ลงพุง"))</f>
        <v>ไม่มีข้อมูล</v>
      </c>
      <c r="L503" s="227" t="str">
        <f t="shared" si="37"/>
        <v>ไม่มีข้อมูล</v>
      </c>
      <c r="M503" s="214" t="str">
        <f t="shared" ca="1" si="39"/>
        <v>ไม่มีข้อมูล</v>
      </c>
    </row>
    <row r="504" spans="1:13" x14ac:dyDescent="0.2">
      <c r="A504" s="217">
        <v>877</v>
      </c>
      <c r="B504" s="218" t="s">
        <v>104</v>
      </c>
      <c r="C504" s="219" t="s">
        <v>38</v>
      </c>
      <c r="D504" s="228"/>
      <c r="E504" s="230" t="str">
        <f t="shared" ca="1" si="38"/>
        <v>ไม่มีข้อมูล</v>
      </c>
      <c r="F504" s="222"/>
      <c r="G504" s="223"/>
      <c r="H504" s="224"/>
      <c r="I504" s="225" t="str">
        <f>IF(OR(F504="",$G504=""), "ไม่มีข้อมูล", F504/($G504*$G504)*10000)</f>
        <v>ไม่มีข้อมูล</v>
      </c>
      <c r="J504" s="226" t="str">
        <f t="shared" si="36"/>
        <v>ไม่มีข้อมูล</v>
      </c>
      <c r="K504" s="227" t="str">
        <f>IF(OR($G504="",H504=""),"ไม่มีข้อมูล",IF($G504/2&lt;H504,"ลงพุง","ไม่ลงพุง"))</f>
        <v>ไม่มีข้อมูล</v>
      </c>
      <c r="L504" s="227" t="str">
        <f t="shared" si="37"/>
        <v>ไม่มีข้อมูล</v>
      </c>
      <c r="M504" s="214" t="str">
        <f t="shared" ca="1" si="39"/>
        <v>ไม่มีข้อมูล</v>
      </c>
    </row>
    <row r="505" spans="1:13" x14ac:dyDescent="0.2">
      <c r="A505" s="217">
        <v>878</v>
      </c>
      <c r="B505" s="218" t="s">
        <v>104</v>
      </c>
      <c r="C505" s="219" t="s">
        <v>38</v>
      </c>
      <c r="D505" s="228">
        <v>2523</v>
      </c>
      <c r="E505" s="230">
        <f t="shared" ca="1" si="38"/>
        <v>39</v>
      </c>
      <c r="F505" s="222">
        <v>50</v>
      </c>
      <c r="G505" s="223">
        <v>160</v>
      </c>
      <c r="H505" s="224">
        <v>70</v>
      </c>
      <c r="I505" s="225">
        <f>IF(OR(F505="",$G505=""), "ไม่มีข้อมูล", F505/($G505*$G505)*10000)</f>
        <v>19.53125</v>
      </c>
      <c r="J505" s="226" t="str">
        <f t="shared" si="36"/>
        <v>ปกติ</v>
      </c>
      <c r="K505" s="227" t="str">
        <f>IF(OR($G505="",H505=""),"ไม่มีข้อมูล",IF($G505/2&lt;H505,"ลงพุง","ไม่ลงพุง"))</f>
        <v>ไม่ลงพุง</v>
      </c>
      <c r="L505" s="227" t="str">
        <f t="shared" si="37"/>
        <v>ปกติ</v>
      </c>
      <c r="M505" s="214" t="str">
        <f t="shared" ca="1" si="39"/>
        <v>36-40</v>
      </c>
    </row>
    <row r="506" spans="1:13" x14ac:dyDescent="0.2">
      <c r="A506" s="217">
        <v>879</v>
      </c>
      <c r="B506" s="218" t="s">
        <v>104</v>
      </c>
      <c r="C506" s="219" t="s">
        <v>38</v>
      </c>
      <c r="D506" s="228">
        <v>2503</v>
      </c>
      <c r="E506" s="230">
        <f t="shared" ca="1" si="38"/>
        <v>59</v>
      </c>
      <c r="F506" s="222">
        <v>63</v>
      </c>
      <c r="G506" s="223">
        <v>154</v>
      </c>
      <c r="H506" s="224">
        <v>91</v>
      </c>
      <c r="I506" s="225">
        <f>IF(OR(F506="",$G506=""), "ไม่มีข้อมูล", F506/($G506*$G506)*10000)</f>
        <v>26.564344746162931</v>
      </c>
      <c r="J506" s="226" t="str">
        <f t="shared" si="36"/>
        <v>อ้วน</v>
      </c>
      <c r="K506" s="227" t="str">
        <f>IF(OR($G506="",H506=""),"ไม่มีข้อมูล",IF($G506/2&lt;H506,"ลงพุง","ไม่ลงพุง"))</f>
        <v>ลงพุง</v>
      </c>
      <c r="L506" s="227" t="str">
        <f t="shared" si="37"/>
        <v>เสี่ยงสูง</v>
      </c>
      <c r="M506" s="214" t="str">
        <f t="shared" ca="1" si="39"/>
        <v>56-60</v>
      </c>
    </row>
    <row r="507" spans="1:13" x14ac:dyDescent="0.2">
      <c r="A507" s="217">
        <v>880</v>
      </c>
      <c r="B507" s="218" t="s">
        <v>104</v>
      </c>
      <c r="C507" s="219" t="s">
        <v>38</v>
      </c>
      <c r="D507" s="228"/>
      <c r="E507" s="230" t="str">
        <f t="shared" ca="1" si="38"/>
        <v>ไม่มีข้อมูล</v>
      </c>
      <c r="F507" s="222">
        <v>46.8</v>
      </c>
      <c r="G507" s="223"/>
      <c r="H507" s="224">
        <v>70</v>
      </c>
      <c r="I507" s="225" t="str">
        <f>IF(OR(F507="",$G507=""), "ไม่มีข้อมูล", F507/($G507*$G507)*10000)</f>
        <v>ไม่มีข้อมูล</v>
      </c>
      <c r="J507" s="226" t="str">
        <f t="shared" si="36"/>
        <v>ไม่มีข้อมูล</v>
      </c>
      <c r="K507" s="227" t="str">
        <f>IF(OR($G507="",H507=""),"ไม่มีข้อมูล",IF($G507/2&lt;H507,"ลงพุง","ไม่ลงพุง"))</f>
        <v>ไม่มีข้อมูล</v>
      </c>
      <c r="L507" s="227" t="str">
        <f t="shared" si="37"/>
        <v>ไม่มีข้อมูล</v>
      </c>
      <c r="M507" s="214" t="str">
        <f t="shared" ca="1" si="39"/>
        <v>ไม่มีข้อมูล</v>
      </c>
    </row>
    <row r="508" spans="1:13" x14ac:dyDescent="0.2">
      <c r="A508" s="217">
        <v>881</v>
      </c>
      <c r="B508" s="218" t="s">
        <v>104</v>
      </c>
      <c r="C508" s="219" t="s">
        <v>38</v>
      </c>
      <c r="D508" s="228"/>
      <c r="E508" s="230" t="str">
        <f t="shared" ca="1" si="38"/>
        <v>ไม่มีข้อมูล</v>
      </c>
      <c r="F508" s="222"/>
      <c r="G508" s="223"/>
      <c r="H508" s="224"/>
      <c r="I508" s="225" t="str">
        <f>IF(OR(F508="",$G508=""), "ไม่มีข้อมูล", F508/($G508*$G508)*10000)</f>
        <v>ไม่มีข้อมูล</v>
      </c>
      <c r="J508" s="226" t="str">
        <f t="shared" si="36"/>
        <v>ไม่มีข้อมูล</v>
      </c>
      <c r="K508" s="227" t="str">
        <f>IF(OR($G508="",H508=""),"ไม่มีข้อมูล",IF($G508/2&lt;H508,"ลงพุง","ไม่ลงพุง"))</f>
        <v>ไม่มีข้อมูล</v>
      </c>
      <c r="L508" s="227" t="str">
        <f t="shared" si="37"/>
        <v>ไม่มีข้อมูล</v>
      </c>
      <c r="M508" s="214" t="str">
        <f t="shared" ca="1" si="39"/>
        <v>ไม่มีข้อมูล</v>
      </c>
    </row>
    <row r="509" spans="1:13" x14ac:dyDescent="0.2">
      <c r="A509" s="217">
        <v>882</v>
      </c>
      <c r="B509" s="218" t="s">
        <v>104</v>
      </c>
      <c r="C509" s="219" t="s">
        <v>38</v>
      </c>
      <c r="D509" s="228">
        <v>2537</v>
      </c>
      <c r="E509" s="230">
        <f t="shared" ca="1" si="38"/>
        <v>25</v>
      </c>
      <c r="F509" s="222">
        <v>50.9</v>
      </c>
      <c r="G509" s="223">
        <v>155</v>
      </c>
      <c r="H509" s="224">
        <v>75</v>
      </c>
      <c r="I509" s="225">
        <f>IF(OR(F509="",$G509=""), "ไม่มีข้อมูล", F509/($G509*$G509)*10000)</f>
        <v>21.186264308012486</v>
      </c>
      <c r="J509" s="226" t="str">
        <f t="shared" si="36"/>
        <v>ปกติ</v>
      </c>
      <c r="K509" s="227" t="str">
        <f>IF(OR($G509="",H509=""),"ไม่มีข้อมูล",IF($G509/2&lt;H509,"ลงพุง","ไม่ลงพุง"))</f>
        <v>ไม่ลงพุง</v>
      </c>
      <c r="L509" s="227" t="str">
        <f t="shared" si="37"/>
        <v>ปกติ</v>
      </c>
      <c r="M509" s="214" t="str">
        <f t="shared" ca="1" si="39"/>
        <v>20-25</v>
      </c>
    </row>
    <row r="510" spans="1:13" x14ac:dyDescent="0.2">
      <c r="A510" s="217">
        <v>883</v>
      </c>
      <c r="B510" s="218" t="s">
        <v>104</v>
      </c>
      <c r="C510" s="219" t="s">
        <v>38</v>
      </c>
      <c r="D510" s="228">
        <v>2532</v>
      </c>
      <c r="E510" s="230">
        <f t="shared" ca="1" si="38"/>
        <v>30</v>
      </c>
      <c r="F510" s="222">
        <v>61.3</v>
      </c>
      <c r="G510" s="223">
        <v>170</v>
      </c>
      <c r="H510" s="224">
        <v>77</v>
      </c>
      <c r="I510" s="225">
        <f>IF(OR(F510="",$G510=""), "ไม่มีข้อมูล", F510/($G510*$G510)*10000)</f>
        <v>21.211072664359861</v>
      </c>
      <c r="J510" s="226" t="str">
        <f t="shared" ref="J510:J573" si="40">IF(I510="ไม่มีข้อมูล", "ไม่มีข้อมูล", IF(I510&lt;18.5, "ผอม", IF(AND(18.5&lt;=I510, I510&lt;=22.9), "ปกติ", IF(AND(22.9&lt;I510, I510&lt;25), "น้ำหนักเกิน", "อ้วน"))))</f>
        <v>ปกติ</v>
      </c>
      <c r="K510" s="227" t="str">
        <f>IF(OR($G510="",H510=""),"ไม่มีข้อมูล",IF($G510/2&lt;H510,"ลงพุง","ไม่ลงพุง"))</f>
        <v>ไม่ลงพุง</v>
      </c>
      <c r="L510" s="227" t="str">
        <f t="shared" ref="L510:L573" si="41">IF(OR(J510="ไม่มีข้อมูล",K510="ไม่มีข้อมูล"),"ไม่มีข้อมูล",IF(AND(J510="ปกติ",K510="ไม่ลงพุง"),"ปกติ",IF(AND(J510="ปกติ",K510="ลงพุง"),"เสี่ยง",IF(AND(J510="น้ำหนักเกิน",K510="ไม่ลงพุง"),"เสี่ยง",IF(AND(J510="น้ำหนักเกิน",K510="ลงพุง"),"เสี่ยงสูง",IF(AND(J510="อ้วน",K510="ไม่ลงพุง"),"เสี่ยง",IF(AND(J510="อ้วน",K510="ลงพุง"),"เสี่ยงสูง",IF(AND(J510="ผอม",K510="ไม่ลงพุง"),"เสี่ยง",IF(AND(J510="ผอม",K510="ลงพุง"),"เสี่ยงสูง",0)))))))))</f>
        <v>ปกติ</v>
      </c>
      <c r="M510" s="214" t="str">
        <f t="shared" ca="1" si="39"/>
        <v>26-30</v>
      </c>
    </row>
    <row r="511" spans="1:13" x14ac:dyDescent="0.2">
      <c r="A511" s="217">
        <v>884</v>
      </c>
      <c r="B511" s="218" t="s">
        <v>104</v>
      </c>
      <c r="C511" s="219" t="s">
        <v>39</v>
      </c>
      <c r="D511" s="228">
        <v>2508</v>
      </c>
      <c r="E511" s="230">
        <f t="shared" ca="1" si="38"/>
        <v>54</v>
      </c>
      <c r="F511" s="222">
        <v>71.099999999999994</v>
      </c>
      <c r="G511" s="223">
        <v>170</v>
      </c>
      <c r="H511" s="224">
        <v>87</v>
      </c>
      <c r="I511" s="225">
        <f>IF(OR(F511="",$G511=""), "ไม่มีข้อมูล", F511/($G511*$G511)*10000)</f>
        <v>24.602076124567471</v>
      </c>
      <c r="J511" s="226" t="str">
        <f t="shared" si="40"/>
        <v>น้ำหนักเกิน</v>
      </c>
      <c r="K511" s="227" t="str">
        <f>IF(OR($G511="",H511=""),"ไม่มีข้อมูล",IF($G511/2&lt;H511,"ลงพุง","ไม่ลงพุง"))</f>
        <v>ลงพุง</v>
      </c>
      <c r="L511" s="227" t="str">
        <f t="shared" si="41"/>
        <v>เสี่ยงสูง</v>
      </c>
      <c r="M511" s="214" t="str">
        <f t="shared" ca="1" si="39"/>
        <v>51-55</v>
      </c>
    </row>
    <row r="512" spans="1:13" x14ac:dyDescent="0.2">
      <c r="A512" s="217">
        <v>885</v>
      </c>
      <c r="B512" s="218" t="s">
        <v>104</v>
      </c>
      <c r="C512" s="219" t="s">
        <v>38</v>
      </c>
      <c r="D512" s="228">
        <v>2510</v>
      </c>
      <c r="E512" s="230">
        <f t="shared" ca="1" si="38"/>
        <v>52</v>
      </c>
      <c r="F512" s="222">
        <v>65</v>
      </c>
      <c r="G512" s="223">
        <v>158</v>
      </c>
      <c r="H512" s="224">
        <v>85</v>
      </c>
      <c r="I512" s="225">
        <f>IF(OR(F512="",$G512=""), "ไม่มีข้อมูล", F512/($G512*$G512)*10000)</f>
        <v>26.037493991347542</v>
      </c>
      <c r="J512" s="226" t="str">
        <f t="shared" si="40"/>
        <v>อ้วน</v>
      </c>
      <c r="K512" s="227" t="str">
        <f>IF(OR($G512="",H512=""),"ไม่มีข้อมูล",IF($G512/2&lt;H512,"ลงพุง","ไม่ลงพุง"))</f>
        <v>ลงพุง</v>
      </c>
      <c r="L512" s="227" t="str">
        <f t="shared" si="41"/>
        <v>เสี่ยงสูง</v>
      </c>
      <c r="M512" s="214" t="str">
        <f t="shared" ca="1" si="39"/>
        <v>51-55</v>
      </c>
    </row>
    <row r="513" spans="1:13" x14ac:dyDescent="0.2">
      <c r="A513" s="217">
        <v>886</v>
      </c>
      <c r="B513" s="218" t="s">
        <v>104</v>
      </c>
      <c r="C513" s="219" t="s">
        <v>38</v>
      </c>
      <c r="D513" s="228">
        <v>2508</v>
      </c>
      <c r="E513" s="230">
        <f t="shared" ca="1" si="38"/>
        <v>54</v>
      </c>
      <c r="F513" s="222">
        <v>63</v>
      </c>
      <c r="G513" s="223">
        <v>151</v>
      </c>
      <c r="H513" s="224">
        <v>85</v>
      </c>
      <c r="I513" s="225">
        <f>IF(OR(F513="",$G513=""), "ไม่มีข้อมูล", F513/($G513*$G513)*10000)</f>
        <v>27.630367089162753</v>
      </c>
      <c r="J513" s="226" t="str">
        <f t="shared" si="40"/>
        <v>อ้วน</v>
      </c>
      <c r="K513" s="227" t="str">
        <f>IF(OR($G513="",H513=""),"ไม่มีข้อมูล",IF($G513/2&lt;H513,"ลงพุง","ไม่ลงพุง"))</f>
        <v>ลงพุง</v>
      </c>
      <c r="L513" s="227" t="str">
        <f t="shared" si="41"/>
        <v>เสี่ยงสูง</v>
      </c>
      <c r="M513" s="214" t="str">
        <f t="shared" ca="1" si="39"/>
        <v>51-55</v>
      </c>
    </row>
    <row r="514" spans="1:13" x14ac:dyDescent="0.2">
      <c r="A514" s="217">
        <v>887</v>
      </c>
      <c r="B514" s="218" t="s">
        <v>104</v>
      </c>
      <c r="C514" s="219" t="s">
        <v>38</v>
      </c>
      <c r="D514" s="228">
        <v>2504</v>
      </c>
      <c r="E514" s="230">
        <f t="shared" ref="E514:E577" ca="1" si="42">IF(D514="","ไม่มีข้อมูล",YEAR(TODAY())+543-D514)</f>
        <v>58</v>
      </c>
      <c r="F514" s="222">
        <v>57</v>
      </c>
      <c r="G514" s="223">
        <v>159</v>
      </c>
      <c r="H514" s="224">
        <v>87</v>
      </c>
      <c r="I514" s="225">
        <f>IF(OR(F514="",$G514=""), "ไม่มีข้อมูล", F514/($G514*$G514)*10000)</f>
        <v>22.546576480360745</v>
      </c>
      <c r="J514" s="226" t="str">
        <f t="shared" si="40"/>
        <v>ปกติ</v>
      </c>
      <c r="K514" s="227" t="str">
        <f>IF(OR($G514="",H514=""),"ไม่มีข้อมูล",IF($G514/2&lt;H514,"ลงพุง","ไม่ลงพุง"))</f>
        <v>ลงพุง</v>
      </c>
      <c r="L514" s="227" t="str">
        <f t="shared" si="41"/>
        <v>เสี่ยง</v>
      </c>
      <c r="M514" s="214" t="str">
        <f t="shared" ref="M514:M577" ca="1" si="43">IF(E514="ไม่มีข้อมูล","ไม่มีข้อมูล",IF(E514&lt;20,"&lt;20",IF(E514&lt;26,"20-25",IF(E514&lt;31,"26-30",IF(E514&lt;36,"31-35",IF(E514&lt;41,"36-40",IF(E514&lt;46,"41-45",IF(E514&lt;51,"46-50",IF(E514&lt;56,"51-55",IF(E514&lt;61,"56-60","60+"))))))))))</f>
        <v>56-60</v>
      </c>
    </row>
    <row r="515" spans="1:13" x14ac:dyDescent="0.2">
      <c r="A515" s="217">
        <v>888</v>
      </c>
      <c r="B515" s="218" t="s">
        <v>104</v>
      </c>
      <c r="C515" s="219" t="s">
        <v>38</v>
      </c>
      <c r="D515" s="228">
        <v>2514</v>
      </c>
      <c r="E515" s="230">
        <f t="shared" ca="1" si="42"/>
        <v>48</v>
      </c>
      <c r="F515" s="222">
        <v>67</v>
      </c>
      <c r="G515" s="223">
        <v>153</v>
      </c>
      <c r="H515" s="224">
        <v>95</v>
      </c>
      <c r="I515" s="225">
        <f>IF(OR(F515="",$G515=""), "ไม่มีข้อมูล", F515/($G515*$G515)*10000)</f>
        <v>28.621470374642232</v>
      </c>
      <c r="J515" s="226" t="str">
        <f t="shared" si="40"/>
        <v>อ้วน</v>
      </c>
      <c r="K515" s="227" t="str">
        <f>IF(OR($G515="",H515=""),"ไม่มีข้อมูล",IF($G515/2&lt;H515,"ลงพุง","ไม่ลงพุง"))</f>
        <v>ลงพุง</v>
      </c>
      <c r="L515" s="227" t="str">
        <f t="shared" si="41"/>
        <v>เสี่ยงสูง</v>
      </c>
      <c r="M515" s="214" t="str">
        <f t="shared" ca="1" si="43"/>
        <v>46-50</v>
      </c>
    </row>
    <row r="516" spans="1:13" x14ac:dyDescent="0.2">
      <c r="A516" s="217">
        <v>889</v>
      </c>
      <c r="B516" s="218" t="s">
        <v>104</v>
      </c>
      <c r="C516" s="219" t="s">
        <v>38</v>
      </c>
      <c r="D516" s="228">
        <v>2517</v>
      </c>
      <c r="E516" s="230">
        <f t="shared" ca="1" si="42"/>
        <v>45</v>
      </c>
      <c r="F516" s="229">
        <v>68</v>
      </c>
      <c r="G516" s="223">
        <v>161</v>
      </c>
      <c r="H516" s="224">
        <v>94</v>
      </c>
      <c r="I516" s="225">
        <f>IF(OR(F516="",$G516=""), "ไม่มีข้อมูล", F516/($G516*$G516)*10000)</f>
        <v>26.23355580417422</v>
      </c>
      <c r="J516" s="226" t="str">
        <f t="shared" si="40"/>
        <v>อ้วน</v>
      </c>
      <c r="K516" s="227" t="str">
        <f>IF(OR($G516="",H516=""),"ไม่มีข้อมูล",IF($G516/2&lt;H516,"ลงพุง","ไม่ลงพุง"))</f>
        <v>ลงพุง</v>
      </c>
      <c r="L516" s="227" t="str">
        <f t="shared" si="41"/>
        <v>เสี่ยงสูง</v>
      </c>
      <c r="M516" s="214" t="str">
        <f t="shared" ca="1" si="43"/>
        <v>41-45</v>
      </c>
    </row>
    <row r="517" spans="1:13" x14ac:dyDescent="0.2">
      <c r="A517" s="217">
        <v>890</v>
      </c>
      <c r="B517" s="218" t="s">
        <v>104</v>
      </c>
      <c r="C517" s="219" t="s">
        <v>38</v>
      </c>
      <c r="D517" s="228">
        <v>2516</v>
      </c>
      <c r="E517" s="230">
        <f t="shared" ca="1" si="42"/>
        <v>46</v>
      </c>
      <c r="F517" s="222">
        <v>59.4</v>
      </c>
      <c r="G517" s="223">
        <v>153</v>
      </c>
      <c r="H517" s="224">
        <v>83</v>
      </c>
      <c r="I517" s="225">
        <f>IF(OR(F517="",$G517=""), "ไม่มีข้อมูล", F517/($G517*$G517)*10000)</f>
        <v>25.374855824682815</v>
      </c>
      <c r="J517" s="226" t="str">
        <f t="shared" si="40"/>
        <v>อ้วน</v>
      </c>
      <c r="K517" s="227" t="str">
        <f>IF(OR($G517="",H517=""),"ไม่มีข้อมูล",IF($G517/2&lt;H517,"ลงพุง","ไม่ลงพุง"))</f>
        <v>ลงพุง</v>
      </c>
      <c r="L517" s="227" t="str">
        <f t="shared" si="41"/>
        <v>เสี่ยงสูง</v>
      </c>
      <c r="M517" s="214" t="str">
        <f t="shared" ca="1" si="43"/>
        <v>46-50</v>
      </c>
    </row>
    <row r="518" spans="1:13" x14ac:dyDescent="0.2">
      <c r="A518" s="217">
        <v>891</v>
      </c>
      <c r="B518" s="218" t="s">
        <v>104</v>
      </c>
      <c r="C518" s="219" t="s">
        <v>38</v>
      </c>
      <c r="D518" s="228"/>
      <c r="E518" s="230" t="str">
        <f t="shared" ca="1" si="42"/>
        <v>ไม่มีข้อมูล</v>
      </c>
      <c r="F518" s="222"/>
      <c r="G518" s="223"/>
      <c r="H518" s="224"/>
      <c r="I518" s="225" t="str">
        <f>IF(OR(F518="",$G518=""), "ไม่มีข้อมูล", F518/($G518*$G518)*10000)</f>
        <v>ไม่มีข้อมูล</v>
      </c>
      <c r="J518" s="226" t="str">
        <f t="shared" si="40"/>
        <v>ไม่มีข้อมูล</v>
      </c>
      <c r="K518" s="227" t="str">
        <f>IF(OR($G518="",H518=""),"ไม่มีข้อมูล",IF($G518/2&lt;H518,"ลงพุง","ไม่ลงพุง"))</f>
        <v>ไม่มีข้อมูล</v>
      </c>
      <c r="L518" s="227" t="str">
        <f t="shared" si="41"/>
        <v>ไม่มีข้อมูล</v>
      </c>
      <c r="M518" s="214" t="str">
        <f t="shared" ca="1" si="43"/>
        <v>ไม่มีข้อมูล</v>
      </c>
    </row>
    <row r="519" spans="1:13" x14ac:dyDescent="0.2">
      <c r="A519" s="217">
        <v>892</v>
      </c>
      <c r="B519" s="218" t="s">
        <v>104</v>
      </c>
      <c r="C519" s="219" t="s">
        <v>38</v>
      </c>
      <c r="D519" s="228">
        <v>2503</v>
      </c>
      <c r="E519" s="230">
        <f t="shared" ca="1" si="42"/>
        <v>59</v>
      </c>
      <c r="F519" s="222">
        <v>52.2</v>
      </c>
      <c r="G519" s="223">
        <v>150</v>
      </c>
      <c r="H519" s="224">
        <v>75</v>
      </c>
      <c r="I519" s="225">
        <f>IF(OR(F519="",$G519=""), "ไม่มีข้อมูล", F519/($G519*$G519)*10000)</f>
        <v>23.2</v>
      </c>
      <c r="J519" s="226" t="str">
        <f t="shared" si="40"/>
        <v>น้ำหนักเกิน</v>
      </c>
      <c r="K519" s="227" t="str">
        <f>IF(OR($G519="",H519=""),"ไม่มีข้อมูล",IF($G519/2&lt;H519,"ลงพุง","ไม่ลงพุง"))</f>
        <v>ไม่ลงพุง</v>
      </c>
      <c r="L519" s="227" t="str">
        <f t="shared" si="41"/>
        <v>เสี่ยง</v>
      </c>
      <c r="M519" s="214" t="str">
        <f t="shared" ca="1" si="43"/>
        <v>56-60</v>
      </c>
    </row>
    <row r="520" spans="1:13" x14ac:dyDescent="0.2">
      <c r="A520" s="217">
        <v>893</v>
      </c>
      <c r="B520" s="218" t="s">
        <v>104</v>
      </c>
      <c r="C520" s="219" t="s">
        <v>38</v>
      </c>
      <c r="D520" s="228">
        <v>2502</v>
      </c>
      <c r="E520" s="230">
        <f t="shared" ca="1" si="42"/>
        <v>60</v>
      </c>
      <c r="F520" s="222">
        <v>63.1</v>
      </c>
      <c r="G520" s="223">
        <v>159</v>
      </c>
      <c r="H520" s="224">
        <v>91</v>
      </c>
      <c r="I520" s="225">
        <f>IF(OR(F520="",$G520=""), "ไม่มีข้อมูล", F520/($G520*$G520)*10000)</f>
        <v>24.959455717732684</v>
      </c>
      <c r="J520" s="226" t="str">
        <f t="shared" si="40"/>
        <v>น้ำหนักเกิน</v>
      </c>
      <c r="K520" s="227" t="str">
        <f>IF(OR($G520="",H520=""),"ไม่มีข้อมูล",IF($G520/2&lt;H520,"ลงพุง","ไม่ลงพุง"))</f>
        <v>ลงพุง</v>
      </c>
      <c r="L520" s="227" t="str">
        <f t="shared" si="41"/>
        <v>เสี่ยงสูง</v>
      </c>
      <c r="M520" s="214" t="str">
        <f t="shared" ca="1" si="43"/>
        <v>56-60</v>
      </c>
    </row>
    <row r="521" spans="1:13" x14ac:dyDescent="0.2">
      <c r="A521" s="217">
        <v>894</v>
      </c>
      <c r="B521" s="218" t="s">
        <v>104</v>
      </c>
      <c r="C521" s="219" t="s">
        <v>39</v>
      </c>
      <c r="D521" s="228">
        <v>2510</v>
      </c>
      <c r="E521" s="230">
        <f t="shared" ca="1" si="42"/>
        <v>52</v>
      </c>
      <c r="F521" s="222">
        <v>68.099999999999994</v>
      </c>
      <c r="G521" s="223">
        <v>160</v>
      </c>
      <c r="H521" s="224">
        <v>86</v>
      </c>
      <c r="I521" s="225">
        <f>IF(OR(F521="",$G521=""), "ไม่มีข้อมูล", F521/($G521*$G521)*10000)</f>
        <v>26.601562499999996</v>
      </c>
      <c r="J521" s="226" t="str">
        <f t="shared" si="40"/>
        <v>อ้วน</v>
      </c>
      <c r="K521" s="227" t="str">
        <f>IF(OR($G521="",H521=""),"ไม่มีข้อมูล",IF($G521/2&lt;H521,"ลงพุง","ไม่ลงพุง"))</f>
        <v>ลงพุง</v>
      </c>
      <c r="L521" s="227" t="str">
        <f t="shared" si="41"/>
        <v>เสี่ยงสูง</v>
      </c>
      <c r="M521" s="214" t="str">
        <f t="shared" ca="1" si="43"/>
        <v>51-55</v>
      </c>
    </row>
    <row r="522" spans="1:13" x14ac:dyDescent="0.2">
      <c r="A522" s="217">
        <v>895</v>
      </c>
      <c r="B522" s="218" t="s">
        <v>104</v>
      </c>
      <c r="C522" s="219" t="s">
        <v>38</v>
      </c>
      <c r="D522" s="228">
        <v>2504</v>
      </c>
      <c r="E522" s="230">
        <f t="shared" ca="1" si="42"/>
        <v>58</v>
      </c>
      <c r="F522" s="222">
        <v>56</v>
      </c>
      <c r="G522" s="223">
        <v>154</v>
      </c>
      <c r="H522" s="224">
        <v>82</v>
      </c>
      <c r="I522" s="225">
        <f>IF(OR(F522="",$G522=""), "ไม่มีข้อมูล", F522/($G522*$G522)*10000)</f>
        <v>23.612750885478157</v>
      </c>
      <c r="J522" s="226" t="str">
        <f t="shared" si="40"/>
        <v>น้ำหนักเกิน</v>
      </c>
      <c r="K522" s="227" t="str">
        <f>IF(OR($G522="",H522=""),"ไม่มีข้อมูล",IF($G522/2&lt;H522,"ลงพุง","ไม่ลงพุง"))</f>
        <v>ลงพุง</v>
      </c>
      <c r="L522" s="227" t="str">
        <f t="shared" si="41"/>
        <v>เสี่ยงสูง</v>
      </c>
      <c r="M522" s="214" t="str">
        <f t="shared" ca="1" si="43"/>
        <v>56-60</v>
      </c>
    </row>
    <row r="523" spans="1:13" x14ac:dyDescent="0.2">
      <c r="A523" s="217">
        <v>896</v>
      </c>
      <c r="B523" s="218" t="s">
        <v>104</v>
      </c>
      <c r="C523" s="219" t="s">
        <v>38</v>
      </c>
      <c r="D523" s="228">
        <v>2514</v>
      </c>
      <c r="E523" s="230">
        <f t="shared" ca="1" si="42"/>
        <v>48</v>
      </c>
      <c r="F523" s="222">
        <v>75</v>
      </c>
      <c r="G523" s="223">
        <v>151</v>
      </c>
      <c r="H523" s="224">
        <v>91</v>
      </c>
      <c r="I523" s="225">
        <f>IF(OR(F523="",$G523=""), "ไม่มีข้อมูล", F523/($G523*$G523)*10000)</f>
        <v>32.893294153765183</v>
      </c>
      <c r="J523" s="226" t="str">
        <f t="shared" si="40"/>
        <v>อ้วน</v>
      </c>
      <c r="K523" s="227" t="str">
        <f>IF(OR($G523="",H523=""),"ไม่มีข้อมูล",IF($G523/2&lt;H523,"ลงพุง","ไม่ลงพุง"))</f>
        <v>ลงพุง</v>
      </c>
      <c r="L523" s="227" t="str">
        <f t="shared" si="41"/>
        <v>เสี่ยงสูง</v>
      </c>
      <c r="M523" s="214" t="str">
        <f t="shared" ca="1" si="43"/>
        <v>46-50</v>
      </c>
    </row>
    <row r="524" spans="1:13" x14ac:dyDescent="0.2">
      <c r="A524" s="217">
        <v>897</v>
      </c>
      <c r="B524" s="218" t="s">
        <v>104</v>
      </c>
      <c r="C524" s="219" t="s">
        <v>38</v>
      </c>
      <c r="D524" s="228">
        <v>2509</v>
      </c>
      <c r="E524" s="230">
        <f t="shared" ca="1" si="42"/>
        <v>53</v>
      </c>
      <c r="F524" s="222">
        <v>92</v>
      </c>
      <c r="G524" s="223">
        <v>155</v>
      </c>
      <c r="H524" s="224">
        <v>102</v>
      </c>
      <c r="I524" s="225">
        <f>IF(OR(F524="",$G524=""), "ไม่มีข้อมูล", F524/($G524*$G524)*10000)</f>
        <v>38.293444328824144</v>
      </c>
      <c r="J524" s="226" t="str">
        <f t="shared" si="40"/>
        <v>อ้วน</v>
      </c>
      <c r="K524" s="227" t="str">
        <f>IF(OR($G524="",H524=""),"ไม่มีข้อมูล",IF($G524/2&lt;H524,"ลงพุง","ไม่ลงพุง"))</f>
        <v>ลงพุง</v>
      </c>
      <c r="L524" s="227" t="str">
        <f t="shared" si="41"/>
        <v>เสี่ยงสูง</v>
      </c>
      <c r="M524" s="214" t="str">
        <f t="shared" ca="1" si="43"/>
        <v>51-55</v>
      </c>
    </row>
    <row r="525" spans="1:13" x14ac:dyDescent="0.2">
      <c r="A525" s="217">
        <v>898</v>
      </c>
      <c r="B525" s="218" t="s">
        <v>104</v>
      </c>
      <c r="C525" s="219" t="s">
        <v>38</v>
      </c>
      <c r="D525" s="228">
        <v>2509</v>
      </c>
      <c r="E525" s="230">
        <f t="shared" ca="1" si="42"/>
        <v>53</v>
      </c>
      <c r="F525" s="222">
        <v>57.3</v>
      </c>
      <c r="G525" s="223">
        <v>162</v>
      </c>
      <c r="H525" s="224">
        <v>86</v>
      </c>
      <c r="I525" s="225">
        <f>IF(OR(F525="",$G525=""), "ไม่มีข้อมูล", F525/($G525*$G525)*10000)</f>
        <v>21.833561957018745</v>
      </c>
      <c r="J525" s="226" t="str">
        <f t="shared" si="40"/>
        <v>ปกติ</v>
      </c>
      <c r="K525" s="227" t="str">
        <f>IF(OR($G525="",H525=""),"ไม่มีข้อมูล",IF($G525/2&lt;H525,"ลงพุง","ไม่ลงพุง"))</f>
        <v>ลงพุง</v>
      </c>
      <c r="L525" s="227" t="str">
        <f t="shared" si="41"/>
        <v>เสี่ยง</v>
      </c>
      <c r="M525" s="214" t="str">
        <f t="shared" ca="1" si="43"/>
        <v>51-55</v>
      </c>
    </row>
    <row r="526" spans="1:13" x14ac:dyDescent="0.2">
      <c r="A526" s="217">
        <v>899</v>
      </c>
      <c r="B526" s="218" t="s">
        <v>104</v>
      </c>
      <c r="C526" s="219" t="s">
        <v>38</v>
      </c>
      <c r="D526" s="228"/>
      <c r="E526" s="230" t="str">
        <f t="shared" ca="1" si="42"/>
        <v>ไม่มีข้อมูล</v>
      </c>
      <c r="F526" s="222"/>
      <c r="G526" s="223"/>
      <c r="H526" s="224"/>
      <c r="I526" s="225" t="str">
        <f>IF(OR(F526="",$G526=""), "ไม่มีข้อมูล", F526/($G526*$G526)*10000)</f>
        <v>ไม่มีข้อมูล</v>
      </c>
      <c r="J526" s="226" t="str">
        <f t="shared" si="40"/>
        <v>ไม่มีข้อมูล</v>
      </c>
      <c r="K526" s="227" t="str">
        <f>IF(OR($G526="",H526=""),"ไม่มีข้อมูล",IF($G526/2&lt;H526,"ลงพุง","ไม่ลงพุง"))</f>
        <v>ไม่มีข้อมูล</v>
      </c>
      <c r="L526" s="227" t="str">
        <f t="shared" si="41"/>
        <v>ไม่มีข้อมูล</v>
      </c>
      <c r="M526" s="214" t="str">
        <f t="shared" ca="1" si="43"/>
        <v>ไม่มีข้อมูล</v>
      </c>
    </row>
    <row r="527" spans="1:13" x14ac:dyDescent="0.2">
      <c r="A527" s="217">
        <v>900</v>
      </c>
      <c r="B527" s="218" t="s">
        <v>104</v>
      </c>
      <c r="C527" s="219" t="s">
        <v>39</v>
      </c>
      <c r="D527" s="228"/>
      <c r="E527" s="230" t="str">
        <f t="shared" ca="1" si="42"/>
        <v>ไม่มีข้อมูล</v>
      </c>
      <c r="F527" s="222"/>
      <c r="G527" s="223"/>
      <c r="H527" s="224"/>
      <c r="I527" s="225" t="str">
        <f>IF(OR(F527="",$G527=""), "ไม่มีข้อมูล", F527/($G527*$G527)*10000)</f>
        <v>ไม่มีข้อมูล</v>
      </c>
      <c r="J527" s="226" t="str">
        <f t="shared" si="40"/>
        <v>ไม่มีข้อมูล</v>
      </c>
      <c r="K527" s="227" t="str">
        <f>IF(OR($G527="",H527=""),"ไม่มีข้อมูล",IF($G527/2&lt;H527,"ลงพุง","ไม่ลงพุง"))</f>
        <v>ไม่มีข้อมูล</v>
      </c>
      <c r="L527" s="227" t="str">
        <f t="shared" si="41"/>
        <v>ไม่มีข้อมูล</v>
      </c>
      <c r="M527" s="214" t="str">
        <f t="shared" ca="1" si="43"/>
        <v>ไม่มีข้อมูล</v>
      </c>
    </row>
    <row r="528" spans="1:13" x14ac:dyDescent="0.2">
      <c r="A528" s="217">
        <v>901</v>
      </c>
      <c r="B528" s="218" t="s">
        <v>104</v>
      </c>
      <c r="C528" s="219" t="s">
        <v>38</v>
      </c>
      <c r="D528" s="228">
        <v>2502</v>
      </c>
      <c r="E528" s="230">
        <f t="shared" ca="1" si="42"/>
        <v>60</v>
      </c>
      <c r="F528" s="222">
        <v>58.6</v>
      </c>
      <c r="G528" s="223">
        <v>149</v>
      </c>
      <c r="H528" s="224">
        <v>82</v>
      </c>
      <c r="I528" s="225">
        <f>IF(OR(F528="",$G528=""), "ไม่มีข้อมูล", F528/($G528*$G528)*10000)</f>
        <v>26.395207423089051</v>
      </c>
      <c r="J528" s="226" t="str">
        <f t="shared" si="40"/>
        <v>อ้วน</v>
      </c>
      <c r="K528" s="227" t="str">
        <f>IF(OR($G528="",H528=""),"ไม่มีข้อมูล",IF($G528/2&lt;H528,"ลงพุง","ไม่ลงพุง"))</f>
        <v>ลงพุง</v>
      </c>
      <c r="L528" s="227" t="str">
        <f t="shared" si="41"/>
        <v>เสี่ยงสูง</v>
      </c>
      <c r="M528" s="214" t="str">
        <f t="shared" ca="1" si="43"/>
        <v>56-60</v>
      </c>
    </row>
    <row r="529" spans="1:13" x14ac:dyDescent="0.2">
      <c r="A529" s="217">
        <v>902</v>
      </c>
      <c r="B529" s="218" t="s">
        <v>104</v>
      </c>
      <c r="C529" s="219" t="s">
        <v>38</v>
      </c>
      <c r="D529" s="228">
        <v>2503</v>
      </c>
      <c r="E529" s="230">
        <f t="shared" ca="1" si="42"/>
        <v>59</v>
      </c>
      <c r="F529" s="222">
        <v>97.6</v>
      </c>
      <c r="G529" s="223">
        <v>154</v>
      </c>
      <c r="H529" s="224">
        <v>107</v>
      </c>
      <c r="I529" s="225">
        <f>IF(OR(F529="",$G529=""), "ไม่มีข้อมูล", F529/($G529*$G529)*10000)</f>
        <v>41.15365154326193</v>
      </c>
      <c r="J529" s="226" t="str">
        <f t="shared" si="40"/>
        <v>อ้วน</v>
      </c>
      <c r="K529" s="227" t="str">
        <f>IF(OR($G529="",H529=""),"ไม่มีข้อมูล",IF($G529/2&lt;H529,"ลงพุง","ไม่ลงพุง"))</f>
        <v>ลงพุง</v>
      </c>
      <c r="L529" s="227" t="str">
        <f t="shared" si="41"/>
        <v>เสี่ยงสูง</v>
      </c>
      <c r="M529" s="214" t="str">
        <f t="shared" ca="1" si="43"/>
        <v>56-60</v>
      </c>
    </row>
    <row r="530" spans="1:13" x14ac:dyDescent="0.2">
      <c r="A530" s="217">
        <v>903</v>
      </c>
      <c r="B530" s="218" t="s">
        <v>104</v>
      </c>
      <c r="C530" s="219" t="s">
        <v>39</v>
      </c>
      <c r="D530" s="228">
        <v>2505</v>
      </c>
      <c r="E530" s="230">
        <f t="shared" ca="1" si="42"/>
        <v>57</v>
      </c>
      <c r="F530" s="222">
        <v>54.7</v>
      </c>
      <c r="G530" s="223">
        <v>165</v>
      </c>
      <c r="H530" s="224">
        <v>82</v>
      </c>
      <c r="I530" s="225">
        <f>IF(OR(F530="",$G530=""), "ไม่มีข้อมูล", F530/($G530*$G530)*10000)</f>
        <v>20.091827364554639</v>
      </c>
      <c r="J530" s="226" t="str">
        <f t="shared" si="40"/>
        <v>ปกติ</v>
      </c>
      <c r="K530" s="227" t="str">
        <f>IF(OR($G530="",H530=""),"ไม่มีข้อมูล",IF($G530/2&lt;H530,"ลงพุง","ไม่ลงพุง"))</f>
        <v>ไม่ลงพุง</v>
      </c>
      <c r="L530" s="227" t="str">
        <f t="shared" si="41"/>
        <v>ปกติ</v>
      </c>
      <c r="M530" s="214" t="str">
        <f t="shared" ca="1" si="43"/>
        <v>56-60</v>
      </c>
    </row>
    <row r="531" spans="1:13" x14ac:dyDescent="0.2">
      <c r="A531" s="217">
        <v>904</v>
      </c>
      <c r="B531" s="218" t="s">
        <v>104</v>
      </c>
      <c r="C531" s="219" t="s">
        <v>38</v>
      </c>
      <c r="D531" s="228">
        <v>2503</v>
      </c>
      <c r="E531" s="230">
        <f t="shared" ca="1" si="42"/>
        <v>59</v>
      </c>
      <c r="F531" s="222">
        <v>56.8</v>
      </c>
      <c r="G531" s="223">
        <v>160</v>
      </c>
      <c r="H531" s="224">
        <v>79</v>
      </c>
      <c r="I531" s="225">
        <f>IF(OR(F531="",$G531=""), "ไม่มีข้อมูล", F531/($G531*$G531)*10000)</f>
        <v>22.187499999999996</v>
      </c>
      <c r="J531" s="226" t="str">
        <f t="shared" si="40"/>
        <v>ปกติ</v>
      </c>
      <c r="K531" s="227" t="str">
        <f>IF(OR($G531="",H531=""),"ไม่มีข้อมูล",IF($G531/2&lt;H531,"ลงพุง","ไม่ลงพุง"))</f>
        <v>ไม่ลงพุง</v>
      </c>
      <c r="L531" s="227" t="str">
        <f t="shared" si="41"/>
        <v>ปกติ</v>
      </c>
      <c r="M531" s="214" t="str">
        <f t="shared" ca="1" si="43"/>
        <v>56-60</v>
      </c>
    </row>
    <row r="532" spans="1:13" x14ac:dyDescent="0.2">
      <c r="A532" s="217">
        <v>905</v>
      </c>
      <c r="B532" s="218" t="s">
        <v>104</v>
      </c>
      <c r="C532" s="219" t="s">
        <v>38</v>
      </c>
      <c r="D532" s="228"/>
      <c r="E532" s="230" t="str">
        <f t="shared" ca="1" si="42"/>
        <v>ไม่มีข้อมูล</v>
      </c>
      <c r="F532" s="222"/>
      <c r="G532" s="223"/>
      <c r="H532" s="224"/>
      <c r="I532" s="225" t="str">
        <f>IF(OR(F532="",$G532=""), "ไม่มีข้อมูล", F532/($G532*$G532)*10000)</f>
        <v>ไม่มีข้อมูล</v>
      </c>
      <c r="J532" s="226" t="str">
        <f t="shared" si="40"/>
        <v>ไม่มีข้อมูล</v>
      </c>
      <c r="K532" s="227" t="str">
        <f>IF(OR($G532="",H532=""),"ไม่มีข้อมูล",IF($G532/2&lt;H532,"ลงพุง","ไม่ลงพุง"))</f>
        <v>ไม่มีข้อมูล</v>
      </c>
      <c r="L532" s="227" t="str">
        <f t="shared" si="41"/>
        <v>ไม่มีข้อมูล</v>
      </c>
      <c r="M532" s="214" t="str">
        <f t="shared" ca="1" si="43"/>
        <v>ไม่มีข้อมูล</v>
      </c>
    </row>
    <row r="533" spans="1:13" x14ac:dyDescent="0.2">
      <c r="A533" s="217">
        <v>906</v>
      </c>
      <c r="B533" s="218" t="s">
        <v>104</v>
      </c>
      <c r="C533" s="219" t="s">
        <v>38</v>
      </c>
      <c r="D533" s="228"/>
      <c r="E533" s="230" t="str">
        <f t="shared" ca="1" si="42"/>
        <v>ไม่มีข้อมูล</v>
      </c>
      <c r="F533" s="222"/>
      <c r="G533" s="223"/>
      <c r="H533" s="224"/>
      <c r="I533" s="225" t="str">
        <f>IF(OR(F533="",$G533=""), "ไม่มีข้อมูล", F533/($G533*$G533)*10000)</f>
        <v>ไม่มีข้อมูล</v>
      </c>
      <c r="J533" s="226" t="str">
        <f t="shared" si="40"/>
        <v>ไม่มีข้อมูล</v>
      </c>
      <c r="K533" s="227" t="str">
        <f>IF(OR($G533="",H533=""),"ไม่มีข้อมูล",IF($G533/2&lt;H533,"ลงพุง","ไม่ลงพุง"))</f>
        <v>ไม่มีข้อมูล</v>
      </c>
      <c r="L533" s="227" t="str">
        <f t="shared" si="41"/>
        <v>ไม่มีข้อมูล</v>
      </c>
      <c r="M533" s="214" t="str">
        <f t="shared" ca="1" si="43"/>
        <v>ไม่มีข้อมูล</v>
      </c>
    </row>
    <row r="534" spans="1:13" x14ac:dyDescent="0.2">
      <c r="A534" s="217">
        <v>907</v>
      </c>
      <c r="B534" s="218" t="s">
        <v>104</v>
      </c>
      <c r="C534" s="219" t="s">
        <v>38</v>
      </c>
      <c r="D534" s="228"/>
      <c r="E534" s="230" t="str">
        <f t="shared" ca="1" si="42"/>
        <v>ไม่มีข้อมูล</v>
      </c>
      <c r="F534" s="222"/>
      <c r="G534" s="223"/>
      <c r="H534" s="224"/>
      <c r="I534" s="225" t="str">
        <f>IF(OR(F534="",$G534=""), "ไม่มีข้อมูล", F534/($G534*$G534)*10000)</f>
        <v>ไม่มีข้อมูล</v>
      </c>
      <c r="J534" s="226" t="str">
        <f t="shared" si="40"/>
        <v>ไม่มีข้อมูล</v>
      </c>
      <c r="K534" s="227" t="str">
        <f>IF(OR($G534="",H534=""),"ไม่มีข้อมูล",IF($G534/2&lt;H534,"ลงพุง","ไม่ลงพุง"))</f>
        <v>ไม่มีข้อมูล</v>
      </c>
      <c r="L534" s="227" t="str">
        <f t="shared" si="41"/>
        <v>ไม่มีข้อมูล</v>
      </c>
      <c r="M534" s="214" t="str">
        <f t="shared" ca="1" si="43"/>
        <v>ไม่มีข้อมูล</v>
      </c>
    </row>
    <row r="535" spans="1:13" x14ac:dyDescent="0.2">
      <c r="A535" s="217">
        <v>908</v>
      </c>
      <c r="B535" s="218" t="s">
        <v>104</v>
      </c>
      <c r="C535" s="219" t="s">
        <v>38</v>
      </c>
      <c r="D535" s="228"/>
      <c r="E535" s="230" t="str">
        <f t="shared" ca="1" si="42"/>
        <v>ไม่มีข้อมูล</v>
      </c>
      <c r="F535" s="222"/>
      <c r="G535" s="223"/>
      <c r="H535" s="224"/>
      <c r="I535" s="225" t="str">
        <f>IF(OR(F535="",$G535=""), "ไม่มีข้อมูล", F535/($G535*$G535)*10000)</f>
        <v>ไม่มีข้อมูล</v>
      </c>
      <c r="J535" s="226" t="str">
        <f t="shared" si="40"/>
        <v>ไม่มีข้อมูล</v>
      </c>
      <c r="K535" s="227" t="str">
        <f>IF(OR($G535="",H535=""),"ไม่มีข้อมูล",IF($G535/2&lt;H535,"ลงพุง","ไม่ลงพุง"))</f>
        <v>ไม่มีข้อมูล</v>
      </c>
      <c r="L535" s="227" t="str">
        <f t="shared" si="41"/>
        <v>ไม่มีข้อมูล</v>
      </c>
      <c r="M535" s="214" t="str">
        <f t="shared" ca="1" si="43"/>
        <v>ไม่มีข้อมูล</v>
      </c>
    </row>
    <row r="536" spans="1:13" x14ac:dyDescent="0.2">
      <c r="A536" s="217">
        <v>909</v>
      </c>
      <c r="B536" s="218" t="s">
        <v>104</v>
      </c>
      <c r="C536" s="219" t="s">
        <v>38</v>
      </c>
      <c r="D536" s="228">
        <v>2525</v>
      </c>
      <c r="E536" s="230">
        <f t="shared" ca="1" si="42"/>
        <v>37</v>
      </c>
      <c r="F536" s="222">
        <v>47.2</v>
      </c>
      <c r="G536" s="223">
        <v>150</v>
      </c>
      <c r="H536" s="224">
        <v>68</v>
      </c>
      <c r="I536" s="225">
        <f>IF(OR(F536="",$G536=""), "ไม่มีข้อมูล", F536/($G536*$G536)*10000)</f>
        <v>20.977777777777778</v>
      </c>
      <c r="J536" s="226" t="str">
        <f t="shared" si="40"/>
        <v>ปกติ</v>
      </c>
      <c r="K536" s="227" t="str">
        <f>IF(OR($G536="",H536=""),"ไม่มีข้อมูล",IF($G536/2&lt;H536,"ลงพุง","ไม่ลงพุง"))</f>
        <v>ไม่ลงพุง</v>
      </c>
      <c r="L536" s="227" t="str">
        <f t="shared" si="41"/>
        <v>ปกติ</v>
      </c>
      <c r="M536" s="214" t="str">
        <f t="shared" ca="1" si="43"/>
        <v>36-40</v>
      </c>
    </row>
    <row r="537" spans="1:13" x14ac:dyDescent="0.2">
      <c r="A537" s="217">
        <v>910</v>
      </c>
      <c r="B537" s="218" t="s">
        <v>104</v>
      </c>
      <c r="C537" s="219" t="s">
        <v>38</v>
      </c>
      <c r="D537" s="228">
        <v>2509</v>
      </c>
      <c r="E537" s="230">
        <f t="shared" ca="1" si="42"/>
        <v>53</v>
      </c>
      <c r="F537" s="222">
        <v>56.7</v>
      </c>
      <c r="G537" s="223">
        <v>145</v>
      </c>
      <c r="H537" s="224">
        <v>82</v>
      </c>
      <c r="I537" s="225">
        <f>IF(OR(F537="",$G537=""), "ไม่มีข้อมูล", F537/($G537*$G537)*10000)</f>
        <v>26.967895362663498</v>
      </c>
      <c r="J537" s="226" t="str">
        <f t="shared" si="40"/>
        <v>อ้วน</v>
      </c>
      <c r="K537" s="227" t="str">
        <f>IF(OR($G537="",H537=""),"ไม่มีข้อมูล",IF($G537/2&lt;H537,"ลงพุง","ไม่ลงพุง"))</f>
        <v>ลงพุง</v>
      </c>
      <c r="L537" s="227" t="str">
        <f t="shared" si="41"/>
        <v>เสี่ยงสูง</v>
      </c>
      <c r="M537" s="214" t="str">
        <f t="shared" ca="1" si="43"/>
        <v>51-55</v>
      </c>
    </row>
    <row r="538" spans="1:13" x14ac:dyDescent="0.2">
      <c r="A538" s="217">
        <v>911</v>
      </c>
      <c r="B538" s="218" t="s">
        <v>104</v>
      </c>
      <c r="C538" s="219" t="s">
        <v>38</v>
      </c>
      <c r="D538" s="228"/>
      <c r="E538" s="230" t="str">
        <f t="shared" ca="1" si="42"/>
        <v>ไม่มีข้อมูล</v>
      </c>
      <c r="F538" s="222"/>
      <c r="G538" s="223"/>
      <c r="H538" s="224"/>
      <c r="I538" s="225" t="str">
        <f>IF(OR(F538="",$G538=""), "ไม่มีข้อมูล", F538/($G538*$G538)*10000)</f>
        <v>ไม่มีข้อมูล</v>
      </c>
      <c r="J538" s="226" t="str">
        <f t="shared" si="40"/>
        <v>ไม่มีข้อมูล</v>
      </c>
      <c r="K538" s="227" t="str">
        <f>IF(OR($G538="",H538=""),"ไม่มีข้อมูล",IF($G538/2&lt;H538,"ลงพุง","ไม่ลงพุง"))</f>
        <v>ไม่มีข้อมูล</v>
      </c>
      <c r="L538" s="227" t="str">
        <f t="shared" si="41"/>
        <v>ไม่มีข้อมูล</v>
      </c>
      <c r="M538" s="214" t="str">
        <f t="shared" ca="1" si="43"/>
        <v>ไม่มีข้อมูล</v>
      </c>
    </row>
    <row r="539" spans="1:13" x14ac:dyDescent="0.2">
      <c r="A539" s="217">
        <v>912</v>
      </c>
      <c r="B539" s="218" t="s">
        <v>104</v>
      </c>
      <c r="C539" s="219" t="s">
        <v>38</v>
      </c>
      <c r="D539" s="228">
        <v>2513</v>
      </c>
      <c r="E539" s="230">
        <f t="shared" ca="1" si="42"/>
        <v>49</v>
      </c>
      <c r="F539" s="222">
        <v>77.400000000000006</v>
      </c>
      <c r="G539" s="223">
        <v>160</v>
      </c>
      <c r="H539" s="224">
        <v>93</v>
      </c>
      <c r="I539" s="225">
        <f>IF(OR(F539="",$G539=""), "ไม่มีข้อมูล", F539/($G539*$G539)*10000)</f>
        <v>30.234375</v>
      </c>
      <c r="J539" s="226" t="str">
        <f t="shared" si="40"/>
        <v>อ้วน</v>
      </c>
      <c r="K539" s="227" t="str">
        <f>IF(OR($G539="",H539=""),"ไม่มีข้อมูล",IF($G539/2&lt;H539,"ลงพุง","ไม่ลงพุง"))</f>
        <v>ลงพุง</v>
      </c>
      <c r="L539" s="227" t="str">
        <f t="shared" si="41"/>
        <v>เสี่ยงสูง</v>
      </c>
      <c r="M539" s="214" t="str">
        <f t="shared" ca="1" si="43"/>
        <v>46-50</v>
      </c>
    </row>
    <row r="540" spans="1:13" x14ac:dyDescent="0.2">
      <c r="A540" s="217">
        <v>913</v>
      </c>
      <c r="B540" s="218" t="s">
        <v>104</v>
      </c>
      <c r="C540" s="219" t="s">
        <v>38</v>
      </c>
      <c r="D540" s="228"/>
      <c r="E540" s="230" t="str">
        <f t="shared" ca="1" si="42"/>
        <v>ไม่มีข้อมูล</v>
      </c>
      <c r="F540" s="222"/>
      <c r="G540" s="223"/>
      <c r="H540" s="224"/>
      <c r="I540" s="225" t="str">
        <f>IF(OR(F540="",$G540=""), "ไม่มีข้อมูล", F540/($G540*$G540)*10000)</f>
        <v>ไม่มีข้อมูล</v>
      </c>
      <c r="J540" s="226" t="str">
        <f t="shared" si="40"/>
        <v>ไม่มีข้อมูล</v>
      </c>
      <c r="K540" s="227" t="str">
        <f>IF(OR($G540="",H540=""),"ไม่มีข้อมูล",IF($G540/2&lt;H540,"ลงพุง","ไม่ลงพุง"))</f>
        <v>ไม่มีข้อมูล</v>
      </c>
      <c r="L540" s="227" t="str">
        <f t="shared" si="41"/>
        <v>ไม่มีข้อมูล</v>
      </c>
      <c r="M540" s="214" t="str">
        <f t="shared" ca="1" si="43"/>
        <v>ไม่มีข้อมูล</v>
      </c>
    </row>
    <row r="541" spans="1:13" x14ac:dyDescent="0.2">
      <c r="A541" s="217">
        <v>914</v>
      </c>
      <c r="B541" s="218" t="s">
        <v>104</v>
      </c>
      <c r="C541" s="219" t="s">
        <v>38</v>
      </c>
      <c r="D541" s="228"/>
      <c r="E541" s="230" t="str">
        <f t="shared" ca="1" si="42"/>
        <v>ไม่มีข้อมูล</v>
      </c>
      <c r="F541" s="222"/>
      <c r="G541" s="223"/>
      <c r="H541" s="224"/>
      <c r="I541" s="225" t="str">
        <f>IF(OR(F541="",$G541=""), "ไม่มีข้อมูล", F541/($G541*$G541)*10000)</f>
        <v>ไม่มีข้อมูล</v>
      </c>
      <c r="J541" s="226" t="str">
        <f t="shared" si="40"/>
        <v>ไม่มีข้อมูล</v>
      </c>
      <c r="K541" s="227" t="str">
        <f>IF(OR($G541="",H541=""),"ไม่มีข้อมูล",IF($G541/2&lt;H541,"ลงพุง","ไม่ลงพุง"))</f>
        <v>ไม่มีข้อมูล</v>
      </c>
      <c r="L541" s="227" t="str">
        <f t="shared" si="41"/>
        <v>ไม่มีข้อมูล</v>
      </c>
      <c r="M541" s="214" t="str">
        <f t="shared" ca="1" si="43"/>
        <v>ไม่มีข้อมูล</v>
      </c>
    </row>
    <row r="542" spans="1:13" x14ac:dyDescent="0.2">
      <c r="A542" s="217">
        <v>915</v>
      </c>
      <c r="B542" s="218" t="s">
        <v>104</v>
      </c>
      <c r="C542" s="219" t="s">
        <v>38</v>
      </c>
      <c r="D542" s="228">
        <v>2525</v>
      </c>
      <c r="E542" s="230">
        <f t="shared" ca="1" si="42"/>
        <v>37</v>
      </c>
      <c r="F542" s="222">
        <v>67.7</v>
      </c>
      <c r="G542" s="223">
        <v>154</v>
      </c>
      <c r="H542" s="224">
        <v>92</v>
      </c>
      <c r="I542" s="225">
        <f>IF(OR(F542="",$G542=""), "ไม่มีข้อมูล", F542/($G542*$G542)*10000)</f>
        <v>28.546129195479846</v>
      </c>
      <c r="J542" s="226" t="str">
        <f t="shared" si="40"/>
        <v>อ้วน</v>
      </c>
      <c r="K542" s="227" t="str">
        <f>IF(OR($G542="",H542=""),"ไม่มีข้อมูล",IF($G542/2&lt;H542,"ลงพุง","ไม่ลงพุง"))</f>
        <v>ลงพุง</v>
      </c>
      <c r="L542" s="227" t="str">
        <f t="shared" si="41"/>
        <v>เสี่ยงสูง</v>
      </c>
      <c r="M542" s="214" t="str">
        <f t="shared" ca="1" si="43"/>
        <v>36-40</v>
      </c>
    </row>
    <row r="543" spans="1:13" x14ac:dyDescent="0.2">
      <c r="A543" s="217">
        <v>916</v>
      </c>
      <c r="B543" s="218" t="s">
        <v>104</v>
      </c>
      <c r="C543" s="219" t="s">
        <v>38</v>
      </c>
      <c r="D543" s="228">
        <v>2521</v>
      </c>
      <c r="E543" s="230">
        <f t="shared" ca="1" si="42"/>
        <v>41</v>
      </c>
      <c r="F543" s="222">
        <v>70.2</v>
      </c>
      <c r="G543" s="223">
        <v>152</v>
      </c>
      <c r="H543" s="224">
        <v>89</v>
      </c>
      <c r="I543" s="225">
        <f>IF(OR(F543="",$G543=""), "ไม่มีข้อมูล", F543/($G543*$G543)*10000)</f>
        <v>30.384349030470915</v>
      </c>
      <c r="J543" s="226" t="str">
        <f t="shared" si="40"/>
        <v>อ้วน</v>
      </c>
      <c r="K543" s="227" t="str">
        <f>IF(OR($G543="",H543=""),"ไม่มีข้อมูล",IF($G543/2&lt;H543,"ลงพุง","ไม่ลงพุง"))</f>
        <v>ลงพุง</v>
      </c>
      <c r="L543" s="227" t="str">
        <f t="shared" si="41"/>
        <v>เสี่ยงสูง</v>
      </c>
      <c r="M543" s="214" t="str">
        <f t="shared" ca="1" si="43"/>
        <v>41-45</v>
      </c>
    </row>
    <row r="544" spans="1:13" x14ac:dyDescent="0.2">
      <c r="A544" s="217">
        <v>917</v>
      </c>
      <c r="B544" s="218" t="s">
        <v>104</v>
      </c>
      <c r="C544" s="219" t="s">
        <v>38</v>
      </c>
      <c r="D544" s="228">
        <v>2516</v>
      </c>
      <c r="E544" s="230">
        <f t="shared" ca="1" si="42"/>
        <v>46</v>
      </c>
      <c r="F544" s="222">
        <v>60.2</v>
      </c>
      <c r="G544" s="223">
        <v>157</v>
      </c>
      <c r="H544" s="224">
        <v>80</v>
      </c>
      <c r="I544" s="225">
        <f>IF(OR(F544="",$G544=""), "ไม่มีข้อมูล", F544/($G544*$G544)*10000)</f>
        <v>24.422897480628016</v>
      </c>
      <c r="J544" s="226" t="str">
        <f t="shared" si="40"/>
        <v>น้ำหนักเกิน</v>
      </c>
      <c r="K544" s="227" t="str">
        <f>IF(OR($G544="",H544=""),"ไม่มีข้อมูล",IF($G544/2&lt;H544,"ลงพุง","ไม่ลงพุง"))</f>
        <v>ลงพุง</v>
      </c>
      <c r="L544" s="227" t="str">
        <f t="shared" si="41"/>
        <v>เสี่ยงสูง</v>
      </c>
      <c r="M544" s="214" t="str">
        <f t="shared" ca="1" si="43"/>
        <v>46-50</v>
      </c>
    </row>
    <row r="545" spans="1:13" x14ac:dyDescent="0.2">
      <c r="A545" s="217">
        <v>918</v>
      </c>
      <c r="B545" s="218" t="s">
        <v>104</v>
      </c>
      <c r="C545" s="219" t="s">
        <v>38</v>
      </c>
      <c r="D545" s="228">
        <v>2513</v>
      </c>
      <c r="E545" s="230">
        <f t="shared" ca="1" si="42"/>
        <v>49</v>
      </c>
      <c r="F545" s="222">
        <v>63.9</v>
      </c>
      <c r="G545" s="223">
        <v>150</v>
      </c>
      <c r="H545" s="224">
        <v>90</v>
      </c>
      <c r="I545" s="225">
        <f>IF(OR(F545="",$G545=""), "ไม่มีข้อมูล", F545/($G545*$G545)*10000)</f>
        <v>28.400000000000002</v>
      </c>
      <c r="J545" s="226" t="str">
        <f t="shared" si="40"/>
        <v>อ้วน</v>
      </c>
      <c r="K545" s="227" t="str">
        <f>IF(OR($G545="",H545=""),"ไม่มีข้อมูล",IF($G545/2&lt;H545,"ลงพุง","ไม่ลงพุง"))</f>
        <v>ลงพุง</v>
      </c>
      <c r="L545" s="227" t="str">
        <f t="shared" si="41"/>
        <v>เสี่ยงสูง</v>
      </c>
      <c r="M545" s="214" t="str">
        <f t="shared" ca="1" si="43"/>
        <v>46-50</v>
      </c>
    </row>
    <row r="546" spans="1:13" x14ac:dyDescent="0.2">
      <c r="A546" s="217">
        <v>919</v>
      </c>
      <c r="B546" s="218" t="s">
        <v>104</v>
      </c>
      <c r="C546" s="219" t="s">
        <v>39</v>
      </c>
      <c r="D546" s="228"/>
      <c r="E546" s="230" t="str">
        <f t="shared" ca="1" si="42"/>
        <v>ไม่มีข้อมูล</v>
      </c>
      <c r="F546" s="222"/>
      <c r="G546" s="223"/>
      <c r="H546" s="224"/>
      <c r="I546" s="225" t="str">
        <f>IF(OR(F546="",$G546=""), "ไม่มีข้อมูล", F546/($G546*$G546)*10000)</f>
        <v>ไม่มีข้อมูล</v>
      </c>
      <c r="J546" s="226" t="str">
        <f t="shared" si="40"/>
        <v>ไม่มีข้อมูล</v>
      </c>
      <c r="K546" s="227" t="str">
        <f>IF(OR($G546="",H546=""),"ไม่มีข้อมูล",IF($G546/2&lt;H546,"ลงพุง","ไม่ลงพุง"))</f>
        <v>ไม่มีข้อมูล</v>
      </c>
      <c r="L546" s="227" t="str">
        <f t="shared" si="41"/>
        <v>ไม่มีข้อมูล</v>
      </c>
      <c r="M546" s="214" t="str">
        <f t="shared" ca="1" si="43"/>
        <v>ไม่มีข้อมูล</v>
      </c>
    </row>
    <row r="547" spans="1:13" x14ac:dyDescent="0.2">
      <c r="A547" s="217">
        <v>920</v>
      </c>
      <c r="B547" s="218" t="s">
        <v>104</v>
      </c>
      <c r="C547" s="219" t="s">
        <v>38</v>
      </c>
      <c r="D547" s="228">
        <v>2515</v>
      </c>
      <c r="E547" s="230">
        <f t="shared" ca="1" si="42"/>
        <v>47</v>
      </c>
      <c r="F547" s="222">
        <v>48.4</v>
      </c>
      <c r="G547" s="223">
        <v>162</v>
      </c>
      <c r="H547" s="224">
        <v>67</v>
      </c>
      <c r="I547" s="225">
        <f>IF(OR(F547="",$G547=""), "ไม่มีข้อมูล", F547/($G547*$G547)*10000)</f>
        <v>18.442310623380582</v>
      </c>
      <c r="J547" s="226" t="str">
        <f t="shared" si="40"/>
        <v>ผอม</v>
      </c>
      <c r="K547" s="227" t="str">
        <f>IF(OR($G547="",H547=""),"ไม่มีข้อมูล",IF($G547/2&lt;H547,"ลงพุง","ไม่ลงพุง"))</f>
        <v>ไม่ลงพุง</v>
      </c>
      <c r="L547" s="227" t="str">
        <f t="shared" si="41"/>
        <v>เสี่ยง</v>
      </c>
      <c r="M547" s="214" t="str">
        <f t="shared" ca="1" si="43"/>
        <v>46-50</v>
      </c>
    </row>
    <row r="548" spans="1:13" x14ac:dyDescent="0.2">
      <c r="A548" s="217">
        <v>921</v>
      </c>
      <c r="B548" s="218" t="s">
        <v>104</v>
      </c>
      <c r="C548" s="219" t="s">
        <v>38</v>
      </c>
      <c r="D548" s="228">
        <v>2513</v>
      </c>
      <c r="E548" s="230">
        <f t="shared" ca="1" si="42"/>
        <v>49</v>
      </c>
      <c r="F548" s="222">
        <v>62.9</v>
      </c>
      <c r="G548" s="223">
        <v>160</v>
      </c>
      <c r="H548" s="224">
        <v>87</v>
      </c>
      <c r="I548" s="225">
        <f>IF(OR(F548="",$G548=""), "ไม่มีข้อมูล", F548/($G548*$G548)*10000)</f>
        <v>24.5703125</v>
      </c>
      <c r="J548" s="226" t="str">
        <f t="shared" si="40"/>
        <v>น้ำหนักเกิน</v>
      </c>
      <c r="K548" s="227" t="str">
        <f>IF(OR($G548="",H548=""),"ไม่มีข้อมูล",IF($G548/2&lt;H548,"ลงพุง","ไม่ลงพุง"))</f>
        <v>ลงพุง</v>
      </c>
      <c r="L548" s="227" t="str">
        <f t="shared" si="41"/>
        <v>เสี่ยงสูง</v>
      </c>
      <c r="M548" s="214" t="str">
        <f t="shared" ca="1" si="43"/>
        <v>46-50</v>
      </c>
    </row>
    <row r="549" spans="1:13" x14ac:dyDescent="0.2">
      <c r="A549" s="217">
        <v>922</v>
      </c>
      <c r="B549" s="218" t="s">
        <v>104</v>
      </c>
      <c r="C549" s="219" t="s">
        <v>38</v>
      </c>
      <c r="D549" s="228">
        <v>2512</v>
      </c>
      <c r="E549" s="230">
        <f t="shared" ca="1" si="42"/>
        <v>50</v>
      </c>
      <c r="F549" s="222">
        <v>58</v>
      </c>
      <c r="G549" s="223">
        <v>152</v>
      </c>
      <c r="H549" s="224">
        <v>81</v>
      </c>
      <c r="I549" s="225">
        <f>IF(OR(F549="",$G549=""), "ไม่มีข้อมูล", F549/($G549*$G549)*10000)</f>
        <v>25.103878116343488</v>
      </c>
      <c r="J549" s="226" t="str">
        <f t="shared" si="40"/>
        <v>อ้วน</v>
      </c>
      <c r="K549" s="227" t="str">
        <f>IF(OR($G549="",H549=""),"ไม่มีข้อมูล",IF($G549/2&lt;H549,"ลงพุง","ไม่ลงพุง"))</f>
        <v>ลงพุง</v>
      </c>
      <c r="L549" s="227" t="str">
        <f t="shared" si="41"/>
        <v>เสี่ยงสูง</v>
      </c>
      <c r="M549" s="214" t="str">
        <f t="shared" ca="1" si="43"/>
        <v>46-50</v>
      </c>
    </row>
    <row r="550" spans="1:13" x14ac:dyDescent="0.2">
      <c r="A550" s="217">
        <v>923</v>
      </c>
      <c r="B550" s="218" t="s">
        <v>104</v>
      </c>
      <c r="C550" s="219" t="s">
        <v>38</v>
      </c>
      <c r="D550" s="228">
        <v>2537</v>
      </c>
      <c r="E550" s="230">
        <f t="shared" ca="1" si="42"/>
        <v>25</v>
      </c>
      <c r="F550" s="222">
        <v>49.5</v>
      </c>
      <c r="G550" s="223">
        <v>167</v>
      </c>
      <c r="H550" s="224">
        <v>67</v>
      </c>
      <c r="I550" s="225">
        <f>IF(OR(F550="",$G550=""), "ไม่มีข้อมูล", F550/($G550*$G550)*10000)</f>
        <v>17.748933271182185</v>
      </c>
      <c r="J550" s="226" t="str">
        <f t="shared" si="40"/>
        <v>ผอม</v>
      </c>
      <c r="K550" s="227" t="str">
        <f>IF(OR($G550="",H550=""),"ไม่มีข้อมูล",IF($G550/2&lt;H550,"ลงพุง","ไม่ลงพุง"))</f>
        <v>ไม่ลงพุง</v>
      </c>
      <c r="L550" s="227" t="str">
        <f t="shared" si="41"/>
        <v>เสี่ยง</v>
      </c>
      <c r="M550" s="214" t="str">
        <f t="shared" ca="1" si="43"/>
        <v>20-25</v>
      </c>
    </row>
    <row r="551" spans="1:13" x14ac:dyDescent="0.2">
      <c r="A551" s="217">
        <v>924</v>
      </c>
      <c r="B551" s="218" t="s">
        <v>104</v>
      </c>
      <c r="C551" s="219" t="s">
        <v>39</v>
      </c>
      <c r="D551" s="228">
        <v>2539</v>
      </c>
      <c r="E551" s="230">
        <f t="shared" ca="1" si="42"/>
        <v>23</v>
      </c>
      <c r="F551" s="222">
        <v>63.2</v>
      </c>
      <c r="G551" s="223">
        <v>161</v>
      </c>
      <c r="H551" s="224">
        <v>84</v>
      </c>
      <c r="I551" s="225">
        <f>IF(OR(F551="",$G551=""), "ไม่มีข้อมูล", F551/($G551*$G551)*10000)</f>
        <v>24.381775394467809</v>
      </c>
      <c r="J551" s="226" t="str">
        <f t="shared" si="40"/>
        <v>น้ำหนักเกิน</v>
      </c>
      <c r="K551" s="227" t="str">
        <f>IF(OR($G551="",H551=""),"ไม่มีข้อมูล",IF($G551/2&lt;H551,"ลงพุง","ไม่ลงพุง"))</f>
        <v>ลงพุง</v>
      </c>
      <c r="L551" s="227" t="str">
        <f t="shared" si="41"/>
        <v>เสี่ยงสูง</v>
      </c>
      <c r="M551" s="214" t="str">
        <f t="shared" ca="1" si="43"/>
        <v>20-25</v>
      </c>
    </row>
    <row r="552" spans="1:13" x14ac:dyDescent="0.2">
      <c r="A552" s="217">
        <v>925</v>
      </c>
      <c r="B552" s="218" t="s">
        <v>104</v>
      </c>
      <c r="C552" s="219" t="s">
        <v>38</v>
      </c>
      <c r="D552" s="228">
        <v>2535</v>
      </c>
      <c r="E552" s="230">
        <f t="shared" ca="1" si="42"/>
        <v>27</v>
      </c>
      <c r="F552" s="222">
        <v>58.6</v>
      </c>
      <c r="G552" s="223">
        <v>167</v>
      </c>
      <c r="H552" s="224">
        <v>76</v>
      </c>
      <c r="I552" s="225">
        <f>IF(OR(F552="",$G552=""), "ไม่มีข้อมูล", F552/($G552*$G552)*10000)</f>
        <v>21.011868478611639</v>
      </c>
      <c r="J552" s="226" t="str">
        <f t="shared" si="40"/>
        <v>ปกติ</v>
      </c>
      <c r="K552" s="227" t="str">
        <f>IF(OR($G552="",H552=""),"ไม่มีข้อมูล",IF($G552/2&lt;H552,"ลงพุง","ไม่ลงพุง"))</f>
        <v>ไม่ลงพุง</v>
      </c>
      <c r="L552" s="227" t="str">
        <f t="shared" si="41"/>
        <v>ปกติ</v>
      </c>
      <c r="M552" s="214" t="str">
        <f t="shared" ca="1" si="43"/>
        <v>26-30</v>
      </c>
    </row>
    <row r="553" spans="1:13" x14ac:dyDescent="0.2">
      <c r="A553" s="217">
        <v>926</v>
      </c>
      <c r="B553" s="218" t="s">
        <v>104</v>
      </c>
      <c r="C553" s="219" t="s">
        <v>38</v>
      </c>
      <c r="D553" s="228">
        <v>2524</v>
      </c>
      <c r="E553" s="230">
        <f t="shared" ca="1" si="42"/>
        <v>38</v>
      </c>
      <c r="F553" s="222">
        <v>68.2</v>
      </c>
      <c r="G553" s="223">
        <v>156</v>
      </c>
      <c r="H553" s="224">
        <v>80</v>
      </c>
      <c r="I553" s="225">
        <f>IF(OR(F553="",$G553=""), "ไม่มีข้อมูล", F553/($G553*$G553)*10000)</f>
        <v>28.02432610124918</v>
      </c>
      <c r="J553" s="226" t="str">
        <f t="shared" si="40"/>
        <v>อ้วน</v>
      </c>
      <c r="K553" s="227" t="str">
        <f>IF(OR($G553="",H553=""),"ไม่มีข้อมูล",IF($G553/2&lt;H553,"ลงพุง","ไม่ลงพุง"))</f>
        <v>ลงพุง</v>
      </c>
      <c r="L553" s="227" t="str">
        <f t="shared" si="41"/>
        <v>เสี่ยงสูง</v>
      </c>
      <c r="M553" s="214" t="str">
        <f t="shared" ca="1" si="43"/>
        <v>36-40</v>
      </c>
    </row>
    <row r="554" spans="1:13" x14ac:dyDescent="0.2">
      <c r="A554" s="217">
        <v>927</v>
      </c>
      <c r="B554" s="218" t="s">
        <v>104</v>
      </c>
      <c r="C554" s="219" t="s">
        <v>38</v>
      </c>
      <c r="D554" s="228">
        <v>2521</v>
      </c>
      <c r="E554" s="230">
        <f t="shared" ca="1" si="42"/>
        <v>41</v>
      </c>
      <c r="F554" s="222">
        <v>76</v>
      </c>
      <c r="G554" s="223">
        <v>165</v>
      </c>
      <c r="H554" s="224">
        <v>93</v>
      </c>
      <c r="I554" s="225">
        <f>IF(OR(F554="",$G554=""), "ไม่มีข้อมูล", F554/($G554*$G554)*10000)</f>
        <v>27.915518824609734</v>
      </c>
      <c r="J554" s="226" t="str">
        <f t="shared" si="40"/>
        <v>อ้วน</v>
      </c>
      <c r="K554" s="227" t="str">
        <f>IF(OR($G554="",H554=""),"ไม่มีข้อมูล",IF($G554/2&lt;H554,"ลงพุง","ไม่ลงพุง"))</f>
        <v>ลงพุง</v>
      </c>
      <c r="L554" s="227" t="str">
        <f t="shared" si="41"/>
        <v>เสี่ยงสูง</v>
      </c>
      <c r="M554" s="214" t="str">
        <f t="shared" ca="1" si="43"/>
        <v>41-45</v>
      </c>
    </row>
    <row r="555" spans="1:13" x14ac:dyDescent="0.2">
      <c r="A555" s="217">
        <v>928</v>
      </c>
      <c r="B555" s="218" t="s">
        <v>104</v>
      </c>
      <c r="C555" s="219" t="s">
        <v>38</v>
      </c>
      <c r="D555" s="228">
        <v>2538</v>
      </c>
      <c r="E555" s="230">
        <f t="shared" ca="1" si="42"/>
        <v>24</v>
      </c>
      <c r="F555" s="222">
        <v>48.6</v>
      </c>
      <c r="G555" s="269">
        <v>171</v>
      </c>
      <c r="H555" s="224">
        <v>72</v>
      </c>
      <c r="I555" s="225">
        <f>IF(OR(F555="",$G555=""), "ไม่มีข้อมูล", F555/($G555*$G555)*10000)</f>
        <v>16.62049861495845</v>
      </c>
      <c r="J555" s="226" t="str">
        <f t="shared" si="40"/>
        <v>ผอม</v>
      </c>
      <c r="K555" s="227" t="str">
        <f>IF(OR($G555="",H555=""),"ไม่มีข้อมูล",IF($G555/2&lt;H555,"ลงพุง","ไม่ลงพุง"))</f>
        <v>ไม่ลงพุง</v>
      </c>
      <c r="L555" s="227" t="str">
        <f t="shared" si="41"/>
        <v>เสี่ยง</v>
      </c>
      <c r="M555" s="214" t="str">
        <f t="shared" ca="1" si="43"/>
        <v>20-25</v>
      </c>
    </row>
    <row r="556" spans="1:13" x14ac:dyDescent="0.2">
      <c r="A556" s="217">
        <v>929</v>
      </c>
      <c r="B556" s="218" t="s">
        <v>104</v>
      </c>
      <c r="C556" s="219" t="s">
        <v>38</v>
      </c>
      <c r="D556" s="228">
        <v>2515</v>
      </c>
      <c r="E556" s="230">
        <f t="shared" ca="1" si="42"/>
        <v>47</v>
      </c>
      <c r="F556" s="222">
        <v>73.099999999999994</v>
      </c>
      <c r="G556" s="269">
        <v>165</v>
      </c>
      <c r="H556" s="224">
        <v>86</v>
      </c>
      <c r="I556" s="225">
        <f>IF(OR(F556="",$G556=""), "ไม่มีข้อมูล", F556/($G556*$G556)*10000)</f>
        <v>26.850321395775939</v>
      </c>
      <c r="J556" s="226" t="str">
        <f t="shared" si="40"/>
        <v>อ้วน</v>
      </c>
      <c r="K556" s="227" t="str">
        <f>IF(OR($G556="",H556=""),"ไม่มีข้อมูล",IF($G556/2&lt;H556,"ลงพุง","ไม่ลงพุง"))</f>
        <v>ลงพุง</v>
      </c>
      <c r="L556" s="227" t="str">
        <f t="shared" si="41"/>
        <v>เสี่ยงสูง</v>
      </c>
      <c r="M556" s="214" t="str">
        <f t="shared" ca="1" si="43"/>
        <v>46-50</v>
      </c>
    </row>
    <row r="557" spans="1:13" x14ac:dyDescent="0.2">
      <c r="A557" s="217">
        <v>930</v>
      </c>
      <c r="B557" s="218" t="s">
        <v>104</v>
      </c>
      <c r="C557" s="219" t="s">
        <v>39</v>
      </c>
      <c r="D557" s="228">
        <v>2515</v>
      </c>
      <c r="E557" s="230">
        <f t="shared" ca="1" si="42"/>
        <v>47</v>
      </c>
      <c r="F557" s="222">
        <v>83</v>
      </c>
      <c r="G557" s="269">
        <v>170</v>
      </c>
      <c r="H557" s="224">
        <v>96</v>
      </c>
      <c r="I557" s="225">
        <f>IF(OR(F557="",$G557=""), "ไม่มีข้อมูล", F557/($G557*$G557)*10000)</f>
        <v>28.719723183391004</v>
      </c>
      <c r="J557" s="226" t="str">
        <f t="shared" si="40"/>
        <v>อ้วน</v>
      </c>
      <c r="K557" s="227" t="str">
        <f>IF(OR($G557="",H557=""),"ไม่มีข้อมูล",IF($G557/2&lt;H557,"ลงพุง","ไม่ลงพุง"))</f>
        <v>ลงพุง</v>
      </c>
      <c r="L557" s="227" t="str">
        <f t="shared" si="41"/>
        <v>เสี่ยงสูง</v>
      </c>
      <c r="M557" s="214" t="str">
        <f t="shared" ca="1" si="43"/>
        <v>46-50</v>
      </c>
    </row>
    <row r="558" spans="1:13" x14ac:dyDescent="0.2">
      <c r="A558" s="217">
        <v>931</v>
      </c>
      <c r="B558" s="218" t="s">
        <v>104</v>
      </c>
      <c r="C558" s="219" t="s">
        <v>38</v>
      </c>
      <c r="D558" s="228">
        <v>2523</v>
      </c>
      <c r="E558" s="230">
        <f t="shared" ca="1" si="42"/>
        <v>39</v>
      </c>
      <c r="F558" s="222">
        <v>65</v>
      </c>
      <c r="G558" s="269">
        <v>155</v>
      </c>
      <c r="H558" s="224">
        <v>92</v>
      </c>
      <c r="I558" s="225">
        <f>IF(OR(F558="",$G558=""), "ไม่มีข้อมูล", F558/($G558*$G558)*10000)</f>
        <v>27.055150884495319</v>
      </c>
      <c r="J558" s="226" t="str">
        <f t="shared" si="40"/>
        <v>อ้วน</v>
      </c>
      <c r="K558" s="227" t="str">
        <f>IF(OR($G558="",H558=""),"ไม่มีข้อมูล",IF($G558/2&lt;H558,"ลงพุง","ไม่ลงพุง"))</f>
        <v>ลงพุง</v>
      </c>
      <c r="L558" s="227" t="str">
        <f t="shared" si="41"/>
        <v>เสี่ยงสูง</v>
      </c>
      <c r="M558" s="214" t="str">
        <f t="shared" ca="1" si="43"/>
        <v>36-40</v>
      </c>
    </row>
    <row r="559" spans="1:13" x14ac:dyDescent="0.2">
      <c r="A559" s="217">
        <v>932</v>
      </c>
      <c r="B559" s="218" t="s">
        <v>104</v>
      </c>
      <c r="C559" s="219" t="s">
        <v>38</v>
      </c>
      <c r="D559" s="228">
        <v>2523</v>
      </c>
      <c r="E559" s="230">
        <f t="shared" ca="1" si="42"/>
        <v>39</v>
      </c>
      <c r="F559" s="222">
        <v>51</v>
      </c>
      <c r="G559" s="269">
        <v>155</v>
      </c>
      <c r="H559" s="224">
        <v>79</v>
      </c>
      <c r="I559" s="225">
        <f>IF(OR(F559="",$G559=""), "ไม่มีข้อมูล", F559/($G559*$G559)*10000)</f>
        <v>21.227887617065555</v>
      </c>
      <c r="J559" s="226" t="str">
        <f t="shared" si="40"/>
        <v>ปกติ</v>
      </c>
      <c r="K559" s="227" t="str">
        <f>IF(OR($G559="",H559=""),"ไม่มีข้อมูล",IF($G559/2&lt;H559,"ลงพุง","ไม่ลงพุง"))</f>
        <v>ลงพุง</v>
      </c>
      <c r="L559" s="227" t="str">
        <f t="shared" si="41"/>
        <v>เสี่ยง</v>
      </c>
      <c r="M559" s="214" t="str">
        <f t="shared" ca="1" si="43"/>
        <v>36-40</v>
      </c>
    </row>
    <row r="560" spans="1:13" x14ac:dyDescent="0.2">
      <c r="A560" s="217">
        <v>933</v>
      </c>
      <c r="B560" s="218" t="s">
        <v>104</v>
      </c>
      <c r="C560" s="219" t="s">
        <v>38</v>
      </c>
      <c r="D560" s="228">
        <v>2507</v>
      </c>
      <c r="E560" s="230">
        <f t="shared" ca="1" si="42"/>
        <v>55</v>
      </c>
      <c r="F560" s="222">
        <v>50</v>
      </c>
      <c r="G560" s="269">
        <v>147</v>
      </c>
      <c r="H560" s="224">
        <v>77</v>
      </c>
      <c r="I560" s="225">
        <f>IF(OR(F560="",$G560=""), "ไม่มีข้อมูล", F560/($G560*$G560)*10000)</f>
        <v>23.138507103521682</v>
      </c>
      <c r="J560" s="226" t="str">
        <f t="shared" si="40"/>
        <v>น้ำหนักเกิน</v>
      </c>
      <c r="K560" s="227" t="str">
        <f>IF(OR($G560="",H560=""),"ไม่มีข้อมูล",IF($G560/2&lt;H560,"ลงพุง","ไม่ลงพุง"))</f>
        <v>ลงพุง</v>
      </c>
      <c r="L560" s="227" t="str">
        <f t="shared" si="41"/>
        <v>เสี่ยงสูง</v>
      </c>
      <c r="M560" s="214" t="str">
        <f t="shared" ca="1" si="43"/>
        <v>51-55</v>
      </c>
    </row>
    <row r="561" spans="1:13" x14ac:dyDescent="0.2">
      <c r="A561" s="217">
        <v>934</v>
      </c>
      <c r="B561" s="218" t="s">
        <v>104</v>
      </c>
      <c r="C561" s="219" t="s">
        <v>38</v>
      </c>
      <c r="D561" s="228">
        <v>2496</v>
      </c>
      <c r="E561" s="230">
        <f t="shared" ca="1" si="42"/>
        <v>66</v>
      </c>
      <c r="F561" s="222">
        <v>46</v>
      </c>
      <c r="G561" s="269">
        <v>160</v>
      </c>
      <c r="H561" s="224">
        <v>76</v>
      </c>
      <c r="I561" s="225">
        <f>IF(OR(F561="",$G561=""), "ไม่มีข้อมูล", F561/($G561*$G561)*10000)</f>
        <v>17.96875</v>
      </c>
      <c r="J561" s="226" t="str">
        <f t="shared" si="40"/>
        <v>ผอม</v>
      </c>
      <c r="K561" s="227" t="str">
        <f>IF(OR($G561="",H561=""),"ไม่มีข้อมูล",IF($G561/2&lt;H561,"ลงพุง","ไม่ลงพุง"))</f>
        <v>ไม่ลงพุง</v>
      </c>
      <c r="L561" s="227" t="str">
        <f t="shared" si="41"/>
        <v>เสี่ยง</v>
      </c>
      <c r="M561" s="214" t="str">
        <f t="shared" ca="1" si="43"/>
        <v>60+</v>
      </c>
    </row>
    <row r="562" spans="1:13" x14ac:dyDescent="0.2">
      <c r="A562" s="217">
        <v>935</v>
      </c>
      <c r="B562" s="218" t="s">
        <v>104</v>
      </c>
      <c r="C562" s="219" t="s">
        <v>38</v>
      </c>
      <c r="D562" s="228">
        <v>2517</v>
      </c>
      <c r="E562" s="230">
        <f t="shared" ca="1" si="42"/>
        <v>45</v>
      </c>
      <c r="F562" s="222">
        <v>55</v>
      </c>
      <c r="G562" s="269">
        <v>147</v>
      </c>
      <c r="H562" s="224">
        <v>90</v>
      </c>
      <c r="I562" s="225">
        <f>IF(OR(F562="",$G562=""), "ไม่มีข้อมูล", F562/($G562*$G562)*10000)</f>
        <v>25.452357813873849</v>
      </c>
      <c r="J562" s="226" t="str">
        <f t="shared" si="40"/>
        <v>อ้วน</v>
      </c>
      <c r="K562" s="227" t="str">
        <f>IF(OR($G562="",H562=""),"ไม่มีข้อมูล",IF($G562/2&lt;H562,"ลงพุง","ไม่ลงพุง"))</f>
        <v>ลงพุง</v>
      </c>
      <c r="L562" s="227" t="str">
        <f t="shared" si="41"/>
        <v>เสี่ยงสูง</v>
      </c>
      <c r="M562" s="214" t="str">
        <f t="shared" ca="1" si="43"/>
        <v>41-45</v>
      </c>
    </row>
    <row r="563" spans="1:13" x14ac:dyDescent="0.2">
      <c r="A563" s="217">
        <v>936</v>
      </c>
      <c r="B563" s="218" t="s">
        <v>104</v>
      </c>
      <c r="C563" s="219" t="s">
        <v>38</v>
      </c>
      <c r="D563" s="228">
        <v>2524</v>
      </c>
      <c r="E563" s="230">
        <f t="shared" ca="1" si="42"/>
        <v>38</v>
      </c>
      <c r="F563" s="222">
        <v>47</v>
      </c>
      <c r="G563" s="269">
        <v>155</v>
      </c>
      <c r="H563" s="224">
        <v>68</v>
      </c>
      <c r="I563" s="225">
        <f>IF(OR(F563="",$G563=""), "ไม่มีข้อมูล", F563/($G563*$G563)*10000)</f>
        <v>19.562955254942768</v>
      </c>
      <c r="J563" s="226" t="str">
        <f t="shared" si="40"/>
        <v>ปกติ</v>
      </c>
      <c r="K563" s="227" t="str">
        <f>IF(OR($G563="",H563=""),"ไม่มีข้อมูล",IF($G563/2&lt;H563,"ลงพุง","ไม่ลงพุง"))</f>
        <v>ไม่ลงพุง</v>
      </c>
      <c r="L563" s="227" t="str">
        <f t="shared" si="41"/>
        <v>ปกติ</v>
      </c>
      <c r="M563" s="214" t="str">
        <f t="shared" ca="1" si="43"/>
        <v>36-40</v>
      </c>
    </row>
    <row r="564" spans="1:13" x14ac:dyDescent="0.2">
      <c r="A564" s="217">
        <v>937</v>
      </c>
      <c r="B564" s="218" t="s">
        <v>104</v>
      </c>
      <c r="C564" s="219" t="s">
        <v>38</v>
      </c>
      <c r="D564" s="228">
        <v>2513</v>
      </c>
      <c r="E564" s="230">
        <f t="shared" ca="1" si="42"/>
        <v>49</v>
      </c>
      <c r="F564" s="222">
        <v>88</v>
      </c>
      <c r="G564" s="269">
        <v>152</v>
      </c>
      <c r="H564" s="224">
        <v>111</v>
      </c>
      <c r="I564" s="225">
        <f>IF(OR(F564="",$G564=""), "ไม่มีข้อมูล", F564/($G564*$G564)*10000)</f>
        <v>38.088642659279778</v>
      </c>
      <c r="J564" s="226" t="str">
        <f t="shared" si="40"/>
        <v>อ้วน</v>
      </c>
      <c r="K564" s="227" t="str">
        <f>IF(OR($G564="",H564=""),"ไม่มีข้อมูล",IF($G564/2&lt;H564,"ลงพุง","ไม่ลงพุง"))</f>
        <v>ลงพุง</v>
      </c>
      <c r="L564" s="227" t="str">
        <f t="shared" si="41"/>
        <v>เสี่ยงสูง</v>
      </c>
      <c r="M564" s="214" t="str">
        <f t="shared" ca="1" si="43"/>
        <v>46-50</v>
      </c>
    </row>
    <row r="565" spans="1:13" x14ac:dyDescent="0.2">
      <c r="A565" s="217">
        <v>938</v>
      </c>
      <c r="B565" s="218" t="s">
        <v>104</v>
      </c>
      <c r="C565" s="219" t="s">
        <v>38</v>
      </c>
      <c r="D565" s="228">
        <v>2505</v>
      </c>
      <c r="E565" s="230">
        <f t="shared" ca="1" si="42"/>
        <v>57</v>
      </c>
      <c r="F565" s="222">
        <v>61</v>
      </c>
      <c r="G565" s="269">
        <v>159</v>
      </c>
      <c r="H565" s="224">
        <v>91</v>
      </c>
      <c r="I565" s="225">
        <f>IF(OR(F565="",$G565=""), "ไม่มีข้อมูล", F565/($G565*$G565)*10000)</f>
        <v>24.128792373719396</v>
      </c>
      <c r="J565" s="226" t="str">
        <f t="shared" si="40"/>
        <v>น้ำหนักเกิน</v>
      </c>
      <c r="K565" s="227" t="str">
        <f>IF(OR($G565="",H565=""),"ไม่มีข้อมูล",IF($G565/2&lt;H565,"ลงพุง","ไม่ลงพุง"))</f>
        <v>ลงพุง</v>
      </c>
      <c r="L565" s="227" t="str">
        <f t="shared" si="41"/>
        <v>เสี่ยงสูง</v>
      </c>
      <c r="M565" s="214" t="str">
        <f t="shared" ca="1" si="43"/>
        <v>56-60</v>
      </c>
    </row>
    <row r="566" spans="1:13" x14ac:dyDescent="0.2">
      <c r="A566" s="217">
        <v>939</v>
      </c>
      <c r="B566" s="218" t="s">
        <v>104</v>
      </c>
      <c r="C566" s="219" t="s">
        <v>38</v>
      </c>
      <c r="D566" s="228"/>
      <c r="E566" s="230" t="str">
        <f t="shared" ca="1" si="42"/>
        <v>ไม่มีข้อมูล</v>
      </c>
      <c r="F566" s="222"/>
      <c r="G566" s="269"/>
      <c r="H566" s="224"/>
      <c r="I566" s="225" t="str">
        <f>IF(OR(F566="",$G566=""), "ไม่มีข้อมูล", F566/($G566*$G566)*10000)</f>
        <v>ไม่มีข้อมูล</v>
      </c>
      <c r="J566" s="226" t="str">
        <f t="shared" si="40"/>
        <v>ไม่มีข้อมูล</v>
      </c>
      <c r="K566" s="227" t="str">
        <f>IF(OR($G566="",H566=""),"ไม่มีข้อมูล",IF($G566/2&lt;H566,"ลงพุง","ไม่ลงพุง"))</f>
        <v>ไม่มีข้อมูล</v>
      </c>
      <c r="L566" s="227" t="str">
        <f t="shared" si="41"/>
        <v>ไม่มีข้อมูล</v>
      </c>
      <c r="M566" s="214" t="str">
        <f t="shared" ca="1" si="43"/>
        <v>ไม่มีข้อมูล</v>
      </c>
    </row>
    <row r="567" spans="1:13" x14ac:dyDescent="0.2">
      <c r="A567" s="217">
        <v>940</v>
      </c>
      <c r="B567" s="218" t="s">
        <v>104</v>
      </c>
      <c r="C567" s="219" t="s">
        <v>38</v>
      </c>
      <c r="D567" s="228">
        <v>2538</v>
      </c>
      <c r="E567" s="230">
        <f t="shared" ca="1" si="42"/>
        <v>24</v>
      </c>
      <c r="F567" s="222">
        <v>86.2</v>
      </c>
      <c r="G567" s="269">
        <v>160</v>
      </c>
      <c r="H567" s="224">
        <v>96</v>
      </c>
      <c r="I567" s="225">
        <f>IF(OR(F567="",$G567=""), "ไม่มีข้อมูล", F567/($G567*$G567)*10000)</f>
        <v>33.671875</v>
      </c>
      <c r="J567" s="226" t="str">
        <f t="shared" si="40"/>
        <v>อ้วน</v>
      </c>
      <c r="K567" s="227" t="str">
        <f>IF(OR($G567="",H567=""),"ไม่มีข้อมูล",IF($G567/2&lt;H567,"ลงพุง","ไม่ลงพุง"))</f>
        <v>ลงพุง</v>
      </c>
      <c r="L567" s="227" t="str">
        <f t="shared" si="41"/>
        <v>เสี่ยงสูง</v>
      </c>
      <c r="M567" s="214" t="str">
        <f t="shared" ca="1" si="43"/>
        <v>20-25</v>
      </c>
    </row>
    <row r="568" spans="1:13" x14ac:dyDescent="0.2">
      <c r="A568" s="217">
        <v>941</v>
      </c>
      <c r="B568" s="218" t="s">
        <v>104</v>
      </c>
      <c r="C568" s="219" t="s">
        <v>38</v>
      </c>
      <c r="D568" s="228">
        <v>2508</v>
      </c>
      <c r="E568" s="230">
        <f t="shared" ca="1" si="42"/>
        <v>54</v>
      </c>
      <c r="F568" s="222">
        <v>50.3</v>
      </c>
      <c r="G568" s="269">
        <v>150</v>
      </c>
      <c r="H568" s="224">
        <v>75</v>
      </c>
      <c r="I568" s="225">
        <f>IF(OR(F568="",$G568=""), "ไม่มีข้อมูล", F568/($G568*$G568)*10000)</f>
        <v>22.355555555555554</v>
      </c>
      <c r="J568" s="226" t="str">
        <f t="shared" si="40"/>
        <v>ปกติ</v>
      </c>
      <c r="K568" s="227" t="str">
        <f>IF(OR($G568="",H568=""),"ไม่มีข้อมูล",IF($G568/2&lt;H568,"ลงพุง","ไม่ลงพุง"))</f>
        <v>ไม่ลงพุง</v>
      </c>
      <c r="L568" s="227" t="str">
        <f t="shared" si="41"/>
        <v>ปกติ</v>
      </c>
      <c r="M568" s="214" t="str">
        <f t="shared" ca="1" si="43"/>
        <v>51-55</v>
      </c>
    </row>
    <row r="569" spans="1:13" x14ac:dyDescent="0.2">
      <c r="A569" s="217">
        <v>942</v>
      </c>
      <c r="B569" s="218" t="s">
        <v>104</v>
      </c>
      <c r="C569" s="219" t="s">
        <v>38</v>
      </c>
      <c r="D569" s="228"/>
      <c r="E569" s="230" t="str">
        <f t="shared" ca="1" si="42"/>
        <v>ไม่มีข้อมูล</v>
      </c>
      <c r="F569" s="222"/>
      <c r="G569" s="269"/>
      <c r="H569" s="224"/>
      <c r="I569" s="225" t="str">
        <f>IF(OR(F569="",$G569=""), "ไม่มีข้อมูล", F569/($G569*$G569)*10000)</f>
        <v>ไม่มีข้อมูล</v>
      </c>
      <c r="J569" s="226" t="str">
        <f t="shared" si="40"/>
        <v>ไม่มีข้อมูล</v>
      </c>
      <c r="K569" s="227" t="str">
        <f>IF(OR($G569="",H569=""),"ไม่มีข้อมูล",IF($G569/2&lt;H569,"ลงพุง","ไม่ลงพุง"))</f>
        <v>ไม่มีข้อมูล</v>
      </c>
      <c r="L569" s="227" t="str">
        <f t="shared" si="41"/>
        <v>ไม่มีข้อมูล</v>
      </c>
      <c r="M569" s="214" t="str">
        <f t="shared" ca="1" si="43"/>
        <v>ไม่มีข้อมูล</v>
      </c>
    </row>
    <row r="570" spans="1:13" x14ac:dyDescent="0.2">
      <c r="A570" s="217">
        <v>943</v>
      </c>
      <c r="B570" s="218" t="s">
        <v>104</v>
      </c>
      <c r="C570" s="219" t="s">
        <v>38</v>
      </c>
      <c r="D570" s="228">
        <v>2512</v>
      </c>
      <c r="E570" s="230">
        <f t="shared" ca="1" si="42"/>
        <v>50</v>
      </c>
      <c r="F570" s="222">
        <v>56</v>
      </c>
      <c r="G570" s="269">
        <v>155</v>
      </c>
      <c r="H570" s="224">
        <v>83</v>
      </c>
      <c r="I570" s="225">
        <f>IF(OR(F570="",$G570=""), "ไม่มีข้อมูล", F570/($G570*$G570)*10000)</f>
        <v>23.309053069719045</v>
      </c>
      <c r="J570" s="226" t="str">
        <f t="shared" si="40"/>
        <v>น้ำหนักเกิน</v>
      </c>
      <c r="K570" s="227" t="str">
        <f>IF(OR($G570="",H570=""),"ไม่มีข้อมูล",IF($G570/2&lt;H570,"ลงพุง","ไม่ลงพุง"))</f>
        <v>ลงพุง</v>
      </c>
      <c r="L570" s="227" t="str">
        <f t="shared" si="41"/>
        <v>เสี่ยงสูง</v>
      </c>
      <c r="M570" s="214" t="str">
        <f t="shared" ca="1" si="43"/>
        <v>46-50</v>
      </c>
    </row>
    <row r="571" spans="1:13" x14ac:dyDescent="0.2">
      <c r="A571" s="217">
        <v>944</v>
      </c>
      <c r="B571" s="218" t="s">
        <v>104</v>
      </c>
      <c r="C571" s="219" t="s">
        <v>38</v>
      </c>
      <c r="D571" s="228">
        <v>2535</v>
      </c>
      <c r="E571" s="230">
        <f t="shared" ca="1" si="42"/>
        <v>27</v>
      </c>
      <c r="F571" s="222">
        <v>69.2</v>
      </c>
      <c r="G571" s="269">
        <v>156</v>
      </c>
      <c r="H571" s="224">
        <v>94</v>
      </c>
      <c r="I571" s="225">
        <f>IF(OR(F571="",$G571=""), "ไม่มีข้อมูล", F571/($G571*$G571)*10000)</f>
        <v>28.435239973701513</v>
      </c>
      <c r="J571" s="226" t="str">
        <f t="shared" si="40"/>
        <v>อ้วน</v>
      </c>
      <c r="K571" s="227" t="str">
        <f>IF(OR($G571="",H571=""),"ไม่มีข้อมูล",IF($G571/2&lt;H571,"ลงพุง","ไม่ลงพุง"))</f>
        <v>ลงพุง</v>
      </c>
      <c r="L571" s="227" t="str">
        <f t="shared" si="41"/>
        <v>เสี่ยงสูง</v>
      </c>
      <c r="M571" s="214" t="str">
        <f t="shared" ca="1" si="43"/>
        <v>26-30</v>
      </c>
    </row>
    <row r="572" spans="1:13" x14ac:dyDescent="0.2">
      <c r="A572" s="217">
        <v>945</v>
      </c>
      <c r="B572" s="218" t="s">
        <v>104</v>
      </c>
      <c r="C572" s="219" t="s">
        <v>38</v>
      </c>
      <c r="D572" s="228">
        <v>2536</v>
      </c>
      <c r="E572" s="230">
        <f t="shared" ca="1" si="42"/>
        <v>26</v>
      </c>
      <c r="F572" s="222">
        <v>57</v>
      </c>
      <c r="G572" s="269">
        <v>154</v>
      </c>
      <c r="H572" s="224">
        <v>80</v>
      </c>
      <c r="I572" s="225">
        <f>IF(OR(F572="",$G572=""), "ไม่มีข้อมูล", F572/($G572*$G572)*10000)</f>
        <v>24.034407151290271</v>
      </c>
      <c r="J572" s="226" t="str">
        <f t="shared" si="40"/>
        <v>น้ำหนักเกิน</v>
      </c>
      <c r="K572" s="227" t="str">
        <f>IF(OR($G572="",H572=""),"ไม่มีข้อมูล",IF($G572/2&lt;H572,"ลงพุง","ไม่ลงพุง"))</f>
        <v>ลงพุง</v>
      </c>
      <c r="L572" s="227" t="str">
        <f t="shared" si="41"/>
        <v>เสี่ยงสูง</v>
      </c>
      <c r="M572" s="214" t="str">
        <f t="shared" ca="1" si="43"/>
        <v>26-30</v>
      </c>
    </row>
    <row r="573" spans="1:13" x14ac:dyDescent="0.2">
      <c r="A573" s="217">
        <v>946</v>
      </c>
      <c r="B573" s="218" t="s">
        <v>104</v>
      </c>
      <c r="C573" s="219" t="s">
        <v>38</v>
      </c>
      <c r="D573" s="228">
        <v>2539</v>
      </c>
      <c r="E573" s="230">
        <f t="shared" ca="1" si="42"/>
        <v>23</v>
      </c>
      <c r="F573" s="222">
        <v>55</v>
      </c>
      <c r="G573" s="269">
        <v>161</v>
      </c>
      <c r="H573" s="224">
        <v>77</v>
      </c>
      <c r="I573" s="225">
        <f>IF(OR(F573="",$G573=""), "ไม่มีข้อมูล", F573/($G573*$G573)*10000)</f>
        <v>21.218317194552679</v>
      </c>
      <c r="J573" s="226" t="str">
        <f t="shared" si="40"/>
        <v>ปกติ</v>
      </c>
      <c r="K573" s="227" t="str">
        <f>IF(OR($G573="",H573=""),"ไม่มีข้อมูล",IF($G573/2&lt;H573,"ลงพุง","ไม่ลงพุง"))</f>
        <v>ไม่ลงพุง</v>
      </c>
      <c r="L573" s="227" t="str">
        <f t="shared" si="41"/>
        <v>ปกติ</v>
      </c>
      <c r="M573" s="214" t="str">
        <f t="shared" ca="1" si="43"/>
        <v>20-25</v>
      </c>
    </row>
    <row r="574" spans="1:13" x14ac:dyDescent="0.2">
      <c r="A574" s="217">
        <v>947</v>
      </c>
      <c r="B574" s="218" t="s">
        <v>104</v>
      </c>
      <c r="C574" s="219" t="s">
        <v>38</v>
      </c>
      <c r="D574" s="228">
        <v>2540</v>
      </c>
      <c r="E574" s="230">
        <f t="shared" ca="1" si="42"/>
        <v>22</v>
      </c>
      <c r="F574" s="222">
        <v>50.4</v>
      </c>
      <c r="G574" s="269">
        <v>156</v>
      </c>
      <c r="H574" s="224">
        <v>65</v>
      </c>
      <c r="I574" s="225">
        <f>IF(OR(F574="",$G574=""), "ไม่มีข้อมูล", F574/($G574*$G574)*10000)</f>
        <v>20.710059171597635</v>
      </c>
      <c r="J574" s="226" t="str">
        <f t="shared" ref="J574:J622" si="44">IF(I574="ไม่มีข้อมูล", "ไม่มีข้อมูล", IF(I574&lt;18.5, "ผอม", IF(AND(18.5&lt;=I574, I574&lt;=22.9), "ปกติ", IF(AND(22.9&lt;I574, I574&lt;25), "น้ำหนักเกิน", "อ้วน"))))</f>
        <v>ปกติ</v>
      </c>
      <c r="K574" s="227" t="str">
        <f>IF(OR($G574="",H574=""),"ไม่มีข้อมูล",IF($G574/2&lt;H574,"ลงพุง","ไม่ลงพุง"))</f>
        <v>ไม่ลงพุง</v>
      </c>
      <c r="L574" s="227" t="str">
        <f t="shared" ref="L574:L622" si="45">IF(OR(J574="ไม่มีข้อมูล",K574="ไม่มีข้อมูล"),"ไม่มีข้อมูล",IF(AND(J574="ปกติ",K574="ไม่ลงพุง"),"ปกติ",IF(AND(J574="ปกติ",K574="ลงพุง"),"เสี่ยง",IF(AND(J574="น้ำหนักเกิน",K574="ไม่ลงพุง"),"เสี่ยง",IF(AND(J574="น้ำหนักเกิน",K574="ลงพุง"),"เสี่ยงสูง",IF(AND(J574="อ้วน",K574="ไม่ลงพุง"),"เสี่ยง",IF(AND(J574="อ้วน",K574="ลงพุง"),"เสี่ยงสูง",IF(AND(J574="ผอม",K574="ไม่ลงพุง"),"เสี่ยง",IF(AND(J574="ผอม",K574="ลงพุง"),"เสี่ยงสูง",0)))))))))</f>
        <v>ปกติ</v>
      </c>
      <c r="M574" s="214" t="str">
        <f t="shared" ca="1" si="43"/>
        <v>20-25</v>
      </c>
    </row>
    <row r="575" spans="1:13" x14ac:dyDescent="0.2">
      <c r="A575" s="217">
        <v>948</v>
      </c>
      <c r="B575" s="218" t="s">
        <v>104</v>
      </c>
      <c r="C575" s="219" t="s">
        <v>38</v>
      </c>
      <c r="D575" s="228">
        <v>2539</v>
      </c>
      <c r="E575" s="230">
        <f t="shared" ca="1" si="42"/>
        <v>23</v>
      </c>
      <c r="F575" s="222">
        <v>54</v>
      </c>
      <c r="G575" s="269">
        <v>155</v>
      </c>
      <c r="H575" s="224">
        <v>72</v>
      </c>
      <c r="I575" s="225">
        <f>IF(OR(F575="",$G575=""), "ไม่มีข้อมูล", F575/($G575*$G575)*10000)</f>
        <v>22.47658688865765</v>
      </c>
      <c r="J575" s="226" t="str">
        <f t="shared" si="44"/>
        <v>ปกติ</v>
      </c>
      <c r="K575" s="227" t="str">
        <f>IF(OR($G575="",H575=""),"ไม่มีข้อมูล",IF($G575/2&lt;H575,"ลงพุง","ไม่ลงพุง"))</f>
        <v>ไม่ลงพุง</v>
      </c>
      <c r="L575" s="227" t="str">
        <f t="shared" si="45"/>
        <v>ปกติ</v>
      </c>
      <c r="M575" s="214" t="str">
        <f t="shared" ca="1" si="43"/>
        <v>20-25</v>
      </c>
    </row>
    <row r="576" spans="1:13" x14ac:dyDescent="0.2">
      <c r="A576" s="217">
        <v>949</v>
      </c>
      <c r="B576" s="218" t="s">
        <v>104</v>
      </c>
      <c r="C576" s="219" t="s">
        <v>38</v>
      </c>
      <c r="D576" s="228"/>
      <c r="E576" s="230" t="str">
        <f t="shared" ca="1" si="42"/>
        <v>ไม่มีข้อมูล</v>
      </c>
      <c r="F576" s="222"/>
      <c r="G576" s="269"/>
      <c r="H576" s="224"/>
      <c r="I576" s="225" t="str">
        <f>IF(OR(F576="",$G576=""), "ไม่มีข้อมูล", F576/($G576*$G576)*10000)</f>
        <v>ไม่มีข้อมูล</v>
      </c>
      <c r="J576" s="226" t="str">
        <f t="shared" si="44"/>
        <v>ไม่มีข้อมูล</v>
      </c>
      <c r="K576" s="227" t="str">
        <f>IF(OR($G576="",H576=""),"ไม่มีข้อมูล",IF($G576/2&lt;H576,"ลงพุง","ไม่ลงพุง"))</f>
        <v>ไม่มีข้อมูล</v>
      </c>
      <c r="L576" s="227" t="str">
        <f t="shared" si="45"/>
        <v>ไม่มีข้อมูล</v>
      </c>
      <c r="M576" s="214" t="str">
        <f t="shared" ca="1" si="43"/>
        <v>ไม่มีข้อมูล</v>
      </c>
    </row>
    <row r="577" spans="1:13" x14ac:dyDescent="0.2">
      <c r="A577" s="217">
        <v>950</v>
      </c>
      <c r="B577" s="218" t="s">
        <v>104</v>
      </c>
      <c r="C577" s="219" t="s">
        <v>38</v>
      </c>
      <c r="D577" s="228">
        <v>2535</v>
      </c>
      <c r="E577" s="230">
        <f t="shared" ca="1" si="42"/>
        <v>27</v>
      </c>
      <c r="F577" s="222">
        <v>56</v>
      </c>
      <c r="G577" s="269">
        <v>155</v>
      </c>
      <c r="H577" s="224">
        <v>73</v>
      </c>
      <c r="I577" s="225">
        <f>IF(OR(F577="",$G577=""), "ไม่มีข้อมูล", F577/($G577*$G577)*10000)</f>
        <v>23.309053069719045</v>
      </c>
      <c r="J577" s="226" t="str">
        <f t="shared" si="44"/>
        <v>น้ำหนักเกิน</v>
      </c>
      <c r="K577" s="227" t="str">
        <f>IF(OR($G577="",H577=""),"ไม่มีข้อมูล",IF($G577/2&lt;H577,"ลงพุง","ไม่ลงพุง"))</f>
        <v>ไม่ลงพุง</v>
      </c>
      <c r="L577" s="227" t="str">
        <f t="shared" si="45"/>
        <v>เสี่ยง</v>
      </c>
      <c r="M577" s="214" t="str">
        <f t="shared" ca="1" si="43"/>
        <v>26-30</v>
      </c>
    </row>
    <row r="578" spans="1:13" x14ac:dyDescent="0.2">
      <c r="A578" s="217">
        <v>951</v>
      </c>
      <c r="B578" s="218" t="s">
        <v>104</v>
      </c>
      <c r="C578" s="219" t="s">
        <v>38</v>
      </c>
      <c r="D578" s="228">
        <v>2523</v>
      </c>
      <c r="E578" s="230">
        <f t="shared" ref="E578:E641" ca="1" si="46">IF(D578="","ไม่มีข้อมูล",YEAR(TODAY())+543-D578)</f>
        <v>39</v>
      </c>
      <c r="F578" s="222">
        <v>95</v>
      </c>
      <c r="G578" s="269">
        <v>160</v>
      </c>
      <c r="H578" s="224">
        <v>99</v>
      </c>
      <c r="I578" s="225">
        <f>IF(OR(F578="",$G578=""), "ไม่มีข้อมูล", F578/($G578*$G578)*10000)</f>
        <v>37.109375</v>
      </c>
      <c r="J578" s="226" t="str">
        <f t="shared" si="44"/>
        <v>อ้วน</v>
      </c>
      <c r="K578" s="227" t="str">
        <f>IF(OR($G578="",H578=""),"ไม่มีข้อมูล",IF($G578/2&lt;H578,"ลงพุง","ไม่ลงพุง"))</f>
        <v>ลงพุง</v>
      </c>
      <c r="L578" s="227" t="str">
        <f t="shared" si="45"/>
        <v>เสี่ยงสูง</v>
      </c>
      <c r="M578" s="214" t="str">
        <f t="shared" ref="M578:M641" ca="1" si="47">IF(E578="ไม่มีข้อมูล","ไม่มีข้อมูล",IF(E578&lt;20,"&lt;20",IF(E578&lt;26,"20-25",IF(E578&lt;31,"26-30",IF(E578&lt;36,"31-35",IF(E578&lt;41,"36-40",IF(E578&lt;46,"41-45",IF(E578&lt;51,"46-50",IF(E578&lt;56,"51-55",IF(E578&lt;61,"56-60","60+"))))))))))</f>
        <v>36-40</v>
      </c>
    </row>
    <row r="579" spans="1:13" x14ac:dyDescent="0.2">
      <c r="A579" s="217">
        <v>952</v>
      </c>
      <c r="B579" s="218" t="s">
        <v>104</v>
      </c>
      <c r="C579" s="219" t="s">
        <v>38</v>
      </c>
      <c r="D579" s="228">
        <v>2533</v>
      </c>
      <c r="E579" s="230">
        <f t="shared" ca="1" si="46"/>
        <v>29</v>
      </c>
      <c r="F579" s="222">
        <v>46.7</v>
      </c>
      <c r="G579" s="269">
        <v>155</v>
      </c>
      <c r="H579" s="224">
        <v>69</v>
      </c>
      <c r="I579" s="225">
        <f>IF(OR(F579="",$G579=""), "ไม่มีข้อมูล", F579/($G579*$G579)*10000)</f>
        <v>19.438085327783558</v>
      </c>
      <c r="J579" s="226" t="str">
        <f t="shared" si="44"/>
        <v>ปกติ</v>
      </c>
      <c r="K579" s="227" t="str">
        <f>IF(OR($G579="",H579=""),"ไม่มีข้อมูล",IF($G579/2&lt;H579,"ลงพุง","ไม่ลงพุง"))</f>
        <v>ไม่ลงพุง</v>
      </c>
      <c r="L579" s="227" t="str">
        <f t="shared" si="45"/>
        <v>ปกติ</v>
      </c>
      <c r="M579" s="214" t="str">
        <f t="shared" ca="1" si="47"/>
        <v>26-30</v>
      </c>
    </row>
    <row r="580" spans="1:13" x14ac:dyDescent="0.2">
      <c r="A580" s="217">
        <v>953</v>
      </c>
      <c r="B580" s="218" t="s">
        <v>104</v>
      </c>
      <c r="C580" s="219" t="s">
        <v>38</v>
      </c>
      <c r="D580" s="228"/>
      <c r="E580" s="230" t="str">
        <f t="shared" ca="1" si="46"/>
        <v>ไม่มีข้อมูล</v>
      </c>
      <c r="F580" s="222"/>
      <c r="G580" s="269"/>
      <c r="H580" s="224"/>
      <c r="I580" s="225" t="str">
        <f>IF(OR(F580="",$G580=""), "ไม่มีข้อมูล", F580/($G580*$G580)*10000)</f>
        <v>ไม่มีข้อมูล</v>
      </c>
      <c r="J580" s="226" t="str">
        <f t="shared" si="44"/>
        <v>ไม่มีข้อมูล</v>
      </c>
      <c r="K580" s="227" t="str">
        <f>IF(OR($G580="",H580=""),"ไม่มีข้อมูล",IF($G580/2&lt;H580,"ลงพุง","ไม่ลงพุง"))</f>
        <v>ไม่มีข้อมูล</v>
      </c>
      <c r="L580" s="227" t="str">
        <f t="shared" si="45"/>
        <v>ไม่มีข้อมูล</v>
      </c>
      <c r="M580" s="214" t="str">
        <f t="shared" ca="1" si="47"/>
        <v>ไม่มีข้อมูล</v>
      </c>
    </row>
    <row r="581" spans="1:13" x14ac:dyDescent="0.2">
      <c r="A581" s="217">
        <v>954</v>
      </c>
      <c r="B581" s="218" t="s">
        <v>104</v>
      </c>
      <c r="C581" s="219" t="s">
        <v>38</v>
      </c>
      <c r="D581" s="228"/>
      <c r="E581" s="230" t="str">
        <f t="shared" ca="1" si="46"/>
        <v>ไม่มีข้อมูล</v>
      </c>
      <c r="F581" s="222"/>
      <c r="G581" s="269"/>
      <c r="H581" s="224"/>
      <c r="I581" s="225" t="str">
        <f>IF(OR(F581="",$G581=""), "ไม่มีข้อมูล", F581/($G581*$G581)*10000)</f>
        <v>ไม่มีข้อมูล</v>
      </c>
      <c r="J581" s="226" t="str">
        <f t="shared" si="44"/>
        <v>ไม่มีข้อมูล</v>
      </c>
      <c r="K581" s="227" t="str">
        <f>IF(OR($G581="",H581=""),"ไม่มีข้อมูล",IF($G581/2&lt;H581,"ลงพุง","ไม่ลงพุง"))</f>
        <v>ไม่มีข้อมูล</v>
      </c>
      <c r="L581" s="227" t="str">
        <f t="shared" si="45"/>
        <v>ไม่มีข้อมูล</v>
      </c>
      <c r="M581" s="214" t="str">
        <f t="shared" ca="1" si="47"/>
        <v>ไม่มีข้อมูล</v>
      </c>
    </row>
    <row r="582" spans="1:13" x14ac:dyDescent="0.2">
      <c r="A582" s="217">
        <v>955</v>
      </c>
      <c r="B582" s="218" t="s">
        <v>104</v>
      </c>
      <c r="C582" s="219" t="s">
        <v>38</v>
      </c>
      <c r="D582" s="228">
        <v>2524</v>
      </c>
      <c r="E582" s="230">
        <f t="shared" ca="1" si="46"/>
        <v>38</v>
      </c>
      <c r="F582" s="222">
        <v>72</v>
      </c>
      <c r="G582" s="269">
        <v>165</v>
      </c>
      <c r="H582" s="224">
        <v>97</v>
      </c>
      <c r="I582" s="225">
        <f>IF(OR(F582="",$G582=""), "ไม่มีข้อมูล", F582/($G582*$G582)*10000)</f>
        <v>26.446280991735538</v>
      </c>
      <c r="J582" s="226" t="str">
        <f t="shared" si="44"/>
        <v>อ้วน</v>
      </c>
      <c r="K582" s="227" t="str">
        <f>IF(OR($G582="",H582=""),"ไม่มีข้อมูล",IF($G582/2&lt;H582,"ลงพุง","ไม่ลงพุง"))</f>
        <v>ลงพุง</v>
      </c>
      <c r="L582" s="227" t="str">
        <f t="shared" si="45"/>
        <v>เสี่ยงสูง</v>
      </c>
      <c r="M582" s="214" t="str">
        <f t="shared" ca="1" si="47"/>
        <v>36-40</v>
      </c>
    </row>
    <row r="583" spans="1:13" x14ac:dyDescent="0.2">
      <c r="A583" s="217">
        <v>956</v>
      </c>
      <c r="B583" s="218" t="s">
        <v>104</v>
      </c>
      <c r="C583" s="219" t="s">
        <v>38</v>
      </c>
      <c r="D583" s="228">
        <v>2534</v>
      </c>
      <c r="E583" s="230">
        <f t="shared" ca="1" si="46"/>
        <v>28</v>
      </c>
      <c r="F583" s="222">
        <v>45</v>
      </c>
      <c r="G583" s="269">
        <v>165</v>
      </c>
      <c r="H583" s="224">
        <v>66</v>
      </c>
      <c r="I583" s="225">
        <f>IF(OR(F583="",$G583=""), "ไม่มีข้อมูล", F583/($G583*$G583)*10000)</f>
        <v>16.528925619834709</v>
      </c>
      <c r="J583" s="226" t="str">
        <f t="shared" si="44"/>
        <v>ผอม</v>
      </c>
      <c r="K583" s="227" t="str">
        <f>IF(OR($G583="",H583=""),"ไม่มีข้อมูล",IF($G583/2&lt;H583,"ลงพุง","ไม่ลงพุง"))</f>
        <v>ไม่ลงพุง</v>
      </c>
      <c r="L583" s="227" t="str">
        <f t="shared" si="45"/>
        <v>เสี่ยง</v>
      </c>
      <c r="M583" s="214" t="str">
        <f t="shared" ca="1" si="47"/>
        <v>26-30</v>
      </c>
    </row>
    <row r="584" spans="1:13" x14ac:dyDescent="0.2">
      <c r="A584" s="217">
        <v>957</v>
      </c>
      <c r="B584" s="218" t="s">
        <v>104</v>
      </c>
      <c r="C584" s="219" t="s">
        <v>38</v>
      </c>
      <c r="D584" s="228">
        <v>2525</v>
      </c>
      <c r="E584" s="230">
        <f t="shared" ca="1" si="46"/>
        <v>37</v>
      </c>
      <c r="F584" s="222">
        <v>82</v>
      </c>
      <c r="G584" s="269">
        <v>156</v>
      </c>
      <c r="H584" s="224">
        <v>102</v>
      </c>
      <c r="I584" s="225">
        <f>IF(OR(F584="",$G584=""), "ไม่มีข้อมูล", F584/($G584*$G584)*10000)</f>
        <v>33.694937541091385</v>
      </c>
      <c r="J584" s="226" t="str">
        <f t="shared" si="44"/>
        <v>อ้วน</v>
      </c>
      <c r="K584" s="227" t="str">
        <f>IF(OR($G584="",H584=""),"ไม่มีข้อมูล",IF($G584/2&lt;H584,"ลงพุง","ไม่ลงพุง"))</f>
        <v>ลงพุง</v>
      </c>
      <c r="L584" s="227" t="str">
        <f t="shared" si="45"/>
        <v>เสี่ยงสูง</v>
      </c>
      <c r="M584" s="214" t="str">
        <f t="shared" ca="1" si="47"/>
        <v>36-40</v>
      </c>
    </row>
    <row r="585" spans="1:13" x14ac:dyDescent="0.2">
      <c r="A585" s="217">
        <v>958</v>
      </c>
      <c r="B585" s="218" t="s">
        <v>104</v>
      </c>
      <c r="C585" s="219" t="s">
        <v>38</v>
      </c>
      <c r="D585" s="228"/>
      <c r="E585" s="230" t="str">
        <f t="shared" ca="1" si="46"/>
        <v>ไม่มีข้อมูล</v>
      </c>
      <c r="F585" s="222"/>
      <c r="G585" s="269"/>
      <c r="H585" s="224"/>
      <c r="I585" s="225" t="str">
        <f>IF(OR(F585="",$G585=""), "ไม่มีข้อมูล", F585/($G585*$G585)*10000)</f>
        <v>ไม่มีข้อมูล</v>
      </c>
      <c r="J585" s="226" t="str">
        <f t="shared" si="44"/>
        <v>ไม่มีข้อมูล</v>
      </c>
      <c r="K585" s="227" t="str">
        <f>IF(OR($G585="",H585=""),"ไม่มีข้อมูล",IF($G585/2&lt;H585,"ลงพุง","ไม่ลงพุง"))</f>
        <v>ไม่มีข้อมูล</v>
      </c>
      <c r="L585" s="227" t="str">
        <f t="shared" si="45"/>
        <v>ไม่มีข้อมูล</v>
      </c>
      <c r="M585" s="214" t="str">
        <f t="shared" ca="1" si="47"/>
        <v>ไม่มีข้อมูล</v>
      </c>
    </row>
    <row r="586" spans="1:13" x14ac:dyDescent="0.2">
      <c r="A586" s="217">
        <v>959</v>
      </c>
      <c r="B586" s="218" t="s">
        <v>104</v>
      </c>
      <c r="C586" s="219" t="s">
        <v>38</v>
      </c>
      <c r="D586" s="228">
        <v>2522</v>
      </c>
      <c r="E586" s="230">
        <f t="shared" ca="1" si="46"/>
        <v>40</v>
      </c>
      <c r="F586" s="222">
        <v>41.4</v>
      </c>
      <c r="G586" s="269">
        <v>153</v>
      </c>
      <c r="H586" s="224">
        <v>66</v>
      </c>
      <c r="I586" s="225">
        <f>IF(OR(F586="",$G586=""), "ไม่มีข้อมูล", F586/($G586*$G586)*10000)</f>
        <v>17.685505574778929</v>
      </c>
      <c r="J586" s="226" t="str">
        <f t="shared" si="44"/>
        <v>ผอม</v>
      </c>
      <c r="K586" s="227" t="str">
        <f>IF(OR($G586="",H586=""),"ไม่มีข้อมูล",IF($G586/2&lt;H586,"ลงพุง","ไม่ลงพุง"))</f>
        <v>ไม่ลงพุง</v>
      </c>
      <c r="L586" s="227" t="str">
        <f t="shared" si="45"/>
        <v>เสี่ยง</v>
      </c>
      <c r="M586" s="214" t="str">
        <f t="shared" ca="1" si="47"/>
        <v>36-40</v>
      </c>
    </row>
    <row r="587" spans="1:13" x14ac:dyDescent="0.2">
      <c r="A587" s="217">
        <v>960</v>
      </c>
      <c r="B587" s="218" t="s">
        <v>104</v>
      </c>
      <c r="C587" s="219" t="s">
        <v>38</v>
      </c>
      <c r="D587" s="228">
        <v>2514</v>
      </c>
      <c r="E587" s="230">
        <f t="shared" ca="1" si="46"/>
        <v>48</v>
      </c>
      <c r="F587" s="222">
        <v>68.900000000000006</v>
      </c>
      <c r="G587" s="269">
        <v>160</v>
      </c>
      <c r="H587" s="224">
        <v>85</v>
      </c>
      <c r="I587" s="225">
        <f>IF(OR(F587="",$G587=""), "ไม่มีข้อมูล", F587/($G587*$G587)*10000)</f>
        <v>26.914062500000004</v>
      </c>
      <c r="J587" s="226" t="str">
        <f t="shared" si="44"/>
        <v>อ้วน</v>
      </c>
      <c r="K587" s="227" t="str">
        <f>IF(OR($G587="",H587=""),"ไม่มีข้อมูล",IF($G587/2&lt;H587,"ลงพุง","ไม่ลงพุง"))</f>
        <v>ลงพุง</v>
      </c>
      <c r="L587" s="227" t="str">
        <f t="shared" si="45"/>
        <v>เสี่ยงสูง</v>
      </c>
      <c r="M587" s="214" t="str">
        <f t="shared" ca="1" si="47"/>
        <v>46-50</v>
      </c>
    </row>
    <row r="588" spans="1:13" x14ac:dyDescent="0.2">
      <c r="A588" s="217">
        <v>733</v>
      </c>
      <c r="B588" s="218" t="s">
        <v>105</v>
      </c>
      <c r="C588" s="219" t="s">
        <v>38</v>
      </c>
      <c r="D588" s="228">
        <v>2502</v>
      </c>
      <c r="E588" s="230">
        <f t="shared" ca="1" si="46"/>
        <v>60</v>
      </c>
      <c r="F588" s="229">
        <v>58</v>
      </c>
      <c r="G588" s="223">
        <v>151</v>
      </c>
      <c r="H588" s="224">
        <v>75</v>
      </c>
      <c r="I588" s="225">
        <f>IF(OR(F588="",$G588=""), "ไม่มีข้อมูล", F588/($G588*$G588)*10000)</f>
        <v>25.437480812245077</v>
      </c>
      <c r="J588" s="226" t="str">
        <f t="shared" si="44"/>
        <v>อ้วน</v>
      </c>
      <c r="K588" s="227" t="str">
        <f>IF(OR($G588="",H588=""),"ไม่มีข้อมูล",IF($G588/2&lt;H588,"ลงพุง","ไม่ลงพุง"))</f>
        <v>ไม่ลงพุง</v>
      </c>
      <c r="L588" s="227" t="str">
        <f t="shared" si="45"/>
        <v>เสี่ยง</v>
      </c>
      <c r="M588" s="214" t="str">
        <f t="shared" ca="1" si="47"/>
        <v>56-60</v>
      </c>
    </row>
    <row r="589" spans="1:13" x14ac:dyDescent="0.2">
      <c r="A589" s="217">
        <v>734</v>
      </c>
      <c r="B589" s="218" t="s">
        <v>105</v>
      </c>
      <c r="C589" s="219" t="s">
        <v>38</v>
      </c>
      <c r="D589" s="228">
        <v>2507</v>
      </c>
      <c r="E589" s="230">
        <f t="shared" ca="1" si="46"/>
        <v>55</v>
      </c>
      <c r="F589" s="222">
        <v>47</v>
      </c>
      <c r="G589" s="223">
        <v>162</v>
      </c>
      <c r="H589" s="224">
        <v>68</v>
      </c>
      <c r="I589" s="225">
        <f>IF(OR(F589="",$G589=""), "ไม่มีข้อมูล", F589/($G589*$G589)*10000)</f>
        <v>17.908855357415028</v>
      </c>
      <c r="J589" s="226" t="str">
        <f t="shared" si="44"/>
        <v>ผอม</v>
      </c>
      <c r="K589" s="227" t="str">
        <f>IF(OR($G589="",H589=""),"ไม่มีข้อมูล",IF($G589/2&lt;H589,"ลงพุง","ไม่ลงพุง"))</f>
        <v>ไม่ลงพุง</v>
      </c>
      <c r="L589" s="227" t="str">
        <f t="shared" si="45"/>
        <v>เสี่ยง</v>
      </c>
      <c r="M589" s="214" t="str">
        <f t="shared" ca="1" si="47"/>
        <v>51-55</v>
      </c>
    </row>
    <row r="590" spans="1:13" x14ac:dyDescent="0.2">
      <c r="A590" s="217">
        <v>735</v>
      </c>
      <c r="B590" s="218" t="s">
        <v>105</v>
      </c>
      <c r="C590" s="219" t="s">
        <v>38</v>
      </c>
      <c r="D590" s="228">
        <v>2513</v>
      </c>
      <c r="E590" s="230">
        <f t="shared" ca="1" si="46"/>
        <v>49</v>
      </c>
      <c r="F590" s="222">
        <v>52</v>
      </c>
      <c r="G590" s="223">
        <v>157</v>
      </c>
      <c r="H590" s="224">
        <v>70</v>
      </c>
      <c r="I590" s="225">
        <f>IF(OR(F590="",$G590=""), "ไม่มีข้อมูล", F590/($G590*$G590)*10000)</f>
        <v>21.096190514828191</v>
      </c>
      <c r="J590" s="226" t="str">
        <f t="shared" si="44"/>
        <v>ปกติ</v>
      </c>
      <c r="K590" s="227" t="str">
        <f>IF(OR($G590="",H590=""),"ไม่มีข้อมูล",IF($G590/2&lt;H590,"ลงพุง","ไม่ลงพุง"))</f>
        <v>ไม่ลงพุง</v>
      </c>
      <c r="L590" s="227" t="str">
        <f t="shared" si="45"/>
        <v>ปกติ</v>
      </c>
      <c r="M590" s="214" t="str">
        <f t="shared" ca="1" si="47"/>
        <v>46-50</v>
      </c>
    </row>
    <row r="591" spans="1:13" x14ac:dyDescent="0.2">
      <c r="A591" s="217">
        <v>736</v>
      </c>
      <c r="B591" s="218" t="s">
        <v>105</v>
      </c>
      <c r="C591" s="219" t="s">
        <v>38</v>
      </c>
      <c r="D591" s="228">
        <v>2529</v>
      </c>
      <c r="E591" s="230">
        <f t="shared" ca="1" si="46"/>
        <v>33</v>
      </c>
      <c r="F591" s="229">
        <v>55</v>
      </c>
      <c r="G591" s="223">
        <v>160</v>
      </c>
      <c r="H591" s="224">
        <v>74</v>
      </c>
      <c r="I591" s="225">
        <f>IF(OR(F591="",$G591=""), "ไม่มีข้อมูล", F591/($G591*$G591)*10000)</f>
        <v>21.484375</v>
      </c>
      <c r="J591" s="226" t="str">
        <f t="shared" si="44"/>
        <v>ปกติ</v>
      </c>
      <c r="K591" s="227" t="str">
        <f>IF(OR($G591="",H591=""),"ไม่มีข้อมูล",IF($G591/2&lt;H591,"ลงพุง","ไม่ลงพุง"))</f>
        <v>ไม่ลงพุง</v>
      </c>
      <c r="L591" s="227" t="str">
        <f t="shared" si="45"/>
        <v>ปกติ</v>
      </c>
      <c r="M591" s="214" t="str">
        <f t="shared" ca="1" si="47"/>
        <v>31-35</v>
      </c>
    </row>
    <row r="592" spans="1:13" x14ac:dyDescent="0.2">
      <c r="A592" s="217">
        <v>737</v>
      </c>
      <c r="B592" s="218" t="s">
        <v>105</v>
      </c>
      <c r="C592" s="219" t="s">
        <v>38</v>
      </c>
      <c r="D592" s="228">
        <v>2502</v>
      </c>
      <c r="E592" s="230">
        <f t="shared" ca="1" si="46"/>
        <v>60</v>
      </c>
      <c r="F592" s="222">
        <v>52</v>
      </c>
      <c r="G592" s="223">
        <v>159</v>
      </c>
      <c r="H592" s="224">
        <v>77</v>
      </c>
      <c r="I592" s="225">
        <f>IF(OR(F592="",$G592=""), "ไม่มีข้อมูล", F592/($G592*$G592)*10000)</f>
        <v>20.568806613662435</v>
      </c>
      <c r="J592" s="226" t="str">
        <f t="shared" si="44"/>
        <v>ปกติ</v>
      </c>
      <c r="K592" s="227" t="str">
        <f>IF(OR($G592="",H592=""),"ไม่มีข้อมูล",IF($G592/2&lt;H592,"ลงพุง","ไม่ลงพุง"))</f>
        <v>ไม่ลงพุง</v>
      </c>
      <c r="L592" s="227" t="str">
        <f t="shared" si="45"/>
        <v>ปกติ</v>
      </c>
      <c r="M592" s="214" t="str">
        <f t="shared" ca="1" si="47"/>
        <v>56-60</v>
      </c>
    </row>
    <row r="593" spans="1:13" x14ac:dyDescent="0.2">
      <c r="A593" s="217">
        <v>738</v>
      </c>
      <c r="B593" s="218" t="s">
        <v>105</v>
      </c>
      <c r="C593" s="219" t="s">
        <v>39</v>
      </c>
      <c r="D593" s="228">
        <v>2509</v>
      </c>
      <c r="E593" s="230">
        <f t="shared" ca="1" si="46"/>
        <v>53</v>
      </c>
      <c r="F593" s="222">
        <v>63</v>
      </c>
      <c r="G593" s="223">
        <v>165</v>
      </c>
      <c r="H593" s="224">
        <v>87</v>
      </c>
      <c r="I593" s="225">
        <f>IF(OR(F593="",$G593=""), "ไม่มีข้อมูล", F593/($G593*$G593)*10000)</f>
        <v>23.140495867768596</v>
      </c>
      <c r="J593" s="226" t="str">
        <f t="shared" si="44"/>
        <v>น้ำหนักเกิน</v>
      </c>
      <c r="K593" s="227" t="str">
        <f>IF(OR($G593="",H593=""),"ไม่มีข้อมูล",IF($G593/2&lt;H593,"ลงพุง","ไม่ลงพุง"))</f>
        <v>ลงพุง</v>
      </c>
      <c r="L593" s="227" t="str">
        <f t="shared" si="45"/>
        <v>เสี่ยงสูง</v>
      </c>
      <c r="M593" s="214" t="str">
        <f t="shared" ca="1" si="47"/>
        <v>51-55</v>
      </c>
    </row>
    <row r="594" spans="1:13" x14ac:dyDescent="0.2">
      <c r="A594" s="217">
        <v>739</v>
      </c>
      <c r="B594" s="218" t="s">
        <v>105</v>
      </c>
      <c r="C594" s="219" t="s">
        <v>38</v>
      </c>
      <c r="D594" s="228">
        <v>2521</v>
      </c>
      <c r="E594" s="230">
        <f t="shared" ca="1" si="46"/>
        <v>41</v>
      </c>
      <c r="F594" s="229">
        <v>73</v>
      </c>
      <c r="G594" s="223">
        <v>164</v>
      </c>
      <c r="H594" s="224">
        <v>86</v>
      </c>
      <c r="I594" s="225">
        <f>IF(OR(F594="",$G594=""), "ไม่มีข้อมูล", F594/($G594*$G594)*10000)</f>
        <v>27.141582391433669</v>
      </c>
      <c r="J594" s="226" t="str">
        <f t="shared" si="44"/>
        <v>อ้วน</v>
      </c>
      <c r="K594" s="227" t="str">
        <f>IF(OR($G594="",H594=""),"ไม่มีข้อมูล",IF($G594/2&lt;H594,"ลงพุง","ไม่ลงพุง"))</f>
        <v>ลงพุง</v>
      </c>
      <c r="L594" s="227" t="str">
        <f t="shared" si="45"/>
        <v>เสี่ยงสูง</v>
      </c>
      <c r="M594" s="214" t="str">
        <f t="shared" ca="1" si="47"/>
        <v>41-45</v>
      </c>
    </row>
    <row r="595" spans="1:13" x14ac:dyDescent="0.2">
      <c r="A595" s="217">
        <v>740</v>
      </c>
      <c r="B595" s="218" t="s">
        <v>105</v>
      </c>
      <c r="C595" s="219" t="s">
        <v>38</v>
      </c>
      <c r="D595" s="228">
        <v>2523</v>
      </c>
      <c r="E595" s="230">
        <f t="shared" ca="1" si="46"/>
        <v>39</v>
      </c>
      <c r="F595" s="222">
        <v>40</v>
      </c>
      <c r="G595" s="269">
        <v>163</v>
      </c>
      <c r="H595" s="224">
        <v>65</v>
      </c>
      <c r="I595" s="225">
        <f>IF(OR(F595="",$G595=""), "ไม่มีข้อมูล", F595/($G595*$G595)*10000)</f>
        <v>15.05513944822914</v>
      </c>
      <c r="J595" s="226" t="str">
        <f t="shared" si="44"/>
        <v>ผอม</v>
      </c>
      <c r="K595" s="227" t="str">
        <f>IF(OR($G595="",H595=""),"ไม่มีข้อมูล",IF($G595/2&lt;H595,"ลงพุง","ไม่ลงพุง"))</f>
        <v>ไม่ลงพุง</v>
      </c>
      <c r="L595" s="227" t="str">
        <f t="shared" si="45"/>
        <v>เสี่ยง</v>
      </c>
      <c r="M595" s="214" t="str">
        <f t="shared" ca="1" si="47"/>
        <v>36-40</v>
      </c>
    </row>
    <row r="596" spans="1:13" x14ac:dyDescent="0.2">
      <c r="A596" s="217">
        <v>741</v>
      </c>
      <c r="B596" s="218" t="s">
        <v>105</v>
      </c>
      <c r="C596" s="219" t="s">
        <v>38</v>
      </c>
      <c r="D596" s="228">
        <v>2524</v>
      </c>
      <c r="E596" s="230">
        <f t="shared" ca="1" si="46"/>
        <v>38</v>
      </c>
      <c r="F596" s="222">
        <v>40</v>
      </c>
      <c r="G596" s="223">
        <v>151</v>
      </c>
      <c r="H596" s="224">
        <v>67</v>
      </c>
      <c r="I596" s="225">
        <f>IF(OR(F596="",$G596=""), "ไม่มีข้อมูล", F596/($G596*$G596)*10000)</f>
        <v>17.543090215341433</v>
      </c>
      <c r="J596" s="226" t="str">
        <f t="shared" si="44"/>
        <v>ผอม</v>
      </c>
      <c r="K596" s="227" t="str">
        <f>IF(OR($G596="",H596=""),"ไม่มีข้อมูล",IF($G596/2&lt;H596,"ลงพุง","ไม่ลงพุง"))</f>
        <v>ไม่ลงพุง</v>
      </c>
      <c r="L596" s="227" t="str">
        <f t="shared" si="45"/>
        <v>เสี่ยง</v>
      </c>
      <c r="M596" s="214" t="str">
        <f t="shared" ca="1" si="47"/>
        <v>36-40</v>
      </c>
    </row>
    <row r="597" spans="1:13" x14ac:dyDescent="0.2">
      <c r="A597" s="217">
        <v>742</v>
      </c>
      <c r="B597" s="218" t="s">
        <v>105</v>
      </c>
      <c r="C597" s="219" t="s">
        <v>39</v>
      </c>
      <c r="D597" s="228">
        <v>2523</v>
      </c>
      <c r="E597" s="230">
        <f t="shared" ca="1" si="46"/>
        <v>39</v>
      </c>
      <c r="F597" s="222">
        <v>90</v>
      </c>
      <c r="G597" s="269">
        <v>178</v>
      </c>
      <c r="H597" s="224">
        <v>110</v>
      </c>
      <c r="I597" s="225">
        <f>IF(OR(F597="",$G597=""), "ไม่มีข้อมูล", F597/($G597*$G597)*10000)</f>
        <v>28.405504355510669</v>
      </c>
      <c r="J597" s="226" t="str">
        <f t="shared" si="44"/>
        <v>อ้วน</v>
      </c>
      <c r="K597" s="227" t="str">
        <f>IF(OR($G597="",H597=""),"ไม่มีข้อมูล",IF($G597/2&lt;H597,"ลงพุง","ไม่ลงพุง"))</f>
        <v>ลงพุง</v>
      </c>
      <c r="L597" s="227" t="str">
        <f t="shared" si="45"/>
        <v>เสี่ยงสูง</v>
      </c>
      <c r="M597" s="214" t="str">
        <f t="shared" ca="1" si="47"/>
        <v>36-40</v>
      </c>
    </row>
    <row r="598" spans="1:13" x14ac:dyDescent="0.2">
      <c r="A598" s="217">
        <v>743</v>
      </c>
      <c r="B598" s="218" t="s">
        <v>105</v>
      </c>
      <c r="C598" s="219" t="s">
        <v>38</v>
      </c>
      <c r="D598" s="228">
        <v>2526</v>
      </c>
      <c r="E598" s="230">
        <f t="shared" ca="1" si="46"/>
        <v>36</v>
      </c>
      <c r="F598" s="229">
        <v>52</v>
      </c>
      <c r="G598" s="223">
        <v>163</v>
      </c>
      <c r="H598" s="224">
        <v>65</v>
      </c>
      <c r="I598" s="225">
        <f>IF(OR(F598="",$G598=""), "ไม่มีข้อมูล", F598/($G598*$G598)*10000)</f>
        <v>19.571681282697881</v>
      </c>
      <c r="J598" s="226" t="str">
        <f t="shared" si="44"/>
        <v>ปกติ</v>
      </c>
      <c r="K598" s="227" t="str">
        <f>IF(OR($G598="",H598=""),"ไม่มีข้อมูล",IF($G598/2&lt;H598,"ลงพุง","ไม่ลงพุง"))</f>
        <v>ไม่ลงพุง</v>
      </c>
      <c r="L598" s="227" t="str">
        <f t="shared" si="45"/>
        <v>ปกติ</v>
      </c>
      <c r="M598" s="214" t="str">
        <f t="shared" ca="1" si="47"/>
        <v>36-40</v>
      </c>
    </row>
    <row r="599" spans="1:13" x14ac:dyDescent="0.2">
      <c r="A599" s="217">
        <v>744</v>
      </c>
      <c r="B599" s="218" t="s">
        <v>105</v>
      </c>
      <c r="C599" s="219" t="s">
        <v>38</v>
      </c>
      <c r="D599" s="228">
        <v>2525</v>
      </c>
      <c r="E599" s="230">
        <f t="shared" ca="1" si="46"/>
        <v>37</v>
      </c>
      <c r="F599" s="222">
        <v>111.4</v>
      </c>
      <c r="G599" s="269">
        <v>167</v>
      </c>
      <c r="H599" s="224">
        <v>100</v>
      </c>
      <c r="I599" s="225">
        <f>IF(OR(F599="",$G599=""), "ไม่มีข้อมูล", F599/($G599*$G599)*10000)</f>
        <v>39.944063967872644</v>
      </c>
      <c r="J599" s="226" t="str">
        <f t="shared" si="44"/>
        <v>อ้วน</v>
      </c>
      <c r="K599" s="227" t="str">
        <f>IF(OR($G599="",H599=""),"ไม่มีข้อมูล",IF($G599/2&lt;H599,"ลงพุง","ไม่ลงพุง"))</f>
        <v>ลงพุง</v>
      </c>
      <c r="L599" s="227" t="str">
        <f t="shared" si="45"/>
        <v>เสี่ยงสูง</v>
      </c>
      <c r="M599" s="214" t="str">
        <f t="shared" ca="1" si="47"/>
        <v>36-40</v>
      </c>
    </row>
    <row r="600" spans="1:13" x14ac:dyDescent="0.2">
      <c r="A600" s="217">
        <v>745</v>
      </c>
      <c r="B600" s="218" t="s">
        <v>105</v>
      </c>
      <c r="C600" s="219" t="s">
        <v>38</v>
      </c>
      <c r="D600" s="228">
        <v>2523</v>
      </c>
      <c r="E600" s="230">
        <f t="shared" ca="1" si="46"/>
        <v>39</v>
      </c>
      <c r="F600" s="222">
        <v>58</v>
      </c>
      <c r="G600" s="223">
        <v>156</v>
      </c>
      <c r="H600" s="224">
        <v>87.5</v>
      </c>
      <c r="I600" s="225">
        <f>IF(OR(F600="",$G600=""), "ไม่มีข้อมูล", F600/($G600*$G600)*10000)</f>
        <v>23.833004602235373</v>
      </c>
      <c r="J600" s="226" t="str">
        <f t="shared" si="44"/>
        <v>น้ำหนักเกิน</v>
      </c>
      <c r="K600" s="227" t="str">
        <f>IF(OR($G600="",H600=""),"ไม่มีข้อมูล",IF($G600/2&lt;H600,"ลงพุง","ไม่ลงพุง"))</f>
        <v>ลงพุง</v>
      </c>
      <c r="L600" s="227" t="str">
        <f t="shared" si="45"/>
        <v>เสี่ยงสูง</v>
      </c>
      <c r="M600" s="214" t="str">
        <f t="shared" ca="1" si="47"/>
        <v>36-40</v>
      </c>
    </row>
    <row r="601" spans="1:13" x14ac:dyDescent="0.2">
      <c r="A601" s="217">
        <v>746</v>
      </c>
      <c r="B601" s="218" t="s">
        <v>105</v>
      </c>
      <c r="C601" s="219" t="s">
        <v>38</v>
      </c>
      <c r="D601" s="228">
        <v>2529</v>
      </c>
      <c r="E601" s="230">
        <f t="shared" ca="1" si="46"/>
        <v>33</v>
      </c>
      <c r="F601" s="222">
        <v>57</v>
      </c>
      <c r="G601" s="223">
        <v>159</v>
      </c>
      <c r="H601" s="224">
        <v>80</v>
      </c>
      <c r="I601" s="225">
        <f>IF(OR(F601="",$G601=""), "ไม่มีข้อมูล", F601/($G601*$G601)*10000)</f>
        <v>22.546576480360745</v>
      </c>
      <c r="J601" s="226" t="str">
        <f t="shared" si="44"/>
        <v>ปกติ</v>
      </c>
      <c r="K601" s="227" t="str">
        <f>IF(OR($G601="",H601=""),"ไม่มีข้อมูล",IF($G601/2&lt;H601,"ลงพุง","ไม่ลงพุง"))</f>
        <v>ลงพุง</v>
      </c>
      <c r="L601" s="227" t="str">
        <f t="shared" si="45"/>
        <v>เสี่ยง</v>
      </c>
      <c r="M601" s="214" t="str">
        <f t="shared" ca="1" si="47"/>
        <v>31-35</v>
      </c>
    </row>
    <row r="602" spans="1:13" x14ac:dyDescent="0.2">
      <c r="A602" s="217">
        <v>747</v>
      </c>
      <c r="B602" s="218" t="s">
        <v>105</v>
      </c>
      <c r="C602" s="219" t="s">
        <v>38</v>
      </c>
      <c r="D602" s="228">
        <v>2530</v>
      </c>
      <c r="E602" s="230">
        <f t="shared" ca="1" si="46"/>
        <v>32</v>
      </c>
      <c r="F602" s="222">
        <v>50</v>
      </c>
      <c r="G602" s="269">
        <v>160</v>
      </c>
      <c r="H602" s="224">
        <v>67.5</v>
      </c>
      <c r="I602" s="225">
        <f>IF(OR(F602="",$G602=""), "ไม่มีข้อมูล", F602/($G602*$G602)*10000)</f>
        <v>19.53125</v>
      </c>
      <c r="J602" s="226" t="str">
        <f t="shared" si="44"/>
        <v>ปกติ</v>
      </c>
      <c r="K602" s="227" t="str">
        <f>IF(OR($G602="",H602=""),"ไม่มีข้อมูล",IF($G602/2&lt;H602,"ลงพุง","ไม่ลงพุง"))</f>
        <v>ไม่ลงพุง</v>
      </c>
      <c r="L602" s="227" t="str">
        <f t="shared" si="45"/>
        <v>ปกติ</v>
      </c>
      <c r="M602" s="214" t="str">
        <f t="shared" ca="1" si="47"/>
        <v>31-35</v>
      </c>
    </row>
    <row r="603" spans="1:13" x14ac:dyDescent="0.2">
      <c r="A603" s="217">
        <v>748</v>
      </c>
      <c r="B603" s="218" t="s">
        <v>105</v>
      </c>
      <c r="C603" s="219" t="s">
        <v>39</v>
      </c>
      <c r="D603" s="228">
        <v>2532</v>
      </c>
      <c r="E603" s="230">
        <f t="shared" ca="1" si="46"/>
        <v>30</v>
      </c>
      <c r="F603" s="222">
        <v>76</v>
      </c>
      <c r="G603" s="223">
        <v>173</v>
      </c>
      <c r="H603" s="224">
        <v>86</v>
      </c>
      <c r="I603" s="225">
        <f>IF(OR(F603="",$G603=""), "ไม่มีข้อมูล", F603/($G603*$G603)*10000)</f>
        <v>25.393431120318088</v>
      </c>
      <c r="J603" s="226" t="str">
        <f t="shared" si="44"/>
        <v>อ้วน</v>
      </c>
      <c r="K603" s="227" t="str">
        <f>IF(OR($G603="",H603=""),"ไม่มีข้อมูล",IF($G603/2&lt;H603,"ลงพุง","ไม่ลงพุง"))</f>
        <v>ไม่ลงพุง</v>
      </c>
      <c r="L603" s="227" t="str">
        <f t="shared" si="45"/>
        <v>เสี่ยง</v>
      </c>
      <c r="M603" s="214" t="str">
        <f t="shared" ca="1" si="47"/>
        <v>26-30</v>
      </c>
    </row>
    <row r="604" spans="1:13" x14ac:dyDescent="0.2">
      <c r="A604" s="217">
        <v>749</v>
      </c>
      <c r="B604" s="218" t="s">
        <v>105</v>
      </c>
      <c r="C604" s="219" t="s">
        <v>38</v>
      </c>
      <c r="D604" s="228">
        <v>2527</v>
      </c>
      <c r="E604" s="230">
        <f t="shared" ca="1" si="46"/>
        <v>35</v>
      </c>
      <c r="F604" s="222">
        <v>47</v>
      </c>
      <c r="G604" s="223">
        <v>162</v>
      </c>
      <c r="H604" s="224">
        <v>76</v>
      </c>
      <c r="I604" s="225">
        <f>IF(OR(F604="",$G604=""), "ไม่มีข้อมูล", F604/($G604*$G604)*10000)</f>
        <v>17.908855357415028</v>
      </c>
      <c r="J604" s="226" t="str">
        <f t="shared" si="44"/>
        <v>ผอม</v>
      </c>
      <c r="K604" s="227" t="str">
        <f>IF(OR($G604="",H604=""),"ไม่มีข้อมูล",IF($G604/2&lt;H604,"ลงพุง","ไม่ลงพุง"))</f>
        <v>ไม่ลงพุง</v>
      </c>
      <c r="L604" s="227" t="str">
        <f t="shared" si="45"/>
        <v>เสี่ยง</v>
      </c>
      <c r="M604" s="214" t="str">
        <f t="shared" ca="1" si="47"/>
        <v>31-35</v>
      </c>
    </row>
    <row r="605" spans="1:13" x14ac:dyDescent="0.2">
      <c r="A605" s="217">
        <v>750</v>
      </c>
      <c r="B605" s="218" t="s">
        <v>105</v>
      </c>
      <c r="C605" s="219" t="s">
        <v>39</v>
      </c>
      <c r="D605" s="228">
        <v>2530</v>
      </c>
      <c r="E605" s="230">
        <f t="shared" ca="1" si="46"/>
        <v>32</v>
      </c>
      <c r="F605" s="229">
        <v>56</v>
      </c>
      <c r="G605" s="223">
        <v>163</v>
      </c>
      <c r="H605" s="224">
        <v>80</v>
      </c>
      <c r="I605" s="225">
        <f>IF(OR(F605="",$G605=""), "ไม่มีข้อมูล", F605/($G605*$G605)*10000)</f>
        <v>21.077195227520797</v>
      </c>
      <c r="J605" s="226" t="str">
        <f t="shared" si="44"/>
        <v>ปกติ</v>
      </c>
      <c r="K605" s="227" t="str">
        <f>IF(OR($G605="",H605=""),"ไม่มีข้อมูล",IF($G605/2&lt;H605,"ลงพุง","ไม่ลงพุง"))</f>
        <v>ไม่ลงพุง</v>
      </c>
      <c r="L605" s="227" t="str">
        <f t="shared" si="45"/>
        <v>ปกติ</v>
      </c>
      <c r="M605" s="214" t="str">
        <f t="shared" ca="1" si="47"/>
        <v>31-35</v>
      </c>
    </row>
    <row r="606" spans="1:13" x14ac:dyDescent="0.2">
      <c r="A606" s="217">
        <v>751</v>
      </c>
      <c r="B606" s="218" t="s">
        <v>105</v>
      </c>
      <c r="C606" s="219" t="s">
        <v>38</v>
      </c>
      <c r="D606" s="228">
        <v>2533</v>
      </c>
      <c r="E606" s="230">
        <f t="shared" ca="1" si="46"/>
        <v>29</v>
      </c>
      <c r="F606" s="222">
        <v>45</v>
      </c>
      <c r="G606" s="269">
        <v>159</v>
      </c>
      <c r="H606" s="224">
        <v>60</v>
      </c>
      <c r="I606" s="225">
        <f>IF(OR(F606="",$G606=""), "ไม่มีข้อมูล", F606/($G606*$G606)*10000)</f>
        <v>17.7999288002848</v>
      </c>
      <c r="J606" s="226" t="str">
        <f t="shared" si="44"/>
        <v>ผอม</v>
      </c>
      <c r="K606" s="227" t="str">
        <f>IF(OR($G606="",H606=""),"ไม่มีข้อมูล",IF($G606/2&lt;H606,"ลงพุง","ไม่ลงพุง"))</f>
        <v>ไม่ลงพุง</v>
      </c>
      <c r="L606" s="227" t="str">
        <f t="shared" si="45"/>
        <v>เสี่ยง</v>
      </c>
      <c r="M606" s="214" t="str">
        <f t="shared" ca="1" si="47"/>
        <v>26-30</v>
      </c>
    </row>
    <row r="607" spans="1:13" x14ac:dyDescent="0.2">
      <c r="A607" s="217">
        <v>752</v>
      </c>
      <c r="B607" s="218" t="s">
        <v>105</v>
      </c>
      <c r="C607" s="219" t="s">
        <v>38</v>
      </c>
      <c r="D607" s="228">
        <v>2532</v>
      </c>
      <c r="E607" s="230">
        <f t="shared" ca="1" si="46"/>
        <v>30</v>
      </c>
      <c r="F607" s="222">
        <v>59</v>
      </c>
      <c r="G607" s="269">
        <v>162</v>
      </c>
      <c r="H607" s="224">
        <v>79</v>
      </c>
      <c r="I607" s="225">
        <f>IF(OR(F607="",$G607=""), "ไม่มีข้อมูล", F607/($G607*$G607)*10000)</f>
        <v>22.481329065691206</v>
      </c>
      <c r="J607" s="226" t="str">
        <f t="shared" si="44"/>
        <v>ปกติ</v>
      </c>
      <c r="K607" s="227" t="str">
        <f>IF(OR($G607="",H607=""),"ไม่มีข้อมูล",IF($G607/2&lt;H607,"ลงพุง","ไม่ลงพุง"))</f>
        <v>ไม่ลงพุง</v>
      </c>
      <c r="L607" s="227" t="str">
        <f t="shared" si="45"/>
        <v>ปกติ</v>
      </c>
      <c r="M607" s="214" t="str">
        <f t="shared" ca="1" si="47"/>
        <v>26-30</v>
      </c>
    </row>
    <row r="608" spans="1:13" x14ac:dyDescent="0.2">
      <c r="A608" s="217">
        <v>753</v>
      </c>
      <c r="B608" s="218" t="s">
        <v>105</v>
      </c>
      <c r="C608" s="219" t="s">
        <v>39</v>
      </c>
      <c r="D608" s="228">
        <v>2536</v>
      </c>
      <c r="E608" s="230">
        <f t="shared" ca="1" si="46"/>
        <v>26</v>
      </c>
      <c r="F608" s="222">
        <v>70</v>
      </c>
      <c r="G608" s="223">
        <v>163</v>
      </c>
      <c r="H608" s="224">
        <v>115</v>
      </c>
      <c r="I608" s="225">
        <f>IF(OR(F608="",$G608=""), "ไม่มีข้อมูล", F608/($G608*$G608)*10000)</f>
        <v>26.346494034400994</v>
      </c>
      <c r="J608" s="226" t="str">
        <f t="shared" si="44"/>
        <v>อ้วน</v>
      </c>
      <c r="K608" s="227" t="str">
        <f>IF(OR($G608="",H608=""),"ไม่มีข้อมูล",IF($G608/2&lt;H608,"ลงพุง","ไม่ลงพุง"))</f>
        <v>ลงพุง</v>
      </c>
      <c r="L608" s="227" t="str">
        <f t="shared" si="45"/>
        <v>เสี่ยงสูง</v>
      </c>
      <c r="M608" s="214" t="str">
        <f t="shared" ca="1" si="47"/>
        <v>26-30</v>
      </c>
    </row>
    <row r="609" spans="1:13" x14ac:dyDescent="0.2">
      <c r="A609" s="217">
        <v>754</v>
      </c>
      <c r="B609" s="218" t="s">
        <v>105</v>
      </c>
      <c r="C609" s="219" t="s">
        <v>38</v>
      </c>
      <c r="D609" s="228">
        <v>2535</v>
      </c>
      <c r="E609" s="230">
        <f t="shared" ca="1" si="46"/>
        <v>27</v>
      </c>
      <c r="F609" s="229">
        <v>51</v>
      </c>
      <c r="G609" s="223">
        <v>159</v>
      </c>
      <c r="H609" s="224">
        <v>70</v>
      </c>
      <c r="I609" s="225">
        <f>IF(OR(F609="",$G609=""), "ไม่มีข้อมูล", F609/($G609*$G609)*10000)</f>
        <v>20.173252640322772</v>
      </c>
      <c r="J609" s="226" t="str">
        <f t="shared" si="44"/>
        <v>ปกติ</v>
      </c>
      <c r="K609" s="227" t="str">
        <f>IF(OR($G609="",H609=""),"ไม่มีข้อมูล",IF($G609/2&lt;H609,"ลงพุง","ไม่ลงพุง"))</f>
        <v>ไม่ลงพุง</v>
      </c>
      <c r="L609" s="227" t="str">
        <f t="shared" si="45"/>
        <v>ปกติ</v>
      </c>
      <c r="M609" s="214" t="str">
        <f t="shared" ca="1" si="47"/>
        <v>26-30</v>
      </c>
    </row>
    <row r="610" spans="1:13" x14ac:dyDescent="0.2">
      <c r="A610" s="217">
        <v>755</v>
      </c>
      <c r="B610" s="218" t="s">
        <v>105</v>
      </c>
      <c r="C610" s="219" t="s">
        <v>38</v>
      </c>
      <c r="D610" s="228">
        <v>2536</v>
      </c>
      <c r="E610" s="230">
        <f t="shared" ca="1" si="46"/>
        <v>26</v>
      </c>
      <c r="F610" s="229">
        <v>67</v>
      </c>
      <c r="G610" s="223">
        <v>172</v>
      </c>
      <c r="H610" s="224">
        <v>74</v>
      </c>
      <c r="I610" s="225">
        <f>IF(OR(F610="",$G610=""), "ไม่มีข้อมูล", F610/($G610*$G610)*10000)</f>
        <v>22.6473769605192</v>
      </c>
      <c r="J610" s="226" t="str">
        <f t="shared" si="44"/>
        <v>ปกติ</v>
      </c>
      <c r="K610" s="227" t="str">
        <f>IF(OR($G610="",H610=""),"ไม่มีข้อมูล",IF($G610/2&lt;H610,"ลงพุง","ไม่ลงพุง"))</f>
        <v>ไม่ลงพุง</v>
      </c>
      <c r="L610" s="227" t="str">
        <f t="shared" si="45"/>
        <v>ปกติ</v>
      </c>
      <c r="M610" s="214" t="str">
        <f t="shared" ca="1" si="47"/>
        <v>26-30</v>
      </c>
    </row>
    <row r="611" spans="1:13" x14ac:dyDescent="0.2">
      <c r="A611" s="217">
        <v>756</v>
      </c>
      <c r="B611" s="218" t="s">
        <v>105</v>
      </c>
      <c r="C611" s="219" t="s">
        <v>39</v>
      </c>
      <c r="D611" s="228">
        <v>2497</v>
      </c>
      <c r="E611" s="230">
        <f t="shared" ca="1" si="46"/>
        <v>65</v>
      </c>
      <c r="F611" s="222">
        <v>73</v>
      </c>
      <c r="G611" s="223">
        <v>167</v>
      </c>
      <c r="H611" s="224">
        <v>90</v>
      </c>
      <c r="I611" s="225">
        <f>IF(OR(F611="",$G611=""), "ไม่มีข้อมูล", F611/($G611*$G611)*10000)</f>
        <v>26.175194521137367</v>
      </c>
      <c r="J611" s="226" t="str">
        <f t="shared" si="44"/>
        <v>อ้วน</v>
      </c>
      <c r="K611" s="227" t="str">
        <f>IF(OR($G611="",H611=""),"ไม่มีข้อมูล",IF($G611/2&lt;H611,"ลงพุง","ไม่ลงพุง"))</f>
        <v>ลงพุง</v>
      </c>
      <c r="L611" s="227" t="str">
        <f t="shared" si="45"/>
        <v>เสี่ยงสูง</v>
      </c>
      <c r="M611" s="214" t="str">
        <f t="shared" ca="1" si="47"/>
        <v>60+</v>
      </c>
    </row>
    <row r="612" spans="1:13" x14ac:dyDescent="0.2">
      <c r="A612" s="217">
        <v>757</v>
      </c>
      <c r="B612" s="218" t="s">
        <v>105</v>
      </c>
      <c r="C612" s="219" t="s">
        <v>38</v>
      </c>
      <c r="D612" s="228">
        <v>2514</v>
      </c>
      <c r="E612" s="230">
        <f t="shared" ca="1" si="46"/>
        <v>48</v>
      </c>
      <c r="F612" s="229">
        <v>90</v>
      </c>
      <c r="G612" s="223">
        <v>160</v>
      </c>
      <c r="H612" s="224">
        <v>95</v>
      </c>
      <c r="I612" s="225">
        <f>IF(OR(F612="",$G612=""), "ไม่มีข้อมูล", F612/($G612*$G612)*10000)</f>
        <v>35.15625</v>
      </c>
      <c r="J612" s="226" t="str">
        <f t="shared" si="44"/>
        <v>อ้วน</v>
      </c>
      <c r="K612" s="227" t="str">
        <f>IF(OR($G612="",H612=""),"ไม่มีข้อมูล",IF($G612/2&lt;H612,"ลงพุง","ไม่ลงพุง"))</f>
        <v>ลงพุง</v>
      </c>
      <c r="L612" s="227" t="str">
        <f t="shared" si="45"/>
        <v>เสี่ยงสูง</v>
      </c>
      <c r="M612" s="214" t="str">
        <f t="shared" ca="1" si="47"/>
        <v>46-50</v>
      </c>
    </row>
    <row r="613" spans="1:13" x14ac:dyDescent="0.2">
      <c r="A613" s="217">
        <v>758</v>
      </c>
      <c r="B613" s="218" t="s">
        <v>105</v>
      </c>
      <c r="C613" s="219" t="s">
        <v>39</v>
      </c>
      <c r="D613" s="228">
        <v>2519</v>
      </c>
      <c r="E613" s="230">
        <f t="shared" ca="1" si="46"/>
        <v>43</v>
      </c>
      <c r="F613" s="229">
        <v>144</v>
      </c>
      <c r="G613" s="223">
        <v>169</v>
      </c>
      <c r="H613" s="224">
        <v>120</v>
      </c>
      <c r="I613" s="225">
        <f>IF(OR(F613="",$G613=""), "ไม่มีข้อมูล", F613/($G613*$G613)*10000)</f>
        <v>50.4184027169917</v>
      </c>
      <c r="J613" s="226" t="str">
        <f t="shared" si="44"/>
        <v>อ้วน</v>
      </c>
      <c r="K613" s="227" t="str">
        <f>IF(OR($G613="",H613=""),"ไม่มีข้อมูล",IF($G613/2&lt;H613,"ลงพุง","ไม่ลงพุง"))</f>
        <v>ลงพุง</v>
      </c>
      <c r="L613" s="227" t="str">
        <f t="shared" si="45"/>
        <v>เสี่ยงสูง</v>
      </c>
      <c r="M613" s="214" t="str">
        <f t="shared" ca="1" si="47"/>
        <v>41-45</v>
      </c>
    </row>
    <row r="614" spans="1:13" x14ac:dyDescent="0.2">
      <c r="A614" s="217">
        <v>759</v>
      </c>
      <c r="B614" s="218" t="s">
        <v>105</v>
      </c>
      <c r="C614" s="219" t="s">
        <v>38</v>
      </c>
      <c r="D614" s="228">
        <v>2516</v>
      </c>
      <c r="E614" s="230">
        <f t="shared" ca="1" si="46"/>
        <v>46</v>
      </c>
      <c r="F614" s="229">
        <v>68</v>
      </c>
      <c r="G614" s="223">
        <v>160</v>
      </c>
      <c r="H614" s="224">
        <v>92</v>
      </c>
      <c r="I614" s="225">
        <f>IF(OR(F614="",$G614=""), "ไม่มีข้อมูล", F614/($G614*$G614)*10000)</f>
        <v>26.562500000000004</v>
      </c>
      <c r="J614" s="226" t="str">
        <f t="shared" si="44"/>
        <v>อ้วน</v>
      </c>
      <c r="K614" s="227" t="str">
        <f>IF(OR($G614="",H614=""),"ไม่มีข้อมูล",IF($G614/2&lt;H614,"ลงพุง","ไม่ลงพุง"))</f>
        <v>ลงพุง</v>
      </c>
      <c r="L614" s="227" t="str">
        <f t="shared" si="45"/>
        <v>เสี่ยงสูง</v>
      </c>
      <c r="M614" s="214" t="str">
        <f t="shared" ca="1" si="47"/>
        <v>46-50</v>
      </c>
    </row>
    <row r="615" spans="1:13" x14ac:dyDescent="0.2">
      <c r="A615" s="217">
        <v>760</v>
      </c>
      <c r="B615" s="218" t="s">
        <v>105</v>
      </c>
      <c r="C615" s="219" t="s">
        <v>38</v>
      </c>
      <c r="D615" s="228">
        <v>2511</v>
      </c>
      <c r="E615" s="230">
        <f t="shared" ca="1" si="46"/>
        <v>51</v>
      </c>
      <c r="F615" s="222">
        <v>63</v>
      </c>
      <c r="G615" s="223">
        <v>162</v>
      </c>
      <c r="H615" s="224">
        <v>87</v>
      </c>
      <c r="I615" s="225">
        <f>IF(OR(F615="",$G615=""), "ไม่มีข้อมูล", F615/($G615*$G615)*10000)</f>
        <v>24.005486968449933</v>
      </c>
      <c r="J615" s="226" t="str">
        <f t="shared" si="44"/>
        <v>น้ำหนักเกิน</v>
      </c>
      <c r="K615" s="227" t="str">
        <f>IF(OR($G615="",H615=""),"ไม่มีข้อมูล",IF($G615/2&lt;H615,"ลงพุง","ไม่ลงพุง"))</f>
        <v>ลงพุง</v>
      </c>
      <c r="L615" s="227" t="str">
        <f t="shared" si="45"/>
        <v>เสี่ยงสูง</v>
      </c>
      <c r="M615" s="214" t="str">
        <f t="shared" ca="1" si="47"/>
        <v>51-55</v>
      </c>
    </row>
    <row r="616" spans="1:13" x14ac:dyDescent="0.2">
      <c r="A616" s="217">
        <v>761</v>
      </c>
      <c r="B616" s="218" t="s">
        <v>105</v>
      </c>
      <c r="C616" s="219" t="s">
        <v>39</v>
      </c>
      <c r="D616" s="228">
        <v>2520</v>
      </c>
      <c r="E616" s="230">
        <f t="shared" ca="1" si="46"/>
        <v>42</v>
      </c>
      <c r="F616" s="229">
        <v>58.6</v>
      </c>
      <c r="G616" s="223">
        <v>173</v>
      </c>
      <c r="H616" s="224">
        <v>78</v>
      </c>
      <c r="I616" s="225">
        <f>IF(OR(F616="",$G616=""), "ไม่มีข้อมูล", F616/($G616*$G616)*10000)</f>
        <v>19.579671890139998</v>
      </c>
      <c r="J616" s="226" t="str">
        <f t="shared" si="44"/>
        <v>ปกติ</v>
      </c>
      <c r="K616" s="227" t="str">
        <f>IF(OR($G616="",H616=""),"ไม่มีข้อมูล",IF($G616/2&lt;H616,"ลงพุง","ไม่ลงพุง"))</f>
        <v>ไม่ลงพุง</v>
      </c>
      <c r="L616" s="227" t="str">
        <f t="shared" si="45"/>
        <v>ปกติ</v>
      </c>
      <c r="M616" s="214" t="str">
        <f t="shared" ca="1" si="47"/>
        <v>41-45</v>
      </c>
    </row>
    <row r="617" spans="1:13" x14ac:dyDescent="0.2">
      <c r="A617" s="217">
        <v>762</v>
      </c>
      <c r="B617" s="218" t="s">
        <v>105</v>
      </c>
      <c r="C617" s="219" t="s">
        <v>39</v>
      </c>
      <c r="D617" s="228">
        <v>2527</v>
      </c>
      <c r="E617" s="230">
        <f t="shared" ca="1" si="46"/>
        <v>35</v>
      </c>
      <c r="F617" s="229">
        <v>85</v>
      </c>
      <c r="G617" s="223">
        <v>175</v>
      </c>
      <c r="H617" s="224">
        <v>98</v>
      </c>
      <c r="I617" s="225">
        <f>IF(OR(F617="",$G617=""), "ไม่มีข้อมูล", F617/($G617*$G617)*10000)</f>
        <v>27.755102040816329</v>
      </c>
      <c r="J617" s="226" t="str">
        <f t="shared" si="44"/>
        <v>อ้วน</v>
      </c>
      <c r="K617" s="227" t="str">
        <f>IF(OR($G617="",H617=""),"ไม่มีข้อมูล",IF($G617/2&lt;H617,"ลงพุง","ไม่ลงพุง"))</f>
        <v>ลงพุง</v>
      </c>
      <c r="L617" s="227" t="str">
        <f t="shared" si="45"/>
        <v>เสี่ยงสูง</v>
      </c>
      <c r="M617" s="214" t="str">
        <f t="shared" ca="1" si="47"/>
        <v>31-35</v>
      </c>
    </row>
    <row r="618" spans="1:13" x14ac:dyDescent="0.2">
      <c r="A618" s="217">
        <v>763</v>
      </c>
      <c r="B618" s="218" t="s">
        <v>105</v>
      </c>
      <c r="C618" s="219" t="s">
        <v>39</v>
      </c>
      <c r="D618" s="228">
        <v>2536</v>
      </c>
      <c r="E618" s="230">
        <f t="shared" ca="1" si="46"/>
        <v>26</v>
      </c>
      <c r="F618" s="229">
        <v>72</v>
      </c>
      <c r="G618" s="223">
        <v>171</v>
      </c>
      <c r="H618" s="224">
        <v>87</v>
      </c>
      <c r="I618" s="225">
        <f>IF(OR(F618="",$G618=""), "ไม่มีข้อมูล", F618/($G618*$G618)*10000)</f>
        <v>24.622960911049553</v>
      </c>
      <c r="J618" s="226" t="str">
        <f t="shared" si="44"/>
        <v>น้ำหนักเกิน</v>
      </c>
      <c r="K618" s="227" t="str">
        <f>IF(OR($G618="",H618=""),"ไม่มีข้อมูล",IF($G618/2&lt;H618,"ลงพุง","ไม่ลงพุง"))</f>
        <v>ลงพุง</v>
      </c>
      <c r="L618" s="227" t="str">
        <f t="shared" si="45"/>
        <v>เสี่ยงสูง</v>
      </c>
      <c r="M618" s="214" t="str">
        <f t="shared" ca="1" si="47"/>
        <v>26-30</v>
      </c>
    </row>
    <row r="619" spans="1:13" x14ac:dyDescent="0.2">
      <c r="A619" s="217">
        <v>764</v>
      </c>
      <c r="B619" s="218" t="s">
        <v>105</v>
      </c>
      <c r="C619" s="219" t="s">
        <v>39</v>
      </c>
      <c r="D619" s="228">
        <v>2539</v>
      </c>
      <c r="E619" s="230">
        <f t="shared" ca="1" si="46"/>
        <v>23</v>
      </c>
      <c r="F619" s="222">
        <v>60</v>
      </c>
      <c r="G619" s="223">
        <v>175</v>
      </c>
      <c r="H619" s="224">
        <v>75</v>
      </c>
      <c r="I619" s="225">
        <f>IF(OR(F619="",$G619=""), "ไม่มีข้อมูล", F619/($G619*$G619)*10000)</f>
        <v>19.591836734693878</v>
      </c>
      <c r="J619" s="226" t="str">
        <f t="shared" si="44"/>
        <v>ปกติ</v>
      </c>
      <c r="K619" s="227" t="str">
        <f>IF(OR($G619="",H619=""),"ไม่มีข้อมูล",IF($G619/2&lt;H619,"ลงพุง","ไม่ลงพุง"))</f>
        <v>ไม่ลงพุง</v>
      </c>
      <c r="L619" s="227" t="str">
        <f t="shared" si="45"/>
        <v>ปกติ</v>
      </c>
      <c r="M619" s="214" t="str">
        <f t="shared" ca="1" si="47"/>
        <v>20-25</v>
      </c>
    </row>
    <row r="620" spans="1:13" x14ac:dyDescent="0.2">
      <c r="A620" s="217">
        <v>765</v>
      </c>
      <c r="B620" s="218" t="s">
        <v>105</v>
      </c>
      <c r="C620" s="219" t="s">
        <v>38</v>
      </c>
      <c r="D620" s="228">
        <v>2538</v>
      </c>
      <c r="E620" s="230">
        <f t="shared" ca="1" si="46"/>
        <v>24</v>
      </c>
      <c r="F620" s="229">
        <v>54</v>
      </c>
      <c r="G620" s="223">
        <v>155</v>
      </c>
      <c r="H620" s="224">
        <v>70</v>
      </c>
      <c r="I620" s="225">
        <f>IF(OR(F620="",$G620=""), "ไม่มีข้อมูล", F620/($G620*$G620)*10000)</f>
        <v>22.47658688865765</v>
      </c>
      <c r="J620" s="226" t="str">
        <f t="shared" si="44"/>
        <v>ปกติ</v>
      </c>
      <c r="K620" s="227" t="str">
        <f>IF(OR($G620="",H620=""),"ไม่มีข้อมูล",IF($G620/2&lt;H620,"ลงพุง","ไม่ลงพุง"))</f>
        <v>ไม่ลงพุง</v>
      </c>
      <c r="L620" s="227" t="str">
        <f t="shared" si="45"/>
        <v>ปกติ</v>
      </c>
      <c r="M620" s="214" t="str">
        <f t="shared" ca="1" si="47"/>
        <v>20-25</v>
      </c>
    </row>
    <row r="621" spans="1:13" x14ac:dyDescent="0.2">
      <c r="A621" s="217">
        <v>766</v>
      </c>
      <c r="B621" s="218" t="s">
        <v>105</v>
      </c>
      <c r="C621" s="219" t="s">
        <v>39</v>
      </c>
      <c r="D621" s="228">
        <v>2534</v>
      </c>
      <c r="E621" s="230">
        <f t="shared" ca="1" si="46"/>
        <v>28</v>
      </c>
      <c r="F621" s="222">
        <v>87</v>
      </c>
      <c r="G621" s="223">
        <v>175</v>
      </c>
      <c r="H621" s="224">
        <v>105</v>
      </c>
      <c r="I621" s="225">
        <f>IF(OR(F621="",$G621=""), "ไม่มีข้อมูล", F621/($G621*$G621)*10000)</f>
        <v>28.408163265306122</v>
      </c>
      <c r="J621" s="226" t="str">
        <f t="shared" si="44"/>
        <v>อ้วน</v>
      </c>
      <c r="K621" s="227" t="str">
        <f>IF(OR($G621="",H621=""),"ไม่มีข้อมูล",IF($G621/2&lt;H621,"ลงพุง","ไม่ลงพุง"))</f>
        <v>ลงพุง</v>
      </c>
      <c r="L621" s="227" t="str">
        <f t="shared" si="45"/>
        <v>เสี่ยงสูง</v>
      </c>
      <c r="M621" s="214" t="str">
        <f t="shared" ca="1" si="47"/>
        <v>26-30</v>
      </c>
    </row>
    <row r="622" spans="1:13" x14ac:dyDescent="0.2">
      <c r="A622" s="217">
        <v>767</v>
      </c>
      <c r="B622" s="218" t="s">
        <v>105</v>
      </c>
      <c r="C622" s="219" t="s">
        <v>39</v>
      </c>
      <c r="D622" s="228">
        <v>2534</v>
      </c>
      <c r="E622" s="230">
        <f t="shared" ca="1" si="46"/>
        <v>28</v>
      </c>
      <c r="F622" s="222">
        <v>64</v>
      </c>
      <c r="G622" s="269">
        <v>173</v>
      </c>
      <c r="H622" s="224">
        <v>88</v>
      </c>
      <c r="I622" s="225">
        <f>IF(OR(F622="",$G622=""), "ไม่มีข้อมูล", F622/($G622*$G622)*10000)</f>
        <v>21.383941996057334</v>
      </c>
      <c r="J622" s="226" t="str">
        <f t="shared" si="44"/>
        <v>ปกติ</v>
      </c>
      <c r="K622" s="227" t="str">
        <f>IF(OR($G622="",H622=""),"ไม่มีข้อมูล",IF($G622/2&lt;H622,"ลงพุง","ไม่ลงพุง"))</f>
        <v>ลงพุง</v>
      </c>
      <c r="L622" s="227" t="str">
        <f t="shared" si="45"/>
        <v>เสี่ยง</v>
      </c>
      <c r="M622" s="214" t="str">
        <f t="shared" ca="1" si="47"/>
        <v>26-30</v>
      </c>
    </row>
    <row r="623" spans="1:13" x14ac:dyDescent="0.2">
      <c r="A623" s="217">
        <v>69</v>
      </c>
      <c r="B623" s="218" t="s">
        <v>106</v>
      </c>
      <c r="C623" s="219" t="s">
        <v>39</v>
      </c>
      <c r="D623" s="220">
        <v>2517</v>
      </c>
      <c r="E623" s="221">
        <f t="shared" ca="1" si="46"/>
        <v>45</v>
      </c>
      <c r="F623" s="222">
        <v>55</v>
      </c>
      <c r="G623" s="269">
        <v>160</v>
      </c>
      <c r="H623" s="224">
        <v>76</v>
      </c>
      <c r="I623" s="225">
        <f>IF(OR(F623="",$G623=""), "ไม่มีข้อมูล", F623/($G623*$G623)*10000)</f>
        <v>21.484375</v>
      </c>
      <c r="J623" s="226" t="str">
        <f t="shared" ref="J623:J643" si="48">IF(I623="ไม่มีข้อมูล", "ไม่มีข้อมูล", IF(I623&lt;18.5, "ผอม", IF(AND(18.5&lt;=I623, I623&lt;=22.9), "ปกติ", IF(AND(22.9&lt;I623, I623&lt;25), "น้ำหนักเกิน", "อ้วน"))))</f>
        <v>ปกติ</v>
      </c>
      <c r="K623" s="227" t="str">
        <f>IF(OR($G623="",H623=""),"ไม่มีข้อมูล",IF($G623/2&lt;H623,"ลงพุง","ไม่ลงพุง"))</f>
        <v>ไม่ลงพุง</v>
      </c>
      <c r="L623" s="227" t="str">
        <f t="shared" ref="L623:L643" si="49">IF(OR(J623="ไม่มีข้อมูล",K623="ไม่มีข้อมูล"),"ไม่มีข้อมูล",IF(AND(J623="ปกติ",K623="ไม่ลงพุง"),"ปกติ",IF(AND(J623="ปกติ",K623="ลงพุง"),"เสี่ยง",IF(AND(J623="น้ำหนักเกิน",K623="ไม่ลงพุง"),"เสี่ยง",IF(AND(J623="น้ำหนักเกิน",K623="ลงพุง"),"เสี่ยงสูง",IF(AND(J623="อ้วน",K623="ไม่ลงพุง"),"เสี่ยง",IF(AND(J623="อ้วน",K623="ลงพุง"),"เสี่ยงสูง",IF(AND(J623="ผอม",K623="ไม่ลงพุง"),"เสี่ยง",IF(AND(J623="ผอม",K623="ลงพุง"),"เสี่ยงสูง",0)))))))))</f>
        <v>ปกติ</v>
      </c>
      <c r="M623" s="214" t="str">
        <f t="shared" ca="1" si="47"/>
        <v>41-45</v>
      </c>
    </row>
    <row r="624" spans="1:13" x14ac:dyDescent="0.2">
      <c r="A624" s="217">
        <v>70</v>
      </c>
      <c r="B624" s="218" t="s">
        <v>106</v>
      </c>
      <c r="C624" s="219" t="s">
        <v>39</v>
      </c>
      <c r="D624" s="220">
        <v>2505</v>
      </c>
      <c r="E624" s="221">
        <f t="shared" ca="1" si="46"/>
        <v>57</v>
      </c>
      <c r="F624" s="222">
        <v>81</v>
      </c>
      <c r="G624" s="269">
        <v>169</v>
      </c>
      <c r="H624" s="224">
        <v>86</v>
      </c>
      <c r="I624" s="225">
        <f>IF(OR(F624="",$G624=""), "ไม่มีข้อมูล", F624/($G624*$G624)*10000)</f>
        <v>28.360351528307834</v>
      </c>
      <c r="J624" s="226" t="str">
        <f t="shared" si="48"/>
        <v>อ้วน</v>
      </c>
      <c r="K624" s="227" t="str">
        <f>IF(OR($G624="",H624=""),"ไม่มีข้อมูล",IF($G624/2&lt;H624,"ลงพุง","ไม่ลงพุง"))</f>
        <v>ลงพุง</v>
      </c>
      <c r="L624" s="227" t="str">
        <f t="shared" si="49"/>
        <v>เสี่ยงสูง</v>
      </c>
      <c r="M624" s="214" t="str">
        <f t="shared" ca="1" si="47"/>
        <v>56-60</v>
      </c>
    </row>
    <row r="625" spans="1:13" x14ac:dyDescent="0.2">
      <c r="A625" s="217">
        <v>71</v>
      </c>
      <c r="B625" s="218" t="s">
        <v>106</v>
      </c>
      <c r="C625" s="219" t="s">
        <v>39</v>
      </c>
      <c r="D625" s="220">
        <v>2517</v>
      </c>
      <c r="E625" s="221">
        <f t="shared" ca="1" si="46"/>
        <v>45</v>
      </c>
      <c r="F625" s="222">
        <v>72.3</v>
      </c>
      <c r="G625" s="269">
        <v>168</v>
      </c>
      <c r="H625" s="224">
        <v>90</v>
      </c>
      <c r="I625" s="225">
        <f>IF(OR(F625="",$G625=""), "ไม่มีข้อมูล", F625/($G625*$G625)*10000)</f>
        <v>25.616496598639458</v>
      </c>
      <c r="J625" s="226" t="str">
        <f t="shared" si="48"/>
        <v>อ้วน</v>
      </c>
      <c r="K625" s="227" t="str">
        <f>IF(OR($G625="",H625=""),"ไม่มีข้อมูล",IF($G625/2&lt;H625,"ลงพุง","ไม่ลงพุง"))</f>
        <v>ลงพุง</v>
      </c>
      <c r="L625" s="227" t="str">
        <f t="shared" si="49"/>
        <v>เสี่ยงสูง</v>
      </c>
      <c r="M625" s="214" t="str">
        <f t="shared" ca="1" si="47"/>
        <v>41-45</v>
      </c>
    </row>
    <row r="626" spans="1:13" x14ac:dyDescent="0.2">
      <c r="A626" s="217">
        <v>72</v>
      </c>
      <c r="B626" s="218" t="s">
        <v>106</v>
      </c>
      <c r="C626" s="219" t="s">
        <v>38</v>
      </c>
      <c r="D626" s="220">
        <v>2519</v>
      </c>
      <c r="E626" s="221">
        <f t="shared" ca="1" si="46"/>
        <v>43</v>
      </c>
      <c r="F626" s="222">
        <v>56.5</v>
      </c>
      <c r="G626" s="269">
        <v>155</v>
      </c>
      <c r="H626" s="224">
        <v>80</v>
      </c>
      <c r="I626" s="225">
        <f>IF(OR(F626="",$G626=""), "ไม่มีข้อมูล", F626/($G626*$G626)*10000)</f>
        <v>23.517169614984393</v>
      </c>
      <c r="J626" s="226" t="str">
        <f t="shared" si="48"/>
        <v>น้ำหนักเกิน</v>
      </c>
      <c r="K626" s="227" t="str">
        <f>IF(OR($G626="",H626=""),"ไม่มีข้อมูล",IF($G626/2&lt;H626,"ลงพุง","ไม่ลงพุง"))</f>
        <v>ลงพุง</v>
      </c>
      <c r="L626" s="227" t="str">
        <f t="shared" si="49"/>
        <v>เสี่ยงสูง</v>
      </c>
      <c r="M626" s="214" t="str">
        <f t="shared" ca="1" si="47"/>
        <v>41-45</v>
      </c>
    </row>
    <row r="627" spans="1:13" x14ac:dyDescent="0.2">
      <c r="A627" s="217">
        <v>73</v>
      </c>
      <c r="B627" s="218" t="s">
        <v>106</v>
      </c>
      <c r="C627" s="219" t="s">
        <v>38</v>
      </c>
      <c r="D627" s="220">
        <v>2525</v>
      </c>
      <c r="E627" s="221">
        <f t="shared" ca="1" si="46"/>
        <v>37</v>
      </c>
      <c r="F627" s="222">
        <v>71.3</v>
      </c>
      <c r="G627" s="269">
        <v>165</v>
      </c>
      <c r="H627" s="224">
        <v>94</v>
      </c>
      <c r="I627" s="225">
        <f>IF(OR(F627="",$G627=""), "ไม่มีข้อมูล", F627/($G627*$G627)*10000)</f>
        <v>26.189164370982553</v>
      </c>
      <c r="J627" s="226" t="str">
        <f t="shared" si="48"/>
        <v>อ้วน</v>
      </c>
      <c r="K627" s="227" t="str">
        <f>IF(OR($G627="",H627=""),"ไม่มีข้อมูล",IF($G627/2&lt;H627,"ลงพุง","ไม่ลงพุง"))</f>
        <v>ลงพุง</v>
      </c>
      <c r="L627" s="227" t="str">
        <f t="shared" si="49"/>
        <v>เสี่ยงสูง</v>
      </c>
      <c r="M627" s="214" t="str">
        <f t="shared" ca="1" si="47"/>
        <v>36-40</v>
      </c>
    </row>
    <row r="628" spans="1:13" x14ac:dyDescent="0.2">
      <c r="A628" s="217">
        <v>74</v>
      </c>
      <c r="B628" s="218" t="s">
        <v>106</v>
      </c>
      <c r="C628" s="219" t="s">
        <v>39</v>
      </c>
      <c r="D628" s="220">
        <v>2508</v>
      </c>
      <c r="E628" s="221">
        <f t="shared" ca="1" si="46"/>
        <v>54</v>
      </c>
      <c r="F628" s="222">
        <v>70.3</v>
      </c>
      <c r="G628" s="269">
        <v>161</v>
      </c>
      <c r="H628" s="224">
        <v>96</v>
      </c>
      <c r="I628" s="225">
        <f>IF(OR(F628="",$G628=""), "ไม่มีข้อมูล", F628/($G628*$G628)*10000)</f>
        <v>27.120867250491877</v>
      </c>
      <c r="J628" s="226" t="str">
        <f t="shared" si="48"/>
        <v>อ้วน</v>
      </c>
      <c r="K628" s="227" t="str">
        <f>IF(OR($G628="",H628=""),"ไม่มีข้อมูล",IF($G628/2&lt;H628,"ลงพุง","ไม่ลงพุง"))</f>
        <v>ลงพุง</v>
      </c>
      <c r="L628" s="227" t="str">
        <f t="shared" si="49"/>
        <v>เสี่ยงสูง</v>
      </c>
      <c r="M628" s="214" t="str">
        <f t="shared" ca="1" si="47"/>
        <v>51-55</v>
      </c>
    </row>
    <row r="629" spans="1:13" x14ac:dyDescent="0.2">
      <c r="A629" s="217">
        <v>75</v>
      </c>
      <c r="B629" s="218" t="s">
        <v>106</v>
      </c>
      <c r="C629" s="219" t="s">
        <v>38</v>
      </c>
      <c r="D629" s="220">
        <v>2529</v>
      </c>
      <c r="E629" s="221">
        <f t="shared" ca="1" si="46"/>
        <v>33</v>
      </c>
      <c r="F629" s="222">
        <v>53</v>
      </c>
      <c r="G629" s="269">
        <v>152</v>
      </c>
      <c r="H629" s="224">
        <v>80</v>
      </c>
      <c r="I629" s="225">
        <f>IF(OR(F629="",$G629=""), "ไม่มีข้อมูล", F629/($G629*$G629)*10000)</f>
        <v>22.939750692520779</v>
      </c>
      <c r="J629" s="226" t="str">
        <f t="shared" si="48"/>
        <v>น้ำหนักเกิน</v>
      </c>
      <c r="K629" s="227" t="str">
        <f>IF(OR($G629="",H629=""),"ไม่มีข้อมูล",IF($G629/2&lt;H629,"ลงพุง","ไม่ลงพุง"))</f>
        <v>ลงพุง</v>
      </c>
      <c r="L629" s="227" t="str">
        <f t="shared" si="49"/>
        <v>เสี่ยงสูง</v>
      </c>
      <c r="M629" s="214" t="str">
        <f t="shared" ca="1" si="47"/>
        <v>31-35</v>
      </c>
    </row>
    <row r="630" spans="1:13" x14ac:dyDescent="0.2">
      <c r="A630" s="217">
        <v>76</v>
      </c>
      <c r="B630" s="218" t="s">
        <v>106</v>
      </c>
      <c r="C630" s="219" t="s">
        <v>38</v>
      </c>
      <c r="D630" s="220">
        <v>2526</v>
      </c>
      <c r="E630" s="221">
        <f t="shared" ca="1" si="46"/>
        <v>36</v>
      </c>
      <c r="F630" s="222">
        <v>61</v>
      </c>
      <c r="G630" s="269">
        <v>162</v>
      </c>
      <c r="H630" s="224">
        <v>79</v>
      </c>
      <c r="I630" s="225">
        <f>IF(OR(F630="",$G630=""), "ไม่มีข้อมูล", F630/($G630*$G630)*10000)</f>
        <v>23.243408017070568</v>
      </c>
      <c r="J630" s="226" t="str">
        <f t="shared" si="48"/>
        <v>น้ำหนักเกิน</v>
      </c>
      <c r="K630" s="227" t="str">
        <f>IF(OR($G630="",H630=""),"ไม่มีข้อมูล",IF($G630/2&lt;H630,"ลงพุง","ไม่ลงพุง"))</f>
        <v>ไม่ลงพุง</v>
      </c>
      <c r="L630" s="227" t="str">
        <f t="shared" si="49"/>
        <v>เสี่ยง</v>
      </c>
      <c r="M630" s="214" t="str">
        <f t="shared" ca="1" si="47"/>
        <v>36-40</v>
      </c>
    </row>
    <row r="631" spans="1:13" x14ac:dyDescent="0.2">
      <c r="A631" s="217">
        <v>77</v>
      </c>
      <c r="B631" s="218" t="s">
        <v>106</v>
      </c>
      <c r="C631" s="219" t="s">
        <v>38</v>
      </c>
      <c r="D631" s="220">
        <v>2507</v>
      </c>
      <c r="E631" s="221">
        <f t="shared" ca="1" si="46"/>
        <v>55</v>
      </c>
      <c r="F631" s="222">
        <v>75.3</v>
      </c>
      <c r="G631" s="269">
        <v>162</v>
      </c>
      <c r="H631" s="224">
        <v>96</v>
      </c>
      <c r="I631" s="225">
        <f>IF(OR(F631="",$G631=""), "ไม่มีข้อมูล", F631/($G631*$G631)*10000)</f>
        <v>28.692272519433011</v>
      </c>
      <c r="J631" s="226" t="str">
        <f t="shared" si="48"/>
        <v>อ้วน</v>
      </c>
      <c r="K631" s="227" t="str">
        <f>IF(OR($G631="",H631=""),"ไม่มีข้อมูล",IF($G631/2&lt;H631,"ลงพุง","ไม่ลงพุง"))</f>
        <v>ลงพุง</v>
      </c>
      <c r="L631" s="227" t="str">
        <f t="shared" si="49"/>
        <v>เสี่ยงสูง</v>
      </c>
      <c r="M631" s="214" t="str">
        <f t="shared" ca="1" si="47"/>
        <v>51-55</v>
      </c>
    </row>
    <row r="632" spans="1:13" x14ac:dyDescent="0.2">
      <c r="A632" s="217">
        <v>78</v>
      </c>
      <c r="B632" s="218" t="s">
        <v>106</v>
      </c>
      <c r="C632" s="219" t="s">
        <v>38</v>
      </c>
      <c r="D632" s="220">
        <v>2532</v>
      </c>
      <c r="E632" s="221">
        <f t="shared" ca="1" si="46"/>
        <v>30</v>
      </c>
      <c r="F632" s="222">
        <v>73.3</v>
      </c>
      <c r="G632" s="269">
        <v>159</v>
      </c>
      <c r="H632" s="224">
        <v>94</v>
      </c>
      <c r="I632" s="225">
        <f>IF(OR(F632="",$G632=""), "ไม่มีข้อมูล", F632/($G632*$G632)*10000)</f>
        <v>28.994106245797237</v>
      </c>
      <c r="J632" s="226" t="str">
        <f t="shared" si="48"/>
        <v>อ้วน</v>
      </c>
      <c r="K632" s="227" t="str">
        <f>IF(OR($G632="",H632=""),"ไม่มีข้อมูล",IF($G632/2&lt;H632,"ลงพุง","ไม่ลงพุง"))</f>
        <v>ลงพุง</v>
      </c>
      <c r="L632" s="227" t="str">
        <f t="shared" si="49"/>
        <v>เสี่ยงสูง</v>
      </c>
      <c r="M632" s="214" t="str">
        <f t="shared" ca="1" si="47"/>
        <v>26-30</v>
      </c>
    </row>
    <row r="633" spans="1:13" x14ac:dyDescent="0.2">
      <c r="A633" s="217">
        <v>79</v>
      </c>
      <c r="B633" s="218" t="s">
        <v>106</v>
      </c>
      <c r="C633" s="219" t="s">
        <v>38</v>
      </c>
      <c r="D633" s="220">
        <v>2533</v>
      </c>
      <c r="E633" s="221">
        <f t="shared" ca="1" si="46"/>
        <v>29</v>
      </c>
      <c r="F633" s="222">
        <v>63</v>
      </c>
      <c r="G633" s="269">
        <v>164</v>
      </c>
      <c r="H633" s="224">
        <v>85</v>
      </c>
      <c r="I633" s="225">
        <f>IF(OR(F633="",$G633=""), "ไม่มีข้อมูล", F633/($G633*$G633)*10000)</f>
        <v>23.423557406305772</v>
      </c>
      <c r="J633" s="226" t="str">
        <f t="shared" si="48"/>
        <v>น้ำหนักเกิน</v>
      </c>
      <c r="K633" s="227" t="str">
        <f>IF(OR($G633="",H633=""),"ไม่มีข้อมูล",IF($G633/2&lt;H633,"ลงพุง","ไม่ลงพุง"))</f>
        <v>ลงพุง</v>
      </c>
      <c r="L633" s="227" t="str">
        <f t="shared" si="49"/>
        <v>เสี่ยงสูง</v>
      </c>
      <c r="M633" s="214" t="str">
        <f t="shared" ca="1" si="47"/>
        <v>26-30</v>
      </c>
    </row>
    <row r="634" spans="1:13" x14ac:dyDescent="0.2">
      <c r="A634" s="217">
        <v>80</v>
      </c>
      <c r="B634" s="218" t="s">
        <v>106</v>
      </c>
      <c r="C634" s="219" t="s">
        <v>39</v>
      </c>
      <c r="D634" s="220">
        <v>2526</v>
      </c>
      <c r="E634" s="221">
        <f t="shared" ca="1" si="46"/>
        <v>36</v>
      </c>
      <c r="F634" s="222">
        <v>151.19999999999999</v>
      </c>
      <c r="G634" s="269">
        <v>183</v>
      </c>
      <c r="H634" s="224">
        <v>140</v>
      </c>
      <c r="I634" s="225">
        <f>IF(OR(F634="",$G634=""), "ไม่มีข้อมูล", F634/($G634*$G634)*10000)</f>
        <v>45.149153453372747</v>
      </c>
      <c r="J634" s="226" t="str">
        <f t="shared" si="48"/>
        <v>อ้วน</v>
      </c>
      <c r="K634" s="227" t="str">
        <f>IF(OR($G634="",H634=""),"ไม่มีข้อมูล",IF($G634/2&lt;H634,"ลงพุง","ไม่ลงพุง"))</f>
        <v>ลงพุง</v>
      </c>
      <c r="L634" s="227" t="str">
        <f t="shared" si="49"/>
        <v>เสี่ยงสูง</v>
      </c>
      <c r="M634" s="214" t="str">
        <f t="shared" ca="1" si="47"/>
        <v>36-40</v>
      </c>
    </row>
    <row r="635" spans="1:13" x14ac:dyDescent="0.2">
      <c r="A635" s="217">
        <v>81</v>
      </c>
      <c r="B635" s="218" t="s">
        <v>106</v>
      </c>
      <c r="C635" s="219" t="s">
        <v>39</v>
      </c>
      <c r="D635" s="220">
        <v>2525</v>
      </c>
      <c r="E635" s="221">
        <f t="shared" ca="1" si="46"/>
        <v>37</v>
      </c>
      <c r="F635" s="222">
        <v>83</v>
      </c>
      <c r="G635" s="269">
        <v>173</v>
      </c>
      <c r="H635" s="224">
        <v>99</v>
      </c>
      <c r="I635" s="225">
        <f>IF(OR(F635="",$G635=""), "ไม่มีข้อมูล", F635/($G635*$G635)*10000)</f>
        <v>27.732299776136855</v>
      </c>
      <c r="J635" s="226" t="str">
        <f t="shared" si="48"/>
        <v>อ้วน</v>
      </c>
      <c r="K635" s="227" t="str">
        <f>IF(OR($G635="",H635=""),"ไม่มีข้อมูล",IF($G635/2&lt;H635,"ลงพุง","ไม่ลงพุง"))</f>
        <v>ลงพุง</v>
      </c>
      <c r="L635" s="227" t="str">
        <f t="shared" si="49"/>
        <v>เสี่ยงสูง</v>
      </c>
      <c r="M635" s="214" t="str">
        <f t="shared" ca="1" si="47"/>
        <v>36-40</v>
      </c>
    </row>
    <row r="636" spans="1:13" x14ac:dyDescent="0.2">
      <c r="A636" s="217">
        <v>82</v>
      </c>
      <c r="B636" s="218" t="s">
        <v>106</v>
      </c>
      <c r="C636" s="219" t="s">
        <v>38</v>
      </c>
      <c r="D636" s="220">
        <v>2528</v>
      </c>
      <c r="E636" s="221">
        <f t="shared" ca="1" si="46"/>
        <v>34</v>
      </c>
      <c r="F636" s="222">
        <v>46</v>
      </c>
      <c r="G636" s="269">
        <v>162</v>
      </c>
      <c r="H636" s="224">
        <v>65</v>
      </c>
      <c r="I636" s="225">
        <f>IF(OR(F636="",$G636=""), "ไม่มีข้อมูล", F636/($G636*$G636)*10000)</f>
        <v>17.527815881725346</v>
      </c>
      <c r="J636" s="226" t="str">
        <f t="shared" si="48"/>
        <v>ผอม</v>
      </c>
      <c r="K636" s="227" t="str">
        <f>IF(OR($G636="",H636=""),"ไม่มีข้อมูล",IF($G636/2&lt;H636,"ลงพุง","ไม่ลงพุง"))</f>
        <v>ไม่ลงพุง</v>
      </c>
      <c r="L636" s="227" t="str">
        <f t="shared" si="49"/>
        <v>เสี่ยง</v>
      </c>
      <c r="M636" s="214" t="str">
        <f t="shared" ca="1" si="47"/>
        <v>31-35</v>
      </c>
    </row>
    <row r="637" spans="1:13" x14ac:dyDescent="0.2">
      <c r="A637" s="217">
        <v>83</v>
      </c>
      <c r="B637" s="218" t="s">
        <v>106</v>
      </c>
      <c r="C637" s="219" t="s">
        <v>38</v>
      </c>
      <c r="D637" s="220">
        <v>2529</v>
      </c>
      <c r="E637" s="221">
        <f t="shared" ca="1" si="46"/>
        <v>33</v>
      </c>
      <c r="F637" s="222">
        <v>57.1</v>
      </c>
      <c r="G637" s="269">
        <v>157</v>
      </c>
      <c r="H637" s="224">
        <v>89</v>
      </c>
      <c r="I637" s="225">
        <f>IF(OR(F637="",$G637=""), "ไม่มีข้อมูล", F637/($G637*$G637)*10000)</f>
        <v>23.165239969167107</v>
      </c>
      <c r="J637" s="226" t="str">
        <f t="shared" si="48"/>
        <v>น้ำหนักเกิน</v>
      </c>
      <c r="K637" s="227" t="str">
        <f>IF(OR($G637="",H637=""),"ไม่มีข้อมูล",IF($G637/2&lt;H637,"ลงพุง","ไม่ลงพุง"))</f>
        <v>ลงพุง</v>
      </c>
      <c r="L637" s="227" t="str">
        <f t="shared" si="49"/>
        <v>เสี่ยงสูง</v>
      </c>
      <c r="M637" s="214" t="str">
        <f t="shared" ca="1" si="47"/>
        <v>31-35</v>
      </c>
    </row>
    <row r="638" spans="1:13" x14ac:dyDescent="0.2">
      <c r="A638" s="217">
        <v>84</v>
      </c>
      <c r="B638" s="218" t="s">
        <v>106</v>
      </c>
      <c r="C638" s="219" t="s">
        <v>39</v>
      </c>
      <c r="D638" s="220">
        <v>2530</v>
      </c>
      <c r="E638" s="221">
        <f t="shared" ca="1" si="46"/>
        <v>32</v>
      </c>
      <c r="F638" s="222">
        <v>161.80000000000001</v>
      </c>
      <c r="G638" s="269">
        <v>180</v>
      </c>
      <c r="H638" s="224">
        <v>158</v>
      </c>
      <c r="I638" s="225">
        <f>IF(OR(F638="",$G638=""), "ไม่มีข้อมูล", F638/($G638*$G638)*10000)</f>
        <v>49.938271604938279</v>
      </c>
      <c r="J638" s="226" t="str">
        <f t="shared" si="48"/>
        <v>อ้วน</v>
      </c>
      <c r="K638" s="227" t="str">
        <f>IF(OR($G638="",H638=""),"ไม่มีข้อมูล",IF($G638/2&lt;H638,"ลงพุง","ไม่ลงพุง"))</f>
        <v>ลงพุง</v>
      </c>
      <c r="L638" s="227" t="str">
        <f t="shared" si="49"/>
        <v>เสี่ยงสูง</v>
      </c>
      <c r="M638" s="214" t="str">
        <f t="shared" ca="1" si="47"/>
        <v>31-35</v>
      </c>
    </row>
    <row r="639" spans="1:13" x14ac:dyDescent="0.2">
      <c r="A639" s="217">
        <v>85</v>
      </c>
      <c r="B639" s="218" t="s">
        <v>106</v>
      </c>
      <c r="C639" s="219" t="s">
        <v>38</v>
      </c>
      <c r="D639" s="220">
        <v>2517</v>
      </c>
      <c r="E639" s="221">
        <f t="shared" ca="1" si="46"/>
        <v>45</v>
      </c>
      <c r="F639" s="222">
        <v>71.3</v>
      </c>
      <c r="G639" s="269">
        <v>159</v>
      </c>
      <c r="H639" s="224">
        <v>89</v>
      </c>
      <c r="I639" s="225">
        <f>IF(OR(F639="",$G639=""), "ไม่มีข้อมูล", F639/($G639*$G639)*10000)</f>
        <v>28.202998299117912</v>
      </c>
      <c r="J639" s="226" t="str">
        <f t="shared" si="48"/>
        <v>อ้วน</v>
      </c>
      <c r="K639" s="227" t="str">
        <f>IF(OR($G639="",H639=""),"ไม่มีข้อมูล",IF($G639/2&lt;H639,"ลงพุง","ไม่ลงพุง"))</f>
        <v>ลงพุง</v>
      </c>
      <c r="L639" s="227" t="str">
        <f t="shared" si="49"/>
        <v>เสี่ยงสูง</v>
      </c>
      <c r="M639" s="214" t="str">
        <f t="shared" ca="1" si="47"/>
        <v>41-45</v>
      </c>
    </row>
    <row r="640" spans="1:13" x14ac:dyDescent="0.2">
      <c r="A640" s="217">
        <v>86</v>
      </c>
      <c r="B640" s="218" t="s">
        <v>106</v>
      </c>
      <c r="C640" s="219" t="s">
        <v>38</v>
      </c>
      <c r="D640" s="220">
        <v>2531</v>
      </c>
      <c r="E640" s="221">
        <f t="shared" ca="1" si="46"/>
        <v>31</v>
      </c>
      <c r="F640" s="222">
        <v>51.5</v>
      </c>
      <c r="G640" s="269">
        <v>163</v>
      </c>
      <c r="H640" s="224">
        <v>86</v>
      </c>
      <c r="I640" s="225">
        <f>IF(OR(F640="",$G640=""), "ไม่มีข้อมูล", F640/($G640*$G640)*10000)</f>
        <v>19.383492039595016</v>
      </c>
      <c r="J640" s="226" t="str">
        <f t="shared" si="48"/>
        <v>ปกติ</v>
      </c>
      <c r="K640" s="227" t="str">
        <f>IF(OR($G640="",H640=""),"ไม่มีข้อมูล",IF($G640/2&lt;H640,"ลงพุง","ไม่ลงพุง"))</f>
        <v>ลงพุง</v>
      </c>
      <c r="L640" s="227" t="str">
        <f t="shared" si="49"/>
        <v>เสี่ยง</v>
      </c>
      <c r="M640" s="214" t="str">
        <f t="shared" ca="1" si="47"/>
        <v>31-35</v>
      </c>
    </row>
    <row r="641" spans="1:13" x14ac:dyDescent="0.2">
      <c r="A641" s="217">
        <v>87</v>
      </c>
      <c r="B641" s="218" t="s">
        <v>106</v>
      </c>
      <c r="C641" s="219" t="s">
        <v>38</v>
      </c>
      <c r="D641" s="220">
        <v>2534</v>
      </c>
      <c r="E641" s="221">
        <f t="shared" ca="1" si="46"/>
        <v>28</v>
      </c>
      <c r="F641" s="222">
        <v>47.9</v>
      </c>
      <c r="G641" s="269">
        <v>156</v>
      </c>
      <c r="H641" s="224">
        <v>72.5</v>
      </c>
      <c r="I641" s="225">
        <f>IF(OR(F641="",$G641=""), "ไม่มีข้อมูล", F641/($G641*$G641)*10000)</f>
        <v>19.682774490466798</v>
      </c>
      <c r="J641" s="226" t="str">
        <f t="shared" si="48"/>
        <v>ปกติ</v>
      </c>
      <c r="K641" s="227" t="str">
        <f>IF(OR($G641="",H641=""),"ไม่มีข้อมูล",IF($G641/2&lt;H641,"ลงพุง","ไม่ลงพุง"))</f>
        <v>ไม่ลงพุง</v>
      </c>
      <c r="L641" s="227" t="str">
        <f t="shared" si="49"/>
        <v>ปกติ</v>
      </c>
      <c r="M641" s="214" t="str">
        <f t="shared" ca="1" si="47"/>
        <v>26-30</v>
      </c>
    </row>
    <row r="642" spans="1:13" x14ac:dyDescent="0.2">
      <c r="A642" s="217">
        <v>88</v>
      </c>
      <c r="B642" s="218" t="s">
        <v>106</v>
      </c>
      <c r="C642" s="219" t="s">
        <v>38</v>
      </c>
      <c r="D642" s="220">
        <v>2535</v>
      </c>
      <c r="E642" s="221">
        <f t="shared" ref="E642:E705" ca="1" si="50">IF(D642="","ไม่มีข้อมูล",YEAR(TODAY())+543-D642)</f>
        <v>27</v>
      </c>
      <c r="F642" s="222">
        <v>46.3</v>
      </c>
      <c r="G642" s="269">
        <v>156</v>
      </c>
      <c r="H642" s="224">
        <v>63.5</v>
      </c>
      <c r="I642" s="225">
        <f>IF(OR(F642="",$G642=""), "ไม่มีข้อมูล", F642/($G642*$G642)*10000)</f>
        <v>19.025312294543063</v>
      </c>
      <c r="J642" s="226" t="str">
        <f t="shared" si="48"/>
        <v>ปกติ</v>
      </c>
      <c r="K642" s="227" t="str">
        <f>IF(OR($G642="",H642=""),"ไม่มีข้อมูล",IF($G642/2&lt;H642,"ลงพุง","ไม่ลงพุง"))</f>
        <v>ไม่ลงพุง</v>
      </c>
      <c r="L642" s="227" t="str">
        <f t="shared" si="49"/>
        <v>ปกติ</v>
      </c>
      <c r="M642" s="214" t="str">
        <f t="shared" ref="M642:M705" ca="1" si="51">IF(E642="ไม่มีข้อมูล","ไม่มีข้อมูล",IF(E642&lt;20,"&lt;20",IF(E642&lt;26,"20-25",IF(E642&lt;31,"26-30",IF(E642&lt;36,"31-35",IF(E642&lt;41,"36-40",IF(E642&lt;46,"41-45",IF(E642&lt;51,"46-50",IF(E642&lt;56,"51-55",IF(E642&lt;61,"56-60","60+"))))))))))</f>
        <v>26-30</v>
      </c>
    </row>
    <row r="643" spans="1:13" x14ac:dyDescent="0.2">
      <c r="A643" s="217">
        <v>89</v>
      </c>
      <c r="B643" s="218" t="s">
        <v>106</v>
      </c>
      <c r="C643" s="219" t="s">
        <v>39</v>
      </c>
      <c r="D643" s="220">
        <v>2531</v>
      </c>
      <c r="E643" s="221">
        <f t="shared" ca="1" si="50"/>
        <v>31</v>
      </c>
      <c r="F643" s="222">
        <v>96.4</v>
      </c>
      <c r="G643" s="269">
        <v>166</v>
      </c>
      <c r="H643" s="224">
        <v>117</v>
      </c>
      <c r="I643" s="225">
        <f>IF(OR(F643="",$G643=""), "ไม่มีข้อมูล", F643/($G643*$G643)*10000)</f>
        <v>34.983306720859339</v>
      </c>
      <c r="J643" s="226" t="str">
        <f t="shared" si="48"/>
        <v>อ้วน</v>
      </c>
      <c r="K643" s="227" t="str">
        <f>IF(OR($G643="",H643=""),"ไม่มีข้อมูล",IF($G643/2&lt;H643,"ลงพุง","ไม่ลงพุง"))</f>
        <v>ลงพุง</v>
      </c>
      <c r="L643" s="227" t="str">
        <f t="shared" si="49"/>
        <v>เสี่ยงสูง</v>
      </c>
      <c r="M643" s="214" t="str">
        <f t="shared" ca="1" si="51"/>
        <v>31-35</v>
      </c>
    </row>
    <row r="644" spans="1:13" x14ac:dyDescent="0.2">
      <c r="A644" s="217">
        <v>229</v>
      </c>
      <c r="B644" s="218" t="s">
        <v>107</v>
      </c>
      <c r="C644" s="219" t="s">
        <v>39</v>
      </c>
      <c r="D644" s="220">
        <v>2506</v>
      </c>
      <c r="E644" s="221">
        <f t="shared" ca="1" si="50"/>
        <v>56</v>
      </c>
      <c r="F644" s="229">
        <v>61</v>
      </c>
      <c r="G644" s="223">
        <v>167</v>
      </c>
      <c r="H644" s="224">
        <v>79</v>
      </c>
      <c r="I644" s="225">
        <f>IF(OR(F644="",$G644=""), "ไม่มีข้อมูล", F644/($G644*$G644)*10000)</f>
        <v>21.872422819032593</v>
      </c>
      <c r="J644" s="226" t="str">
        <f t="shared" ref="J644:J707" si="52">IF(I644="ไม่มีข้อมูล", "ไม่มีข้อมูล", IF(I644&lt;18.5, "ผอม", IF(AND(18.5&lt;=I644, I644&lt;=22.9), "ปกติ", IF(AND(22.9&lt;I644, I644&lt;25), "น้ำหนักเกิน", "อ้วน"))))</f>
        <v>ปกติ</v>
      </c>
      <c r="K644" s="227" t="str">
        <f>IF(OR($G644="",H644=""),"ไม่มีข้อมูล",IF($G644/2&lt;H644,"ลงพุง","ไม่ลงพุง"))</f>
        <v>ไม่ลงพุง</v>
      </c>
      <c r="L644" s="227" t="str">
        <f t="shared" ref="L644:L707" si="53">IF(OR(J644="ไม่มีข้อมูล",K644="ไม่มีข้อมูล"),"ไม่มีข้อมูล",IF(AND(J644="ปกติ",K644="ไม่ลงพุง"),"ปกติ",IF(AND(J644="ปกติ",K644="ลงพุง"),"เสี่ยง",IF(AND(J644="น้ำหนักเกิน",K644="ไม่ลงพุง"),"เสี่ยง",IF(AND(J644="น้ำหนักเกิน",K644="ลงพุง"),"เสี่ยงสูง",IF(AND(J644="อ้วน",K644="ไม่ลงพุง"),"เสี่ยง",IF(AND(J644="อ้วน",K644="ลงพุง"),"เสี่ยงสูง",IF(AND(J644="ผอม",K644="ไม่ลงพุง"),"เสี่ยง",IF(AND(J644="ผอม",K644="ลงพุง"),"เสี่ยงสูง",0)))))))))</f>
        <v>ปกติ</v>
      </c>
      <c r="M644" s="214" t="str">
        <f t="shared" ca="1" si="51"/>
        <v>56-60</v>
      </c>
    </row>
    <row r="645" spans="1:13" x14ac:dyDescent="0.2">
      <c r="A645" s="217">
        <v>230</v>
      </c>
      <c r="B645" s="218" t="s">
        <v>107</v>
      </c>
      <c r="C645" s="219" t="s">
        <v>39</v>
      </c>
      <c r="D645" s="220">
        <v>2501</v>
      </c>
      <c r="E645" s="221">
        <f t="shared" ca="1" si="50"/>
        <v>61</v>
      </c>
      <c r="F645" s="229">
        <v>67</v>
      </c>
      <c r="G645" s="223">
        <v>167</v>
      </c>
      <c r="H645" s="224">
        <v>92</v>
      </c>
      <c r="I645" s="225">
        <f>IF(OR(F645="",$G645=""), "ไม่มีข้อมูล", F645/($G645*$G645)*10000)</f>
        <v>24.023808670084978</v>
      </c>
      <c r="J645" s="226" t="str">
        <f t="shared" si="52"/>
        <v>น้ำหนักเกิน</v>
      </c>
      <c r="K645" s="227" t="str">
        <f>IF(OR($G645="",H645=""),"ไม่มีข้อมูล",IF($G645/2&lt;H645,"ลงพุง","ไม่ลงพุง"))</f>
        <v>ลงพุง</v>
      </c>
      <c r="L645" s="227" t="str">
        <f t="shared" si="53"/>
        <v>เสี่ยงสูง</v>
      </c>
      <c r="M645" s="214" t="str">
        <f t="shared" ca="1" si="51"/>
        <v>60+</v>
      </c>
    </row>
    <row r="646" spans="1:13" x14ac:dyDescent="0.2">
      <c r="A646" s="217">
        <v>231</v>
      </c>
      <c r="B646" s="218" t="s">
        <v>107</v>
      </c>
      <c r="C646" s="219" t="s">
        <v>38</v>
      </c>
      <c r="D646" s="220">
        <v>2509</v>
      </c>
      <c r="E646" s="221">
        <f t="shared" ca="1" si="50"/>
        <v>53</v>
      </c>
      <c r="F646" s="229">
        <v>49</v>
      </c>
      <c r="G646" s="223">
        <v>158</v>
      </c>
      <c r="H646" s="224">
        <v>67</v>
      </c>
      <c r="I646" s="225">
        <f>IF(OR(F646="",$G646=""), "ไม่มีข้อมูล", F646/($G646*$G646)*10000)</f>
        <v>19.628264701169684</v>
      </c>
      <c r="J646" s="226" t="str">
        <f t="shared" si="52"/>
        <v>ปกติ</v>
      </c>
      <c r="K646" s="227" t="str">
        <f>IF(OR($G646="",H646=""),"ไม่มีข้อมูล",IF($G646/2&lt;H646,"ลงพุง","ไม่ลงพุง"))</f>
        <v>ไม่ลงพุง</v>
      </c>
      <c r="L646" s="227" t="str">
        <f t="shared" si="53"/>
        <v>ปกติ</v>
      </c>
      <c r="M646" s="214" t="str">
        <f t="shared" ca="1" si="51"/>
        <v>51-55</v>
      </c>
    </row>
    <row r="647" spans="1:13" x14ac:dyDescent="0.2">
      <c r="A647" s="217">
        <v>232</v>
      </c>
      <c r="B647" s="218" t="s">
        <v>107</v>
      </c>
      <c r="C647" s="219" t="s">
        <v>38</v>
      </c>
      <c r="D647" s="220">
        <v>2520</v>
      </c>
      <c r="E647" s="221">
        <f t="shared" ca="1" si="50"/>
        <v>42</v>
      </c>
      <c r="F647" s="222">
        <v>64.819994759240799</v>
      </c>
      <c r="G647" s="223">
        <v>161.797864452597</v>
      </c>
      <c r="H647" s="224">
        <v>83.382941826215301</v>
      </c>
      <c r="I647" s="225">
        <f>IF(OR(F647="",$G647=""), "ไม่มีข้อมูล", F647/($G647*$G647)*10000)</f>
        <v>24.760728680679282</v>
      </c>
      <c r="J647" s="226" t="str">
        <f t="shared" si="52"/>
        <v>น้ำหนักเกิน</v>
      </c>
      <c r="K647" s="227" t="str">
        <f>IF(OR($G647="",H647=""),"ไม่มีข้อมูล",IF($G647/2&lt;H647,"ลงพุง","ไม่ลงพุง"))</f>
        <v>ลงพุง</v>
      </c>
      <c r="L647" s="227" t="str">
        <f t="shared" si="53"/>
        <v>เสี่ยงสูง</v>
      </c>
      <c r="M647" s="214" t="str">
        <f t="shared" ca="1" si="51"/>
        <v>41-45</v>
      </c>
    </row>
    <row r="648" spans="1:13" x14ac:dyDescent="0.2">
      <c r="A648" s="217">
        <v>233</v>
      </c>
      <c r="B648" s="218" t="s">
        <v>107</v>
      </c>
      <c r="C648" s="219" t="s">
        <v>38</v>
      </c>
      <c r="D648" s="220">
        <v>2522</v>
      </c>
      <c r="E648" s="221">
        <f t="shared" ca="1" si="50"/>
        <v>40</v>
      </c>
      <c r="F648" s="229">
        <v>49</v>
      </c>
      <c r="G648" s="223">
        <v>165</v>
      </c>
      <c r="H648" s="224">
        <v>74</v>
      </c>
      <c r="I648" s="225">
        <f>IF(OR(F648="",$G648=""), "ไม่มีข้อมูล", F648/($G648*$G648)*10000)</f>
        <v>17.998163452708908</v>
      </c>
      <c r="J648" s="226" t="str">
        <f t="shared" si="52"/>
        <v>ผอม</v>
      </c>
      <c r="K648" s="227" t="str">
        <f>IF(OR($G648="",H648=""),"ไม่มีข้อมูล",IF($G648/2&lt;H648,"ลงพุง","ไม่ลงพุง"))</f>
        <v>ไม่ลงพุง</v>
      </c>
      <c r="L648" s="227" t="str">
        <f t="shared" si="53"/>
        <v>เสี่ยง</v>
      </c>
      <c r="M648" s="214" t="str">
        <f t="shared" ca="1" si="51"/>
        <v>36-40</v>
      </c>
    </row>
    <row r="649" spans="1:13" x14ac:dyDescent="0.2">
      <c r="A649" s="217">
        <v>234</v>
      </c>
      <c r="B649" s="218" t="s">
        <v>107</v>
      </c>
      <c r="C649" s="219" t="s">
        <v>38</v>
      </c>
      <c r="D649" s="220">
        <v>2526</v>
      </c>
      <c r="E649" s="221">
        <f t="shared" ca="1" si="50"/>
        <v>36</v>
      </c>
      <c r="F649" s="229">
        <v>48</v>
      </c>
      <c r="G649" s="223">
        <v>162</v>
      </c>
      <c r="H649" s="224">
        <v>67</v>
      </c>
      <c r="I649" s="225">
        <f>IF(OR(F649="",$G649=""), "ไม่มีข้อมูล", F649/($G649*$G649)*10000)</f>
        <v>18.289894833104707</v>
      </c>
      <c r="J649" s="226" t="str">
        <f t="shared" si="52"/>
        <v>ผอม</v>
      </c>
      <c r="K649" s="227" t="str">
        <f>IF(OR($G649="",H649=""),"ไม่มีข้อมูล",IF($G649/2&lt;H649,"ลงพุง","ไม่ลงพุง"))</f>
        <v>ไม่ลงพุง</v>
      </c>
      <c r="L649" s="227" t="str">
        <f t="shared" si="53"/>
        <v>เสี่ยง</v>
      </c>
      <c r="M649" s="214" t="str">
        <f t="shared" ca="1" si="51"/>
        <v>36-40</v>
      </c>
    </row>
    <row r="650" spans="1:13" x14ac:dyDescent="0.2">
      <c r="A650" s="217">
        <v>235</v>
      </c>
      <c r="B650" s="218" t="s">
        <v>107</v>
      </c>
      <c r="C650" s="219" t="s">
        <v>38</v>
      </c>
      <c r="D650" s="220">
        <v>2513</v>
      </c>
      <c r="E650" s="221">
        <f t="shared" ca="1" si="50"/>
        <v>49</v>
      </c>
      <c r="F650" s="229">
        <v>54</v>
      </c>
      <c r="G650" s="223">
        <v>150</v>
      </c>
      <c r="H650" s="224">
        <v>74</v>
      </c>
      <c r="I650" s="225">
        <f>IF(OR(F650="",$G650=""), "ไม่มีข้อมูล", F650/($G650*$G650)*10000)</f>
        <v>23.999999999999996</v>
      </c>
      <c r="J650" s="226" t="str">
        <f t="shared" si="52"/>
        <v>น้ำหนักเกิน</v>
      </c>
      <c r="K650" s="227" t="str">
        <f>IF(OR($G650="",H650=""),"ไม่มีข้อมูล",IF($G650/2&lt;H650,"ลงพุง","ไม่ลงพุง"))</f>
        <v>ไม่ลงพุง</v>
      </c>
      <c r="L650" s="227" t="str">
        <f t="shared" si="53"/>
        <v>เสี่ยง</v>
      </c>
      <c r="M650" s="214" t="str">
        <f t="shared" ca="1" si="51"/>
        <v>46-50</v>
      </c>
    </row>
    <row r="651" spans="1:13" x14ac:dyDescent="0.2">
      <c r="A651" s="217">
        <v>236</v>
      </c>
      <c r="B651" s="218" t="s">
        <v>107</v>
      </c>
      <c r="C651" s="219" t="s">
        <v>38</v>
      </c>
      <c r="D651" s="220">
        <v>2528</v>
      </c>
      <c r="E651" s="221">
        <f t="shared" ca="1" si="50"/>
        <v>34</v>
      </c>
      <c r="F651" s="229">
        <v>38</v>
      </c>
      <c r="G651" s="223">
        <v>153</v>
      </c>
      <c r="H651" s="224">
        <v>65</v>
      </c>
      <c r="I651" s="225">
        <f>IF(OR(F651="",$G651=""), "ไม่มีข้อมูล", F651/($G651*$G651)*10000)</f>
        <v>16.233072749797088</v>
      </c>
      <c r="J651" s="226" t="str">
        <f t="shared" si="52"/>
        <v>ผอม</v>
      </c>
      <c r="K651" s="227" t="str">
        <f>IF(OR($G651="",H651=""),"ไม่มีข้อมูล",IF($G651/2&lt;H651,"ลงพุง","ไม่ลงพุง"))</f>
        <v>ไม่ลงพุง</v>
      </c>
      <c r="L651" s="227" t="str">
        <f t="shared" si="53"/>
        <v>เสี่ยง</v>
      </c>
      <c r="M651" s="214" t="str">
        <f t="shared" ca="1" si="51"/>
        <v>31-35</v>
      </c>
    </row>
    <row r="652" spans="1:13" x14ac:dyDescent="0.2">
      <c r="A652" s="217">
        <v>237</v>
      </c>
      <c r="B652" s="218" t="s">
        <v>107</v>
      </c>
      <c r="C652" s="219" t="s">
        <v>38</v>
      </c>
      <c r="D652" s="220">
        <v>2514</v>
      </c>
      <c r="E652" s="221">
        <f t="shared" ca="1" si="50"/>
        <v>48</v>
      </c>
      <c r="F652" s="229">
        <v>70</v>
      </c>
      <c r="G652" s="223">
        <v>155</v>
      </c>
      <c r="H652" s="224">
        <v>94</v>
      </c>
      <c r="I652" s="225">
        <f>IF(OR(F652="",$G652=""), "ไม่มีข้อมูล", F652/($G652*$G652)*10000)</f>
        <v>29.136316337148802</v>
      </c>
      <c r="J652" s="226" t="str">
        <f t="shared" si="52"/>
        <v>อ้วน</v>
      </c>
      <c r="K652" s="227" t="str">
        <f>IF(OR($G652="",H652=""),"ไม่มีข้อมูล",IF($G652/2&lt;H652,"ลงพุง","ไม่ลงพุง"))</f>
        <v>ลงพุง</v>
      </c>
      <c r="L652" s="227" t="str">
        <f t="shared" si="53"/>
        <v>เสี่ยงสูง</v>
      </c>
      <c r="M652" s="214" t="str">
        <f t="shared" ca="1" si="51"/>
        <v>46-50</v>
      </c>
    </row>
    <row r="653" spans="1:13" x14ac:dyDescent="0.2">
      <c r="A653" s="217">
        <v>238</v>
      </c>
      <c r="B653" s="218" t="s">
        <v>107</v>
      </c>
      <c r="C653" s="219" t="s">
        <v>38</v>
      </c>
      <c r="D653" s="220">
        <v>2513</v>
      </c>
      <c r="E653" s="221">
        <f t="shared" ca="1" si="50"/>
        <v>49</v>
      </c>
      <c r="F653" s="229">
        <v>80</v>
      </c>
      <c r="G653" s="223">
        <v>153</v>
      </c>
      <c r="H653" s="224">
        <v>104</v>
      </c>
      <c r="I653" s="225">
        <f>IF(OR(F653="",$G653=""), "ไม่มีข้อมูล", F653/($G653*$G653)*10000)</f>
        <v>34.174889999572812</v>
      </c>
      <c r="J653" s="226" t="str">
        <f t="shared" si="52"/>
        <v>อ้วน</v>
      </c>
      <c r="K653" s="227" t="str">
        <f>IF(OR($G653="",H653=""),"ไม่มีข้อมูล",IF($G653/2&lt;H653,"ลงพุง","ไม่ลงพุง"))</f>
        <v>ลงพุง</v>
      </c>
      <c r="L653" s="227" t="str">
        <f t="shared" si="53"/>
        <v>เสี่ยงสูง</v>
      </c>
      <c r="M653" s="214" t="str">
        <f t="shared" ca="1" si="51"/>
        <v>46-50</v>
      </c>
    </row>
    <row r="654" spans="1:13" x14ac:dyDescent="0.2">
      <c r="A654" s="217">
        <v>239</v>
      </c>
      <c r="B654" s="218" t="s">
        <v>107</v>
      </c>
      <c r="C654" s="219" t="s">
        <v>38</v>
      </c>
      <c r="D654" s="220">
        <v>2530</v>
      </c>
      <c r="E654" s="221">
        <f t="shared" ca="1" si="50"/>
        <v>32</v>
      </c>
      <c r="F654" s="229">
        <v>49</v>
      </c>
      <c r="G654" s="223">
        <v>160</v>
      </c>
      <c r="H654" s="224">
        <v>89.5</v>
      </c>
      <c r="I654" s="225">
        <f>IF(OR(F654="",$G654=""), "ไม่มีข้อมูล", F654/($G654*$G654)*10000)</f>
        <v>19.140625</v>
      </c>
      <c r="J654" s="226" t="str">
        <f t="shared" si="52"/>
        <v>ปกติ</v>
      </c>
      <c r="K654" s="227" t="str">
        <f>IF(OR($G654="",H654=""),"ไม่มีข้อมูล",IF($G654/2&lt;H654,"ลงพุง","ไม่ลงพุง"))</f>
        <v>ลงพุง</v>
      </c>
      <c r="L654" s="227" t="str">
        <f t="shared" si="53"/>
        <v>เสี่ยง</v>
      </c>
      <c r="M654" s="214" t="str">
        <f t="shared" ca="1" si="51"/>
        <v>31-35</v>
      </c>
    </row>
    <row r="655" spans="1:13" x14ac:dyDescent="0.2">
      <c r="A655" s="217">
        <v>240</v>
      </c>
      <c r="B655" s="218" t="s">
        <v>107</v>
      </c>
      <c r="C655" s="219" t="s">
        <v>39</v>
      </c>
      <c r="D655" s="220">
        <v>2535</v>
      </c>
      <c r="E655" s="221">
        <f t="shared" ca="1" si="50"/>
        <v>27</v>
      </c>
      <c r="F655" s="229">
        <v>70</v>
      </c>
      <c r="G655" s="223">
        <v>177</v>
      </c>
      <c r="H655" s="224">
        <v>85</v>
      </c>
      <c r="I655" s="225">
        <f>IF(OR(F655="",$G655=""), "ไม่มีข้อมูล", F655/($G655*$G655)*10000)</f>
        <v>22.343515592581952</v>
      </c>
      <c r="J655" s="226" t="str">
        <f t="shared" si="52"/>
        <v>ปกติ</v>
      </c>
      <c r="K655" s="227" t="str">
        <f>IF(OR($G655="",H655=""),"ไม่มีข้อมูล",IF($G655/2&lt;H655,"ลงพุง","ไม่ลงพุง"))</f>
        <v>ไม่ลงพุง</v>
      </c>
      <c r="L655" s="227" t="str">
        <f t="shared" si="53"/>
        <v>ปกติ</v>
      </c>
      <c r="M655" s="214" t="str">
        <f t="shared" ca="1" si="51"/>
        <v>26-30</v>
      </c>
    </row>
    <row r="656" spans="1:13" x14ac:dyDescent="0.2">
      <c r="A656" s="217">
        <v>241</v>
      </c>
      <c r="B656" s="218" t="s">
        <v>107</v>
      </c>
      <c r="C656" s="219" t="s">
        <v>38</v>
      </c>
      <c r="D656" s="220">
        <v>2527</v>
      </c>
      <c r="E656" s="221">
        <f t="shared" ca="1" si="50"/>
        <v>35</v>
      </c>
      <c r="F656" s="229">
        <v>53</v>
      </c>
      <c r="G656" s="223">
        <v>160</v>
      </c>
      <c r="H656" s="224">
        <v>75</v>
      </c>
      <c r="I656" s="225">
        <f>IF(OR(F656="",$G656=""), "ไม่มีข้อมูล", F656/($G656*$G656)*10000)</f>
        <v>20.703125</v>
      </c>
      <c r="J656" s="226" t="str">
        <f t="shared" si="52"/>
        <v>ปกติ</v>
      </c>
      <c r="K656" s="227" t="str">
        <f>IF(OR($G656="",H656=""),"ไม่มีข้อมูล",IF($G656/2&lt;H656,"ลงพุง","ไม่ลงพุง"))</f>
        <v>ไม่ลงพุง</v>
      </c>
      <c r="L656" s="227" t="str">
        <f t="shared" si="53"/>
        <v>ปกติ</v>
      </c>
      <c r="M656" s="214" t="str">
        <f t="shared" ca="1" si="51"/>
        <v>31-35</v>
      </c>
    </row>
    <row r="657" spans="1:13" x14ac:dyDescent="0.2">
      <c r="A657" s="217">
        <v>242</v>
      </c>
      <c r="B657" s="218" t="s">
        <v>107</v>
      </c>
      <c r="C657" s="219" t="s">
        <v>38</v>
      </c>
      <c r="D657" s="220">
        <v>2521</v>
      </c>
      <c r="E657" s="221">
        <f t="shared" ca="1" si="50"/>
        <v>41</v>
      </c>
      <c r="F657" s="222">
        <v>64.716427230157294</v>
      </c>
      <c r="G657" s="223">
        <v>161.77738698207099</v>
      </c>
      <c r="H657" s="224">
        <v>83.278429478809201</v>
      </c>
      <c r="I657" s="225">
        <f>IF(OR(F657="",$G657=""), "ไม่มีข้อมูล", F657/($G657*$G657)*10000)</f>
        <v>24.727425409902359</v>
      </c>
      <c r="J657" s="226" t="str">
        <f t="shared" si="52"/>
        <v>น้ำหนักเกิน</v>
      </c>
      <c r="K657" s="227" t="str">
        <f>IF(OR($G657="",H657=""),"ไม่มีข้อมูล",IF($G657/2&lt;H657,"ลงพุง","ไม่ลงพุง"))</f>
        <v>ลงพุง</v>
      </c>
      <c r="L657" s="227" t="str">
        <f t="shared" si="53"/>
        <v>เสี่ยงสูง</v>
      </c>
      <c r="M657" s="214" t="str">
        <f t="shared" ca="1" si="51"/>
        <v>41-45</v>
      </c>
    </row>
    <row r="658" spans="1:13" x14ac:dyDescent="0.2">
      <c r="A658" s="217">
        <v>243</v>
      </c>
      <c r="B658" s="218" t="s">
        <v>107</v>
      </c>
      <c r="C658" s="219" t="s">
        <v>39</v>
      </c>
      <c r="D658" s="220">
        <v>2506</v>
      </c>
      <c r="E658" s="221">
        <f t="shared" ca="1" si="50"/>
        <v>56</v>
      </c>
      <c r="F658" s="229">
        <v>84</v>
      </c>
      <c r="G658" s="223">
        <v>165</v>
      </c>
      <c r="H658" s="224">
        <v>102</v>
      </c>
      <c r="I658" s="225">
        <f>IF(OR(F658="",$G658=""), "ไม่มีข้อมูล", F658/($G658*$G658)*10000)</f>
        <v>30.853994490358129</v>
      </c>
      <c r="J658" s="226" t="str">
        <f t="shared" si="52"/>
        <v>อ้วน</v>
      </c>
      <c r="K658" s="227" t="str">
        <f>IF(OR($G658="",H658=""),"ไม่มีข้อมูล",IF($G658/2&lt;H658,"ลงพุง","ไม่ลงพุง"))</f>
        <v>ลงพุง</v>
      </c>
      <c r="L658" s="227" t="str">
        <f t="shared" si="53"/>
        <v>เสี่ยงสูง</v>
      </c>
      <c r="M658" s="214" t="str">
        <f t="shared" ca="1" si="51"/>
        <v>56-60</v>
      </c>
    </row>
    <row r="659" spans="1:13" x14ac:dyDescent="0.2">
      <c r="A659" s="217">
        <v>244</v>
      </c>
      <c r="B659" s="218" t="s">
        <v>107</v>
      </c>
      <c r="C659" s="219" t="s">
        <v>38</v>
      </c>
      <c r="D659" s="220">
        <v>2501</v>
      </c>
      <c r="E659" s="221">
        <f t="shared" ca="1" si="50"/>
        <v>61</v>
      </c>
      <c r="F659" s="229">
        <v>57</v>
      </c>
      <c r="G659" s="223">
        <v>161</v>
      </c>
      <c r="H659" s="224">
        <v>81</v>
      </c>
      <c r="I659" s="225">
        <f>IF(OR(F659="",$G659=""), "ไม่มีข้อมูล", F659/($G659*$G659)*10000)</f>
        <v>21.989892365263685</v>
      </c>
      <c r="J659" s="226" t="str">
        <f t="shared" si="52"/>
        <v>ปกติ</v>
      </c>
      <c r="K659" s="227" t="str">
        <f>IF(OR($G659="",H659=""),"ไม่มีข้อมูล",IF($G659/2&lt;H659,"ลงพุง","ไม่ลงพุง"))</f>
        <v>ลงพุง</v>
      </c>
      <c r="L659" s="227" t="str">
        <f t="shared" si="53"/>
        <v>เสี่ยง</v>
      </c>
      <c r="M659" s="214" t="str">
        <f t="shared" ca="1" si="51"/>
        <v>60+</v>
      </c>
    </row>
    <row r="660" spans="1:13" x14ac:dyDescent="0.2">
      <c r="A660" s="217">
        <v>245</v>
      </c>
      <c r="B660" s="218" t="s">
        <v>107</v>
      </c>
      <c r="C660" s="219" t="s">
        <v>39</v>
      </c>
      <c r="D660" s="220">
        <v>2510</v>
      </c>
      <c r="E660" s="221">
        <f t="shared" ca="1" si="50"/>
        <v>52</v>
      </c>
      <c r="F660" s="229">
        <v>73</v>
      </c>
      <c r="G660" s="223">
        <v>167</v>
      </c>
      <c r="H660" s="224">
        <v>89</v>
      </c>
      <c r="I660" s="225">
        <f>IF(OR(F660="",$G660=""), "ไม่มีข้อมูล", F660/($G660*$G660)*10000)</f>
        <v>26.175194521137367</v>
      </c>
      <c r="J660" s="226" t="str">
        <f t="shared" si="52"/>
        <v>อ้วน</v>
      </c>
      <c r="K660" s="227" t="str">
        <f>IF(OR($G660="",H660=""),"ไม่มีข้อมูล",IF($G660/2&lt;H660,"ลงพุง","ไม่ลงพุง"))</f>
        <v>ลงพุง</v>
      </c>
      <c r="L660" s="227" t="str">
        <f t="shared" si="53"/>
        <v>เสี่ยงสูง</v>
      </c>
      <c r="M660" s="214" t="str">
        <f t="shared" ca="1" si="51"/>
        <v>51-55</v>
      </c>
    </row>
    <row r="661" spans="1:13" x14ac:dyDescent="0.2">
      <c r="A661" s="217">
        <v>246</v>
      </c>
      <c r="B661" s="218" t="s">
        <v>107</v>
      </c>
      <c r="C661" s="219" t="s">
        <v>38</v>
      </c>
      <c r="D661" s="220">
        <v>2533</v>
      </c>
      <c r="E661" s="221">
        <f t="shared" ca="1" si="50"/>
        <v>29</v>
      </c>
      <c r="F661" s="229">
        <v>56</v>
      </c>
      <c r="G661" s="223">
        <v>163</v>
      </c>
      <c r="H661" s="224">
        <v>81</v>
      </c>
      <c r="I661" s="225">
        <f>IF(OR(F661="",$G661=""), "ไม่มีข้อมูล", F661/($G661*$G661)*10000)</f>
        <v>21.077195227520797</v>
      </c>
      <c r="J661" s="226" t="str">
        <f t="shared" si="52"/>
        <v>ปกติ</v>
      </c>
      <c r="K661" s="227" t="str">
        <f>IF(OR($G661="",H661=""),"ไม่มีข้อมูล",IF($G661/2&lt;H661,"ลงพุง","ไม่ลงพุง"))</f>
        <v>ไม่ลงพุง</v>
      </c>
      <c r="L661" s="227" t="str">
        <f t="shared" si="53"/>
        <v>ปกติ</v>
      </c>
      <c r="M661" s="214" t="str">
        <f t="shared" ca="1" si="51"/>
        <v>26-30</v>
      </c>
    </row>
    <row r="662" spans="1:13" x14ac:dyDescent="0.2">
      <c r="A662" s="217">
        <v>247</v>
      </c>
      <c r="B662" s="218" t="s">
        <v>107</v>
      </c>
      <c r="C662" s="219" t="s">
        <v>38</v>
      </c>
      <c r="D662" s="220">
        <v>2534</v>
      </c>
      <c r="E662" s="221">
        <f t="shared" ca="1" si="50"/>
        <v>28</v>
      </c>
      <c r="F662" s="229">
        <v>79</v>
      </c>
      <c r="G662" s="223">
        <v>167</v>
      </c>
      <c r="H662" s="224">
        <v>96</v>
      </c>
      <c r="I662" s="225">
        <f>IF(OR(F662="",$G662=""), "ไม่มีข้อมูล", F662/($G662*$G662)*10000)</f>
        <v>28.326580372189753</v>
      </c>
      <c r="J662" s="226" t="str">
        <f t="shared" si="52"/>
        <v>อ้วน</v>
      </c>
      <c r="K662" s="227" t="str">
        <f>IF(OR($G662="",H662=""),"ไม่มีข้อมูล",IF($G662/2&lt;H662,"ลงพุง","ไม่ลงพุง"))</f>
        <v>ลงพุง</v>
      </c>
      <c r="L662" s="227" t="str">
        <f t="shared" si="53"/>
        <v>เสี่ยงสูง</v>
      </c>
      <c r="M662" s="214" t="str">
        <f t="shared" ca="1" si="51"/>
        <v>26-30</v>
      </c>
    </row>
    <row r="663" spans="1:13" x14ac:dyDescent="0.2">
      <c r="A663" s="217">
        <v>248</v>
      </c>
      <c r="B663" s="218" t="s">
        <v>107</v>
      </c>
      <c r="C663" s="219" t="s">
        <v>38</v>
      </c>
      <c r="D663" s="220">
        <v>2527</v>
      </c>
      <c r="E663" s="221">
        <f t="shared" ca="1" si="50"/>
        <v>35</v>
      </c>
      <c r="F663" s="229">
        <v>45</v>
      </c>
      <c r="G663" s="223">
        <v>150</v>
      </c>
      <c r="H663" s="224">
        <v>67</v>
      </c>
      <c r="I663" s="225">
        <f>IF(OR(F663="",$G663=""), "ไม่มีข้อมูล", F663/($G663*$G663)*10000)</f>
        <v>20</v>
      </c>
      <c r="J663" s="226" t="str">
        <f t="shared" si="52"/>
        <v>ปกติ</v>
      </c>
      <c r="K663" s="227" t="str">
        <f>IF(OR($G663="",H663=""),"ไม่มีข้อมูล",IF($G663/2&lt;H663,"ลงพุง","ไม่ลงพุง"))</f>
        <v>ไม่ลงพุง</v>
      </c>
      <c r="L663" s="227" t="str">
        <f t="shared" si="53"/>
        <v>ปกติ</v>
      </c>
      <c r="M663" s="214" t="str">
        <f t="shared" ca="1" si="51"/>
        <v>31-35</v>
      </c>
    </row>
    <row r="664" spans="1:13" x14ac:dyDescent="0.2">
      <c r="A664" s="217">
        <v>249</v>
      </c>
      <c r="B664" s="218" t="s">
        <v>107</v>
      </c>
      <c r="C664" s="219" t="s">
        <v>38</v>
      </c>
      <c r="D664" s="220">
        <v>2535</v>
      </c>
      <c r="E664" s="221">
        <f t="shared" ca="1" si="50"/>
        <v>27</v>
      </c>
      <c r="F664" s="229">
        <v>53</v>
      </c>
      <c r="G664" s="223">
        <v>170</v>
      </c>
      <c r="H664" s="224">
        <v>70</v>
      </c>
      <c r="I664" s="225">
        <f>IF(OR(F664="",$G664=""), "ไม่มีข้อมูล", F664/($G664*$G664)*10000)</f>
        <v>18.339100346020761</v>
      </c>
      <c r="J664" s="226" t="str">
        <f t="shared" si="52"/>
        <v>ผอม</v>
      </c>
      <c r="K664" s="227" t="str">
        <f>IF(OR($G664="",H664=""),"ไม่มีข้อมูล",IF($G664/2&lt;H664,"ลงพุง","ไม่ลงพุง"))</f>
        <v>ไม่ลงพุง</v>
      </c>
      <c r="L664" s="227" t="str">
        <f t="shared" si="53"/>
        <v>เสี่ยง</v>
      </c>
      <c r="M664" s="214" t="str">
        <f t="shared" ca="1" si="51"/>
        <v>26-30</v>
      </c>
    </row>
    <row r="665" spans="1:13" x14ac:dyDescent="0.2">
      <c r="A665" s="217">
        <v>250</v>
      </c>
      <c r="B665" s="218" t="s">
        <v>107</v>
      </c>
      <c r="C665" s="219" t="s">
        <v>38</v>
      </c>
      <c r="D665" s="220">
        <v>2526</v>
      </c>
      <c r="E665" s="221">
        <f t="shared" ca="1" si="50"/>
        <v>36</v>
      </c>
      <c r="F665" s="229">
        <v>65</v>
      </c>
      <c r="G665" s="223">
        <v>170</v>
      </c>
      <c r="H665" s="224">
        <v>83</v>
      </c>
      <c r="I665" s="225">
        <f>IF(OR(F665="",$G665=""), "ไม่มีข้อมูล", F665/($G665*$G665)*10000)</f>
        <v>22.491349480968861</v>
      </c>
      <c r="J665" s="226" t="str">
        <f t="shared" si="52"/>
        <v>ปกติ</v>
      </c>
      <c r="K665" s="227" t="str">
        <f>IF(OR($G665="",H665=""),"ไม่มีข้อมูล",IF($G665/2&lt;H665,"ลงพุง","ไม่ลงพุง"))</f>
        <v>ไม่ลงพุง</v>
      </c>
      <c r="L665" s="227" t="str">
        <f t="shared" si="53"/>
        <v>ปกติ</v>
      </c>
      <c r="M665" s="214" t="str">
        <f t="shared" ca="1" si="51"/>
        <v>36-40</v>
      </c>
    </row>
    <row r="666" spans="1:13" x14ac:dyDescent="0.2">
      <c r="A666" s="217">
        <v>251</v>
      </c>
      <c r="B666" s="218" t="s">
        <v>107</v>
      </c>
      <c r="C666" s="219" t="s">
        <v>39</v>
      </c>
      <c r="D666" s="220">
        <v>2522</v>
      </c>
      <c r="E666" s="221">
        <f t="shared" ca="1" si="50"/>
        <v>40</v>
      </c>
      <c r="F666" s="229">
        <v>79</v>
      </c>
      <c r="G666" s="223">
        <v>160</v>
      </c>
      <c r="H666" s="224">
        <v>99</v>
      </c>
      <c r="I666" s="225">
        <f>IF(OR(F666="",$G666=""), "ไม่มีข้อมูล", F666/($G666*$G666)*10000)</f>
        <v>30.859375</v>
      </c>
      <c r="J666" s="226" t="str">
        <f t="shared" si="52"/>
        <v>อ้วน</v>
      </c>
      <c r="K666" s="227" t="str">
        <f>IF(OR($G666="",H666=""),"ไม่มีข้อมูล",IF($G666/2&lt;H666,"ลงพุง","ไม่ลงพุง"))</f>
        <v>ลงพุง</v>
      </c>
      <c r="L666" s="227" t="str">
        <f t="shared" si="53"/>
        <v>เสี่ยงสูง</v>
      </c>
      <c r="M666" s="214" t="str">
        <f t="shared" ca="1" si="51"/>
        <v>36-40</v>
      </c>
    </row>
    <row r="667" spans="1:13" x14ac:dyDescent="0.2">
      <c r="A667" s="217">
        <v>252</v>
      </c>
      <c r="B667" s="218" t="s">
        <v>107</v>
      </c>
      <c r="C667" s="219" t="s">
        <v>39</v>
      </c>
      <c r="D667" s="220">
        <v>2538</v>
      </c>
      <c r="E667" s="221">
        <f t="shared" ca="1" si="50"/>
        <v>24</v>
      </c>
      <c r="F667" s="229">
        <v>53</v>
      </c>
      <c r="G667" s="223">
        <v>162</v>
      </c>
      <c r="H667" s="224">
        <v>77</v>
      </c>
      <c r="I667" s="225">
        <f>IF(OR(F667="",$G667=""), "ไม่มีข้อมูล", F667/($G667*$G667)*10000)</f>
        <v>20.195092211553117</v>
      </c>
      <c r="J667" s="226" t="str">
        <f t="shared" si="52"/>
        <v>ปกติ</v>
      </c>
      <c r="K667" s="227" t="str">
        <f>IF(OR($G667="",H667=""),"ไม่มีข้อมูล",IF($G667/2&lt;H667,"ลงพุง","ไม่ลงพุง"))</f>
        <v>ไม่ลงพุง</v>
      </c>
      <c r="L667" s="227" t="str">
        <f t="shared" si="53"/>
        <v>ปกติ</v>
      </c>
      <c r="M667" s="214" t="str">
        <f t="shared" ca="1" si="51"/>
        <v>20-25</v>
      </c>
    </row>
    <row r="668" spans="1:13" x14ac:dyDescent="0.2">
      <c r="A668" s="217">
        <v>253</v>
      </c>
      <c r="B668" s="218" t="s">
        <v>107</v>
      </c>
      <c r="C668" s="219" t="s">
        <v>38</v>
      </c>
      <c r="D668" s="220">
        <v>2526</v>
      </c>
      <c r="E668" s="221">
        <f t="shared" ca="1" si="50"/>
        <v>36</v>
      </c>
      <c r="F668" s="229">
        <v>69</v>
      </c>
      <c r="G668" s="223">
        <v>165</v>
      </c>
      <c r="H668" s="224">
        <v>94</v>
      </c>
      <c r="I668" s="225">
        <f>IF(OR(F668="",$G668=""), "ไม่มีข้อมูล", F668/($G668*$G668)*10000)</f>
        <v>25.344352617079888</v>
      </c>
      <c r="J668" s="226" t="str">
        <f t="shared" si="52"/>
        <v>อ้วน</v>
      </c>
      <c r="K668" s="227" t="str">
        <f>IF(OR($G668="",H668=""),"ไม่มีข้อมูล",IF($G668/2&lt;H668,"ลงพุง","ไม่ลงพุง"))</f>
        <v>ลงพุง</v>
      </c>
      <c r="L668" s="227" t="str">
        <f t="shared" si="53"/>
        <v>เสี่ยงสูง</v>
      </c>
      <c r="M668" s="214" t="str">
        <f t="shared" ca="1" si="51"/>
        <v>36-40</v>
      </c>
    </row>
    <row r="669" spans="1:13" x14ac:dyDescent="0.2">
      <c r="A669" s="217">
        <v>254</v>
      </c>
      <c r="B669" s="218" t="s">
        <v>107</v>
      </c>
      <c r="C669" s="219" t="s">
        <v>38</v>
      </c>
      <c r="D669" s="220">
        <v>2530</v>
      </c>
      <c r="E669" s="221">
        <f t="shared" ca="1" si="50"/>
        <v>32</v>
      </c>
      <c r="F669" s="229">
        <v>69</v>
      </c>
      <c r="G669" s="223">
        <v>169</v>
      </c>
      <c r="H669" s="224">
        <v>97</v>
      </c>
      <c r="I669" s="225">
        <f>IF(OR(F669="",$G669=""), "ไม่มีข้อมูล", F669/($G669*$G669)*10000)</f>
        <v>24.158817968558527</v>
      </c>
      <c r="J669" s="226" t="str">
        <f t="shared" si="52"/>
        <v>น้ำหนักเกิน</v>
      </c>
      <c r="K669" s="227" t="str">
        <f>IF(OR($G669="",H669=""),"ไม่มีข้อมูล",IF($G669/2&lt;H669,"ลงพุง","ไม่ลงพุง"))</f>
        <v>ลงพุง</v>
      </c>
      <c r="L669" s="227" t="str">
        <f t="shared" si="53"/>
        <v>เสี่ยงสูง</v>
      </c>
      <c r="M669" s="214" t="str">
        <f t="shared" ca="1" si="51"/>
        <v>31-35</v>
      </c>
    </row>
    <row r="670" spans="1:13" x14ac:dyDescent="0.2">
      <c r="A670" s="217">
        <v>255</v>
      </c>
      <c r="B670" s="218" t="s">
        <v>107</v>
      </c>
      <c r="C670" s="219" t="s">
        <v>38</v>
      </c>
      <c r="D670" s="220">
        <v>2532</v>
      </c>
      <c r="E670" s="221">
        <f t="shared" ca="1" si="50"/>
        <v>30</v>
      </c>
      <c r="F670" s="229">
        <v>45</v>
      </c>
      <c r="G670" s="223">
        <v>158</v>
      </c>
      <c r="H670" s="224">
        <v>67</v>
      </c>
      <c r="I670" s="225">
        <f>IF(OR(F670="",$G670=""), "ไม่มีข้อมูล", F670/($G670*$G670)*10000)</f>
        <v>18.025957378625222</v>
      </c>
      <c r="J670" s="226" t="str">
        <f t="shared" si="52"/>
        <v>ผอม</v>
      </c>
      <c r="K670" s="227" t="str">
        <f>IF(OR($G670="",H670=""),"ไม่มีข้อมูล",IF($G670/2&lt;H670,"ลงพุง","ไม่ลงพุง"))</f>
        <v>ไม่ลงพุง</v>
      </c>
      <c r="L670" s="227" t="str">
        <f t="shared" si="53"/>
        <v>เสี่ยง</v>
      </c>
      <c r="M670" s="214" t="str">
        <f t="shared" ca="1" si="51"/>
        <v>26-30</v>
      </c>
    </row>
    <row r="671" spans="1:13" x14ac:dyDescent="0.2">
      <c r="A671" s="217">
        <v>256</v>
      </c>
      <c r="B671" s="218" t="s">
        <v>107</v>
      </c>
      <c r="C671" s="219" t="s">
        <v>38</v>
      </c>
      <c r="D671" s="220">
        <v>2537</v>
      </c>
      <c r="E671" s="221">
        <f t="shared" ca="1" si="50"/>
        <v>25</v>
      </c>
      <c r="F671" s="229">
        <v>52</v>
      </c>
      <c r="G671" s="223">
        <v>168</v>
      </c>
      <c r="H671" s="224">
        <v>66</v>
      </c>
      <c r="I671" s="225">
        <f>IF(OR(F671="",$G671=""), "ไม่มีข้อมูล", F671/($G671*$G671)*10000)</f>
        <v>18.424036281179138</v>
      </c>
      <c r="J671" s="226" t="str">
        <f t="shared" si="52"/>
        <v>ผอม</v>
      </c>
      <c r="K671" s="227" t="str">
        <f>IF(OR($G671="",H671=""),"ไม่มีข้อมูล",IF($G671/2&lt;H671,"ลงพุง","ไม่ลงพุง"))</f>
        <v>ไม่ลงพุง</v>
      </c>
      <c r="L671" s="227" t="str">
        <f t="shared" si="53"/>
        <v>เสี่ยง</v>
      </c>
      <c r="M671" s="214" t="str">
        <f t="shared" ca="1" si="51"/>
        <v>20-25</v>
      </c>
    </row>
    <row r="672" spans="1:13" x14ac:dyDescent="0.2">
      <c r="A672" s="217">
        <v>257</v>
      </c>
      <c r="B672" s="218" t="s">
        <v>107</v>
      </c>
      <c r="C672" s="219" t="s">
        <v>39</v>
      </c>
      <c r="D672" s="220">
        <v>2528</v>
      </c>
      <c r="E672" s="221">
        <f t="shared" ca="1" si="50"/>
        <v>34</v>
      </c>
      <c r="F672" s="229">
        <v>54</v>
      </c>
      <c r="G672" s="223">
        <v>175</v>
      </c>
      <c r="H672" s="224">
        <v>76</v>
      </c>
      <c r="I672" s="225">
        <f>IF(OR(F672="",$G672=""), "ไม่มีข้อมูล", F672/($G672*$G672)*10000)</f>
        <v>17.632653061224488</v>
      </c>
      <c r="J672" s="226" t="str">
        <f t="shared" si="52"/>
        <v>ผอม</v>
      </c>
      <c r="K672" s="227" t="str">
        <f>IF(OR($G672="",H672=""),"ไม่มีข้อมูล",IF($G672/2&lt;H672,"ลงพุง","ไม่ลงพุง"))</f>
        <v>ไม่ลงพุง</v>
      </c>
      <c r="L672" s="227" t="str">
        <f t="shared" si="53"/>
        <v>เสี่ยง</v>
      </c>
      <c r="M672" s="214" t="str">
        <f t="shared" ca="1" si="51"/>
        <v>31-35</v>
      </c>
    </row>
    <row r="673" spans="1:13" x14ac:dyDescent="0.2">
      <c r="A673" s="217">
        <v>258</v>
      </c>
      <c r="B673" s="218" t="s">
        <v>107</v>
      </c>
      <c r="C673" s="219" t="s">
        <v>39</v>
      </c>
      <c r="D673" s="220">
        <v>2525</v>
      </c>
      <c r="E673" s="221">
        <f t="shared" ca="1" si="50"/>
        <v>37</v>
      </c>
      <c r="F673" s="229">
        <v>65</v>
      </c>
      <c r="G673" s="223">
        <v>166</v>
      </c>
      <c r="H673" s="224">
        <v>89</v>
      </c>
      <c r="I673" s="225">
        <f>IF(OR(F673="",$G673=""), "ไม่มีข้อมูล", F673/($G673*$G673)*10000)</f>
        <v>23.588329220496444</v>
      </c>
      <c r="J673" s="226" t="str">
        <f t="shared" si="52"/>
        <v>น้ำหนักเกิน</v>
      </c>
      <c r="K673" s="227" t="str">
        <f>IF(OR($G673="",H673=""),"ไม่มีข้อมูล",IF($G673/2&lt;H673,"ลงพุง","ไม่ลงพุง"))</f>
        <v>ลงพุง</v>
      </c>
      <c r="L673" s="227" t="str">
        <f t="shared" si="53"/>
        <v>เสี่ยงสูง</v>
      </c>
      <c r="M673" s="214" t="str">
        <f t="shared" ca="1" si="51"/>
        <v>36-40</v>
      </c>
    </row>
    <row r="674" spans="1:13" x14ac:dyDescent="0.2">
      <c r="A674" s="217">
        <v>259</v>
      </c>
      <c r="B674" s="218" t="s">
        <v>107</v>
      </c>
      <c r="C674" s="219" t="s">
        <v>38</v>
      </c>
      <c r="D674" s="220">
        <v>2498</v>
      </c>
      <c r="E674" s="221">
        <f t="shared" ca="1" si="50"/>
        <v>64</v>
      </c>
      <c r="F674" s="229">
        <v>56</v>
      </c>
      <c r="G674" s="223">
        <v>150</v>
      </c>
      <c r="H674" s="224">
        <v>82</v>
      </c>
      <c r="I674" s="225">
        <f>IF(OR(F674="",$G674=""), "ไม่มีข้อมูล", F674/($G674*$G674)*10000)</f>
        <v>24.888888888888889</v>
      </c>
      <c r="J674" s="226" t="str">
        <f t="shared" si="52"/>
        <v>น้ำหนักเกิน</v>
      </c>
      <c r="K674" s="227" t="str">
        <f>IF(OR($G674="",H674=""),"ไม่มีข้อมูล",IF($G674/2&lt;H674,"ลงพุง","ไม่ลงพุง"))</f>
        <v>ลงพุง</v>
      </c>
      <c r="L674" s="227" t="str">
        <f t="shared" si="53"/>
        <v>เสี่ยงสูง</v>
      </c>
      <c r="M674" s="214" t="str">
        <f t="shared" ca="1" si="51"/>
        <v>60+</v>
      </c>
    </row>
    <row r="675" spans="1:13" x14ac:dyDescent="0.2">
      <c r="A675" s="217">
        <v>260</v>
      </c>
      <c r="B675" s="218" t="s">
        <v>107</v>
      </c>
      <c r="C675" s="219" t="s">
        <v>38</v>
      </c>
      <c r="D675" s="220">
        <v>2534</v>
      </c>
      <c r="E675" s="221">
        <f t="shared" ca="1" si="50"/>
        <v>28</v>
      </c>
      <c r="F675" s="229">
        <v>67</v>
      </c>
      <c r="G675" s="223">
        <v>157</v>
      </c>
      <c r="H675" s="224">
        <v>85</v>
      </c>
      <c r="I675" s="225">
        <f>IF(OR(F675="",$G675=""), "ไม่มีข้อมูล", F675/($G675*$G675)*10000)</f>
        <v>27.181630086413243</v>
      </c>
      <c r="J675" s="226" t="str">
        <f t="shared" si="52"/>
        <v>อ้วน</v>
      </c>
      <c r="K675" s="227" t="str">
        <f>IF(OR($G675="",H675=""),"ไม่มีข้อมูล",IF($G675/2&lt;H675,"ลงพุง","ไม่ลงพุง"))</f>
        <v>ลงพุง</v>
      </c>
      <c r="L675" s="227" t="str">
        <f t="shared" si="53"/>
        <v>เสี่ยงสูง</v>
      </c>
      <c r="M675" s="214" t="str">
        <f t="shared" ca="1" si="51"/>
        <v>26-30</v>
      </c>
    </row>
    <row r="676" spans="1:13" x14ac:dyDescent="0.2">
      <c r="A676" s="217">
        <v>261</v>
      </c>
      <c r="B676" s="218" t="s">
        <v>107</v>
      </c>
      <c r="C676" s="219" t="s">
        <v>38</v>
      </c>
      <c r="D676" s="220">
        <v>2535</v>
      </c>
      <c r="E676" s="221">
        <f t="shared" ca="1" si="50"/>
        <v>27</v>
      </c>
      <c r="F676" s="229">
        <v>55</v>
      </c>
      <c r="G676" s="223">
        <v>157</v>
      </c>
      <c r="H676" s="224">
        <v>77</v>
      </c>
      <c r="I676" s="225">
        <f>IF(OR(F676="",$G676=""), "ไม่มีข้อมูล", F676/($G676*$G676)*10000)</f>
        <v>22.3132784291452</v>
      </c>
      <c r="J676" s="226" t="str">
        <f t="shared" si="52"/>
        <v>ปกติ</v>
      </c>
      <c r="K676" s="227" t="str">
        <f>IF(OR($G676="",H676=""),"ไม่มีข้อมูล",IF($G676/2&lt;H676,"ลงพุง","ไม่ลงพุง"))</f>
        <v>ไม่ลงพุง</v>
      </c>
      <c r="L676" s="227" t="str">
        <f t="shared" si="53"/>
        <v>ปกติ</v>
      </c>
      <c r="M676" s="214" t="str">
        <f t="shared" ca="1" si="51"/>
        <v>26-30</v>
      </c>
    </row>
    <row r="677" spans="1:13" x14ac:dyDescent="0.2">
      <c r="A677" s="217">
        <v>262</v>
      </c>
      <c r="B677" s="218" t="s">
        <v>107</v>
      </c>
      <c r="C677" s="219" t="s">
        <v>38</v>
      </c>
      <c r="D677" s="220">
        <v>2534</v>
      </c>
      <c r="E677" s="221">
        <f t="shared" ca="1" si="50"/>
        <v>28</v>
      </c>
      <c r="F677" s="229">
        <v>54</v>
      </c>
      <c r="G677" s="223">
        <v>163</v>
      </c>
      <c r="H677" s="224">
        <v>68.5</v>
      </c>
      <c r="I677" s="225">
        <f>IF(OR(F677="",$G677=""), "ไม่มีข้อมูล", F677/($G677*$G677)*10000)</f>
        <v>20.324438255109335</v>
      </c>
      <c r="J677" s="226" t="str">
        <f t="shared" si="52"/>
        <v>ปกติ</v>
      </c>
      <c r="K677" s="227" t="str">
        <f>IF(OR($G677="",H677=""),"ไม่มีข้อมูล",IF($G677/2&lt;H677,"ลงพุง","ไม่ลงพุง"))</f>
        <v>ไม่ลงพุง</v>
      </c>
      <c r="L677" s="227" t="str">
        <f t="shared" si="53"/>
        <v>ปกติ</v>
      </c>
      <c r="M677" s="214" t="str">
        <f t="shared" ca="1" si="51"/>
        <v>26-30</v>
      </c>
    </row>
    <row r="678" spans="1:13" x14ac:dyDescent="0.2">
      <c r="A678" s="217">
        <v>263</v>
      </c>
      <c r="B678" s="218" t="s">
        <v>107</v>
      </c>
      <c r="C678" s="219" t="s">
        <v>38</v>
      </c>
      <c r="D678" s="220">
        <v>2533</v>
      </c>
      <c r="E678" s="221">
        <f t="shared" ca="1" si="50"/>
        <v>29</v>
      </c>
      <c r="F678" s="229">
        <v>60</v>
      </c>
      <c r="G678" s="223">
        <v>165</v>
      </c>
      <c r="H678" s="224">
        <v>83</v>
      </c>
      <c r="I678" s="225">
        <f>IF(OR(F678="",$G678=""), "ไม่มีข้อมูล", F678/($G678*$G678)*10000)</f>
        <v>22.038567493112946</v>
      </c>
      <c r="J678" s="226" t="str">
        <f t="shared" si="52"/>
        <v>ปกติ</v>
      </c>
      <c r="K678" s="227" t="str">
        <f>IF(OR($G678="",H678=""),"ไม่มีข้อมูล",IF($G678/2&lt;H678,"ลงพุง","ไม่ลงพุง"))</f>
        <v>ลงพุง</v>
      </c>
      <c r="L678" s="227" t="str">
        <f t="shared" si="53"/>
        <v>เสี่ยง</v>
      </c>
      <c r="M678" s="214" t="str">
        <f t="shared" ca="1" si="51"/>
        <v>26-30</v>
      </c>
    </row>
    <row r="679" spans="1:13" x14ac:dyDescent="0.2">
      <c r="A679" s="217">
        <v>264</v>
      </c>
      <c r="B679" s="218" t="s">
        <v>107</v>
      </c>
      <c r="C679" s="219" t="s">
        <v>38</v>
      </c>
      <c r="D679" s="220">
        <v>2506</v>
      </c>
      <c r="E679" s="221">
        <f t="shared" ca="1" si="50"/>
        <v>56</v>
      </c>
      <c r="F679" s="229">
        <v>60</v>
      </c>
      <c r="G679" s="223">
        <v>159</v>
      </c>
      <c r="H679" s="224">
        <v>80</v>
      </c>
      <c r="I679" s="225">
        <f>IF(OR(F679="",$G679=""), "ไม่มีข้อมูล", F679/($G679*$G679)*10000)</f>
        <v>23.733238400379733</v>
      </c>
      <c r="J679" s="226" t="str">
        <f t="shared" si="52"/>
        <v>น้ำหนักเกิน</v>
      </c>
      <c r="K679" s="227" t="str">
        <f>IF(OR($G679="",H679=""),"ไม่มีข้อมูล",IF($G679/2&lt;H679,"ลงพุง","ไม่ลงพุง"))</f>
        <v>ลงพุง</v>
      </c>
      <c r="L679" s="227" t="str">
        <f t="shared" si="53"/>
        <v>เสี่ยงสูง</v>
      </c>
      <c r="M679" s="214" t="str">
        <f t="shared" ca="1" si="51"/>
        <v>56-60</v>
      </c>
    </row>
    <row r="680" spans="1:13" x14ac:dyDescent="0.2">
      <c r="A680" s="217">
        <v>265</v>
      </c>
      <c r="B680" s="218" t="s">
        <v>107</v>
      </c>
      <c r="C680" s="219" t="s">
        <v>38</v>
      </c>
      <c r="D680" s="220">
        <v>2533</v>
      </c>
      <c r="E680" s="221">
        <f t="shared" ca="1" si="50"/>
        <v>29</v>
      </c>
      <c r="F680" s="229">
        <v>67</v>
      </c>
      <c r="G680" s="223">
        <v>161</v>
      </c>
      <c r="H680" s="224">
        <v>89</v>
      </c>
      <c r="I680" s="225">
        <f>IF(OR(F680="",$G680=""), "ไม่มีข้อมูล", F680/($G680*$G680)*10000)</f>
        <v>25.847768218818722</v>
      </c>
      <c r="J680" s="226" t="str">
        <f t="shared" si="52"/>
        <v>อ้วน</v>
      </c>
      <c r="K680" s="227" t="str">
        <f>IF(OR($G680="",H680=""),"ไม่มีข้อมูล",IF($G680/2&lt;H680,"ลงพุง","ไม่ลงพุง"))</f>
        <v>ลงพุง</v>
      </c>
      <c r="L680" s="227" t="str">
        <f t="shared" si="53"/>
        <v>เสี่ยงสูง</v>
      </c>
      <c r="M680" s="214" t="str">
        <f t="shared" ca="1" si="51"/>
        <v>26-30</v>
      </c>
    </row>
    <row r="681" spans="1:13" x14ac:dyDescent="0.2">
      <c r="A681" s="217">
        <v>266</v>
      </c>
      <c r="B681" s="218" t="s">
        <v>107</v>
      </c>
      <c r="C681" s="219" t="s">
        <v>38</v>
      </c>
      <c r="D681" s="220">
        <v>2527</v>
      </c>
      <c r="E681" s="221">
        <f t="shared" ca="1" si="50"/>
        <v>35</v>
      </c>
      <c r="F681" s="229">
        <v>50</v>
      </c>
      <c r="G681" s="223">
        <v>160</v>
      </c>
      <c r="H681" s="224">
        <v>79</v>
      </c>
      <c r="I681" s="225">
        <f>IF(OR(F681="",$G681=""), "ไม่มีข้อมูล", F681/($G681*$G681)*10000)</f>
        <v>19.53125</v>
      </c>
      <c r="J681" s="226" t="str">
        <f t="shared" si="52"/>
        <v>ปกติ</v>
      </c>
      <c r="K681" s="227" t="str">
        <f>IF(OR($G681="",H681=""),"ไม่มีข้อมูล",IF($G681/2&lt;H681,"ลงพุง","ไม่ลงพุง"))</f>
        <v>ไม่ลงพุง</v>
      </c>
      <c r="L681" s="227" t="str">
        <f t="shared" si="53"/>
        <v>ปกติ</v>
      </c>
      <c r="M681" s="214" t="str">
        <f t="shared" ca="1" si="51"/>
        <v>31-35</v>
      </c>
    </row>
    <row r="682" spans="1:13" x14ac:dyDescent="0.2">
      <c r="A682" s="217">
        <v>267</v>
      </c>
      <c r="B682" s="218" t="s">
        <v>107</v>
      </c>
      <c r="C682" s="219" t="s">
        <v>39</v>
      </c>
      <c r="D682" s="220">
        <v>2531</v>
      </c>
      <c r="E682" s="221">
        <f t="shared" ca="1" si="50"/>
        <v>31</v>
      </c>
      <c r="F682" s="229">
        <v>80</v>
      </c>
      <c r="G682" s="223">
        <v>160</v>
      </c>
      <c r="H682" s="224">
        <v>97</v>
      </c>
      <c r="I682" s="225">
        <f>IF(OR(F682="",$G682=""), "ไม่มีข้อมูล", F682/($G682*$G682)*10000)</f>
        <v>31.25</v>
      </c>
      <c r="J682" s="226" t="str">
        <f t="shared" si="52"/>
        <v>อ้วน</v>
      </c>
      <c r="K682" s="227" t="str">
        <f>IF(OR($G682="",H682=""),"ไม่มีข้อมูล",IF($G682/2&lt;H682,"ลงพุง","ไม่ลงพุง"))</f>
        <v>ลงพุง</v>
      </c>
      <c r="L682" s="227" t="str">
        <f t="shared" si="53"/>
        <v>เสี่ยงสูง</v>
      </c>
      <c r="M682" s="214" t="str">
        <f t="shared" ca="1" si="51"/>
        <v>31-35</v>
      </c>
    </row>
    <row r="683" spans="1:13" x14ac:dyDescent="0.2">
      <c r="A683" s="217">
        <v>722</v>
      </c>
      <c r="B683" s="218" t="s">
        <v>108</v>
      </c>
      <c r="C683" s="219" t="s">
        <v>38</v>
      </c>
      <c r="D683" s="228">
        <v>2502</v>
      </c>
      <c r="E683" s="230">
        <f t="shared" ca="1" si="50"/>
        <v>60</v>
      </c>
      <c r="F683" s="222">
        <v>57</v>
      </c>
      <c r="G683" s="223">
        <v>160</v>
      </c>
      <c r="H683" s="224">
        <v>74</v>
      </c>
      <c r="I683" s="225">
        <f>IF(OR(F683="",$G683=""), "ไม่มีข้อมูล", F683/($G683*$G683)*10000)</f>
        <v>22.265624999999996</v>
      </c>
      <c r="J683" s="226" t="str">
        <f t="shared" si="52"/>
        <v>ปกติ</v>
      </c>
      <c r="K683" s="227" t="str">
        <f>IF(OR($G683="",H683=""),"ไม่มีข้อมูล",IF($G683/2&lt;H683,"ลงพุง","ไม่ลงพุง"))</f>
        <v>ไม่ลงพุง</v>
      </c>
      <c r="L683" s="227" t="str">
        <f t="shared" si="53"/>
        <v>ปกติ</v>
      </c>
      <c r="M683" s="214" t="str">
        <f t="shared" ca="1" si="51"/>
        <v>56-60</v>
      </c>
    </row>
    <row r="684" spans="1:13" x14ac:dyDescent="0.2">
      <c r="A684" s="217">
        <v>723</v>
      </c>
      <c r="B684" s="218" t="s">
        <v>108</v>
      </c>
      <c r="C684" s="219" t="s">
        <v>38</v>
      </c>
      <c r="D684" s="228">
        <v>2504</v>
      </c>
      <c r="E684" s="230">
        <f t="shared" ca="1" si="50"/>
        <v>58</v>
      </c>
      <c r="F684" s="222">
        <v>40</v>
      </c>
      <c r="G684" s="223">
        <v>148</v>
      </c>
      <c r="H684" s="224">
        <v>68.58</v>
      </c>
      <c r="I684" s="225">
        <f>IF(OR(F684="",$G684=""), "ไม่มีข้อมูล", F684/($G684*$G684)*10000)</f>
        <v>18.261504747991236</v>
      </c>
      <c r="J684" s="226" t="str">
        <f t="shared" si="52"/>
        <v>ผอม</v>
      </c>
      <c r="K684" s="227" t="str">
        <f>IF(OR($G684="",H684=""),"ไม่มีข้อมูล",IF($G684/2&lt;H684,"ลงพุง","ไม่ลงพุง"))</f>
        <v>ไม่ลงพุง</v>
      </c>
      <c r="L684" s="227" t="str">
        <f t="shared" si="53"/>
        <v>เสี่ยง</v>
      </c>
      <c r="M684" s="214" t="str">
        <f t="shared" ca="1" si="51"/>
        <v>56-60</v>
      </c>
    </row>
    <row r="685" spans="1:13" x14ac:dyDescent="0.2">
      <c r="A685" s="217">
        <v>724</v>
      </c>
      <c r="B685" s="218" t="s">
        <v>108</v>
      </c>
      <c r="C685" s="219" t="s">
        <v>38</v>
      </c>
      <c r="D685" s="228">
        <v>2519</v>
      </c>
      <c r="E685" s="230">
        <f t="shared" ca="1" si="50"/>
        <v>43</v>
      </c>
      <c r="F685" s="222">
        <v>50</v>
      </c>
      <c r="G685" s="223">
        <v>165</v>
      </c>
      <c r="H685" s="224">
        <v>64.5</v>
      </c>
      <c r="I685" s="225">
        <f>IF(OR(F685="",$G685=""), "ไม่มีข้อมูล", F685/($G685*$G685)*10000)</f>
        <v>18.365472910927455</v>
      </c>
      <c r="J685" s="226" t="str">
        <f t="shared" si="52"/>
        <v>ผอม</v>
      </c>
      <c r="K685" s="227" t="str">
        <f>IF(OR($G685="",H685=""),"ไม่มีข้อมูล",IF($G685/2&lt;H685,"ลงพุง","ไม่ลงพุง"))</f>
        <v>ไม่ลงพุง</v>
      </c>
      <c r="L685" s="227" t="str">
        <f t="shared" si="53"/>
        <v>เสี่ยง</v>
      </c>
      <c r="M685" s="214" t="str">
        <f t="shared" ca="1" si="51"/>
        <v>41-45</v>
      </c>
    </row>
    <row r="686" spans="1:13" x14ac:dyDescent="0.2">
      <c r="A686" s="217">
        <v>725</v>
      </c>
      <c r="B686" s="218" t="s">
        <v>108</v>
      </c>
      <c r="C686" s="219" t="s">
        <v>39</v>
      </c>
      <c r="D686" s="228">
        <v>2529</v>
      </c>
      <c r="E686" s="230">
        <f t="shared" ca="1" si="50"/>
        <v>33</v>
      </c>
      <c r="F686" s="222">
        <v>78</v>
      </c>
      <c r="G686" s="223">
        <v>173</v>
      </c>
      <c r="H686" s="224">
        <v>85.09</v>
      </c>
      <c r="I686" s="225">
        <f>IF(OR(F686="",$G686=""), "ไม่มีข้อมูล", F686/($G686*$G686)*10000)</f>
        <v>26.061679307694877</v>
      </c>
      <c r="J686" s="226" t="str">
        <f t="shared" si="52"/>
        <v>อ้วน</v>
      </c>
      <c r="K686" s="227" t="str">
        <f>IF(OR($G686="",H686=""),"ไม่มีข้อมูล",IF($G686/2&lt;H686,"ลงพุง","ไม่ลงพุง"))</f>
        <v>ไม่ลงพุง</v>
      </c>
      <c r="L686" s="227" t="str">
        <f t="shared" si="53"/>
        <v>เสี่ยง</v>
      </c>
      <c r="M686" s="214" t="str">
        <f t="shared" ca="1" si="51"/>
        <v>31-35</v>
      </c>
    </row>
    <row r="687" spans="1:13" x14ac:dyDescent="0.2">
      <c r="A687" s="217">
        <v>726</v>
      </c>
      <c r="B687" s="218" t="s">
        <v>108</v>
      </c>
      <c r="C687" s="219" t="s">
        <v>38</v>
      </c>
      <c r="D687" s="228">
        <v>2538</v>
      </c>
      <c r="E687" s="230">
        <f t="shared" ca="1" si="50"/>
        <v>24</v>
      </c>
      <c r="F687" s="222">
        <v>60</v>
      </c>
      <c r="G687" s="223">
        <v>170</v>
      </c>
      <c r="H687" s="224">
        <v>76.2</v>
      </c>
      <c r="I687" s="225">
        <f>IF(OR(F687="",$G687=""), "ไม่มีข้อมูล", F687/($G687*$G687)*10000)</f>
        <v>20.761245674740486</v>
      </c>
      <c r="J687" s="226" t="str">
        <f t="shared" si="52"/>
        <v>ปกติ</v>
      </c>
      <c r="K687" s="227" t="str">
        <f>IF(OR($G687="",H687=""),"ไม่มีข้อมูล",IF($G687/2&lt;H687,"ลงพุง","ไม่ลงพุง"))</f>
        <v>ไม่ลงพุง</v>
      </c>
      <c r="L687" s="227" t="str">
        <f t="shared" si="53"/>
        <v>ปกติ</v>
      </c>
      <c r="M687" s="214" t="str">
        <f t="shared" ca="1" si="51"/>
        <v>20-25</v>
      </c>
    </row>
    <row r="688" spans="1:13" x14ac:dyDescent="0.2">
      <c r="A688" s="217">
        <v>727</v>
      </c>
      <c r="B688" s="218" t="s">
        <v>108</v>
      </c>
      <c r="C688" s="219" t="s">
        <v>38</v>
      </c>
      <c r="D688" s="228">
        <v>2534</v>
      </c>
      <c r="E688" s="230">
        <f t="shared" ca="1" si="50"/>
        <v>28</v>
      </c>
      <c r="F688" s="222">
        <v>55</v>
      </c>
      <c r="G688" s="223">
        <v>161</v>
      </c>
      <c r="H688" s="224">
        <v>68.58</v>
      </c>
      <c r="I688" s="225">
        <f>IF(OR(F688="",$G688=""), "ไม่มีข้อมูล", F688/($G688*$G688)*10000)</f>
        <v>21.218317194552679</v>
      </c>
      <c r="J688" s="226" t="str">
        <f t="shared" si="52"/>
        <v>ปกติ</v>
      </c>
      <c r="K688" s="227" t="str">
        <f>IF(OR($G688="",H688=""),"ไม่มีข้อมูล",IF($G688/2&lt;H688,"ลงพุง","ไม่ลงพุง"))</f>
        <v>ไม่ลงพุง</v>
      </c>
      <c r="L688" s="227" t="str">
        <f t="shared" si="53"/>
        <v>ปกติ</v>
      </c>
      <c r="M688" s="214" t="str">
        <f t="shared" ca="1" si="51"/>
        <v>26-30</v>
      </c>
    </row>
    <row r="689" spans="1:13" x14ac:dyDescent="0.2">
      <c r="A689" s="217">
        <v>728</v>
      </c>
      <c r="B689" s="218" t="s">
        <v>108</v>
      </c>
      <c r="C689" s="219" t="s">
        <v>38</v>
      </c>
      <c r="D689" s="228">
        <v>2524</v>
      </c>
      <c r="E689" s="230">
        <f t="shared" ca="1" si="50"/>
        <v>38</v>
      </c>
      <c r="F689" s="222">
        <v>58</v>
      </c>
      <c r="G689" s="223">
        <v>156</v>
      </c>
      <c r="H689" s="224">
        <v>76.2</v>
      </c>
      <c r="I689" s="225">
        <f>IF(OR(F689="",$G689=""), "ไม่มีข้อมูล", F689/($G689*$G689)*10000)</f>
        <v>23.833004602235373</v>
      </c>
      <c r="J689" s="226" t="str">
        <f t="shared" si="52"/>
        <v>น้ำหนักเกิน</v>
      </c>
      <c r="K689" s="227" t="str">
        <f>IF(OR($G689="",H689=""),"ไม่มีข้อมูล",IF($G689/2&lt;H689,"ลงพุง","ไม่ลงพุง"))</f>
        <v>ไม่ลงพุง</v>
      </c>
      <c r="L689" s="227" t="str">
        <f t="shared" si="53"/>
        <v>เสี่ยง</v>
      </c>
      <c r="M689" s="214" t="str">
        <f t="shared" ca="1" si="51"/>
        <v>36-40</v>
      </c>
    </row>
    <row r="690" spans="1:13" x14ac:dyDescent="0.2">
      <c r="A690" s="217">
        <v>729</v>
      </c>
      <c r="B690" s="218" t="s">
        <v>108</v>
      </c>
      <c r="C690" s="219" t="s">
        <v>38</v>
      </c>
      <c r="D690" s="228">
        <v>2528</v>
      </c>
      <c r="E690" s="230">
        <f t="shared" ca="1" si="50"/>
        <v>34</v>
      </c>
      <c r="F690" s="222">
        <v>50</v>
      </c>
      <c r="G690" s="223">
        <v>155</v>
      </c>
      <c r="H690" s="224">
        <v>73.66</v>
      </c>
      <c r="I690" s="225">
        <f>IF(OR(F690="",$G690=""), "ไม่มีข้อมูล", F690/($G690*$G690)*10000)</f>
        <v>20.811654526534863</v>
      </c>
      <c r="J690" s="226" t="str">
        <f t="shared" si="52"/>
        <v>ปกติ</v>
      </c>
      <c r="K690" s="227" t="str">
        <f>IF(OR($G690="",H690=""),"ไม่มีข้อมูล",IF($G690/2&lt;H690,"ลงพุง","ไม่ลงพุง"))</f>
        <v>ไม่ลงพุง</v>
      </c>
      <c r="L690" s="227" t="str">
        <f t="shared" si="53"/>
        <v>ปกติ</v>
      </c>
      <c r="M690" s="214" t="str">
        <f t="shared" ca="1" si="51"/>
        <v>31-35</v>
      </c>
    </row>
    <row r="691" spans="1:13" x14ac:dyDescent="0.2">
      <c r="A691" s="217">
        <v>730</v>
      </c>
      <c r="B691" s="218" t="s">
        <v>108</v>
      </c>
      <c r="C691" s="219" t="s">
        <v>38</v>
      </c>
      <c r="D691" s="228">
        <v>2528</v>
      </c>
      <c r="E691" s="230">
        <f t="shared" ca="1" si="50"/>
        <v>34</v>
      </c>
      <c r="F691" s="222">
        <v>65</v>
      </c>
      <c r="G691" s="223">
        <v>160</v>
      </c>
      <c r="H691" s="224">
        <v>81.28</v>
      </c>
      <c r="I691" s="225">
        <f>IF(OR(F691="",$G691=""), "ไม่มีข้อมูล", F691/($G691*$G691)*10000)</f>
        <v>25.390625</v>
      </c>
      <c r="J691" s="226" t="str">
        <f t="shared" si="52"/>
        <v>อ้วน</v>
      </c>
      <c r="K691" s="227" t="str">
        <f>IF(OR($G691="",H691=""),"ไม่มีข้อมูล",IF($G691/2&lt;H691,"ลงพุง","ไม่ลงพุง"))</f>
        <v>ลงพุง</v>
      </c>
      <c r="L691" s="227" t="str">
        <f t="shared" si="53"/>
        <v>เสี่ยงสูง</v>
      </c>
      <c r="M691" s="214" t="str">
        <f t="shared" ca="1" si="51"/>
        <v>31-35</v>
      </c>
    </row>
    <row r="692" spans="1:13" x14ac:dyDescent="0.2">
      <c r="A692" s="217">
        <v>731</v>
      </c>
      <c r="B692" s="218" t="s">
        <v>108</v>
      </c>
      <c r="C692" s="219" t="s">
        <v>38</v>
      </c>
      <c r="D692" s="228">
        <v>2534</v>
      </c>
      <c r="E692" s="230">
        <f t="shared" ca="1" si="50"/>
        <v>28</v>
      </c>
      <c r="F692" s="222">
        <v>65</v>
      </c>
      <c r="G692" s="223">
        <v>160</v>
      </c>
      <c r="H692" s="224">
        <v>81.3</v>
      </c>
      <c r="I692" s="225">
        <f>IF(OR(F692="",$G692=""), "ไม่มีข้อมูล", F692/($G692*$G692)*10000)</f>
        <v>25.390625</v>
      </c>
      <c r="J692" s="226" t="str">
        <f t="shared" si="52"/>
        <v>อ้วน</v>
      </c>
      <c r="K692" s="227" t="str">
        <f>IF(OR($G692="",H692=""),"ไม่มีข้อมูล",IF($G692/2&lt;H692,"ลงพุง","ไม่ลงพุง"))</f>
        <v>ลงพุง</v>
      </c>
      <c r="L692" s="227" t="str">
        <f t="shared" si="53"/>
        <v>เสี่ยงสูง</v>
      </c>
      <c r="M692" s="214" t="str">
        <f t="shared" ca="1" si="51"/>
        <v>26-30</v>
      </c>
    </row>
    <row r="693" spans="1:13" x14ac:dyDescent="0.2">
      <c r="A693" s="217">
        <v>732</v>
      </c>
      <c r="B693" s="218" t="s">
        <v>108</v>
      </c>
      <c r="C693" s="219" t="s">
        <v>39</v>
      </c>
      <c r="D693" s="228">
        <v>2510</v>
      </c>
      <c r="E693" s="230">
        <f t="shared" ca="1" si="50"/>
        <v>52</v>
      </c>
      <c r="F693" s="222">
        <v>65</v>
      </c>
      <c r="G693" s="223">
        <v>165</v>
      </c>
      <c r="H693" s="224">
        <v>81.3</v>
      </c>
      <c r="I693" s="225">
        <f>IF(OR(F693="",$G693=""), "ไม่มีข้อมูล", F693/($G693*$G693)*10000)</f>
        <v>23.875114784205692</v>
      </c>
      <c r="J693" s="226" t="str">
        <f t="shared" si="52"/>
        <v>น้ำหนักเกิน</v>
      </c>
      <c r="K693" s="227" t="str">
        <f>IF(OR($G693="",H693=""),"ไม่มีข้อมูล",IF($G693/2&lt;H693,"ลงพุง","ไม่ลงพุง"))</f>
        <v>ไม่ลงพุง</v>
      </c>
      <c r="L693" s="227" t="str">
        <f t="shared" si="53"/>
        <v>เสี่ยง</v>
      </c>
      <c r="M693" s="214" t="str">
        <f t="shared" ca="1" si="51"/>
        <v>51-55</v>
      </c>
    </row>
    <row r="694" spans="1:13" x14ac:dyDescent="0.2">
      <c r="A694" s="217">
        <v>309</v>
      </c>
      <c r="B694" s="218" t="s">
        <v>109</v>
      </c>
      <c r="C694" s="219" t="s">
        <v>39</v>
      </c>
      <c r="D694" s="220"/>
      <c r="E694" s="221" t="str">
        <f t="shared" ca="1" si="50"/>
        <v>ไม่มีข้อมูล</v>
      </c>
      <c r="F694" s="229">
        <v>61</v>
      </c>
      <c r="G694" s="223">
        <v>163</v>
      </c>
      <c r="H694" s="224">
        <v>86</v>
      </c>
      <c r="I694" s="225">
        <f>IF(OR(F694="",$G694=""), "ไม่มีข้อมูล", F694/($G694*$G694)*10000)</f>
        <v>22.959087658549439</v>
      </c>
      <c r="J694" s="226" t="str">
        <f t="shared" si="52"/>
        <v>น้ำหนักเกิน</v>
      </c>
      <c r="K694" s="227" t="str">
        <f>IF(OR($G694="",H694=""),"ไม่มีข้อมูล",IF($G694/2&lt;H694,"ลงพุง","ไม่ลงพุง"))</f>
        <v>ลงพุง</v>
      </c>
      <c r="L694" s="227" t="str">
        <f t="shared" si="53"/>
        <v>เสี่ยงสูง</v>
      </c>
      <c r="M694" s="214" t="str">
        <f t="shared" ca="1" si="51"/>
        <v>ไม่มีข้อมูล</v>
      </c>
    </row>
    <row r="695" spans="1:13" x14ac:dyDescent="0.2">
      <c r="A695" s="217">
        <v>310</v>
      </c>
      <c r="B695" s="218" t="s">
        <v>109</v>
      </c>
      <c r="C695" s="219" t="s">
        <v>38</v>
      </c>
      <c r="D695" s="220">
        <v>2532</v>
      </c>
      <c r="E695" s="230">
        <f t="shared" ca="1" si="50"/>
        <v>30</v>
      </c>
      <c r="F695" s="222">
        <v>87</v>
      </c>
      <c r="G695" s="223">
        <v>160</v>
      </c>
      <c r="H695" s="224">
        <v>104</v>
      </c>
      <c r="I695" s="225">
        <f>IF(OR(F695="",$G695=""), "ไม่มีข้อมูล", F695/($G695*$G695)*10000)</f>
        <v>33.984375</v>
      </c>
      <c r="J695" s="226" t="str">
        <f t="shared" si="52"/>
        <v>อ้วน</v>
      </c>
      <c r="K695" s="227" t="str">
        <f>IF(OR($G695="",H695=""),"ไม่มีข้อมูล",IF($G695/2&lt;H695,"ลงพุง","ไม่ลงพุง"))</f>
        <v>ลงพุง</v>
      </c>
      <c r="L695" s="227" t="str">
        <f t="shared" si="53"/>
        <v>เสี่ยงสูง</v>
      </c>
      <c r="M695" s="214" t="str">
        <f t="shared" ca="1" si="51"/>
        <v>26-30</v>
      </c>
    </row>
    <row r="696" spans="1:13" x14ac:dyDescent="0.2">
      <c r="A696" s="217">
        <v>311</v>
      </c>
      <c r="B696" s="218" t="s">
        <v>109</v>
      </c>
      <c r="C696" s="219" t="s">
        <v>38</v>
      </c>
      <c r="D696" s="220">
        <v>2532</v>
      </c>
      <c r="E696" s="230">
        <f t="shared" ca="1" si="50"/>
        <v>30</v>
      </c>
      <c r="F696" s="222">
        <v>60</v>
      </c>
      <c r="G696" s="269">
        <v>171</v>
      </c>
      <c r="H696" s="224">
        <v>76</v>
      </c>
      <c r="I696" s="225">
        <f>IF(OR(F696="",$G696=""), "ไม่มีข้อมูล", F696/($G696*$G696)*10000)</f>
        <v>20.519134092541297</v>
      </c>
      <c r="J696" s="226" t="str">
        <f t="shared" si="52"/>
        <v>ปกติ</v>
      </c>
      <c r="K696" s="227" t="str">
        <f>IF(OR($G696="",H696=""),"ไม่มีข้อมูล",IF($G696/2&lt;H696,"ลงพุง","ไม่ลงพุง"))</f>
        <v>ไม่ลงพุง</v>
      </c>
      <c r="L696" s="227" t="str">
        <f t="shared" si="53"/>
        <v>ปกติ</v>
      </c>
      <c r="M696" s="214" t="str">
        <f t="shared" ca="1" si="51"/>
        <v>26-30</v>
      </c>
    </row>
    <row r="697" spans="1:13" x14ac:dyDescent="0.2">
      <c r="A697" s="217">
        <v>312</v>
      </c>
      <c r="B697" s="218" t="s">
        <v>109</v>
      </c>
      <c r="C697" s="219" t="s">
        <v>39</v>
      </c>
      <c r="D697" s="220">
        <v>2532</v>
      </c>
      <c r="E697" s="230">
        <f t="shared" ca="1" si="50"/>
        <v>30</v>
      </c>
      <c r="F697" s="222">
        <v>65</v>
      </c>
      <c r="G697" s="223">
        <v>165</v>
      </c>
      <c r="H697" s="224">
        <v>88</v>
      </c>
      <c r="I697" s="225">
        <f>IF(OR(F697="",$G697=""), "ไม่มีข้อมูล", F697/($G697*$G697)*10000)</f>
        <v>23.875114784205692</v>
      </c>
      <c r="J697" s="226" t="str">
        <f t="shared" si="52"/>
        <v>น้ำหนักเกิน</v>
      </c>
      <c r="K697" s="227" t="str">
        <f>IF(OR($G697="",H697=""),"ไม่มีข้อมูล",IF($G697/2&lt;H697,"ลงพุง","ไม่ลงพุง"))</f>
        <v>ลงพุง</v>
      </c>
      <c r="L697" s="227" t="str">
        <f t="shared" si="53"/>
        <v>เสี่ยงสูง</v>
      </c>
      <c r="M697" s="214" t="str">
        <f t="shared" ca="1" si="51"/>
        <v>26-30</v>
      </c>
    </row>
    <row r="698" spans="1:13" x14ac:dyDescent="0.2">
      <c r="A698" s="217">
        <v>313</v>
      </c>
      <c r="B698" s="218" t="s">
        <v>109</v>
      </c>
      <c r="C698" s="219" t="s">
        <v>38</v>
      </c>
      <c r="D698" s="220">
        <v>2538</v>
      </c>
      <c r="E698" s="230">
        <f t="shared" ca="1" si="50"/>
        <v>24</v>
      </c>
      <c r="F698" s="222">
        <v>48</v>
      </c>
      <c r="G698" s="269">
        <v>157</v>
      </c>
      <c r="H698" s="224">
        <v>61</v>
      </c>
      <c r="I698" s="225">
        <f>IF(OR(F698="",$G698=""), "ไม่มีข้อมูล", F698/($G698*$G698)*10000)</f>
        <v>19.473406629072173</v>
      </c>
      <c r="J698" s="226" t="str">
        <f t="shared" si="52"/>
        <v>ปกติ</v>
      </c>
      <c r="K698" s="227" t="str">
        <f>IF(OR($G698="",H698=""),"ไม่มีข้อมูล",IF($G698/2&lt;H698,"ลงพุง","ไม่ลงพุง"))</f>
        <v>ไม่ลงพุง</v>
      </c>
      <c r="L698" s="227" t="str">
        <f t="shared" si="53"/>
        <v>ปกติ</v>
      </c>
      <c r="M698" s="214" t="str">
        <f t="shared" ca="1" si="51"/>
        <v>20-25</v>
      </c>
    </row>
    <row r="699" spans="1:13" x14ac:dyDescent="0.2">
      <c r="A699" s="217">
        <v>314</v>
      </c>
      <c r="B699" s="218" t="s">
        <v>109</v>
      </c>
      <c r="C699" s="219" t="s">
        <v>38</v>
      </c>
      <c r="D699" s="220">
        <v>2528</v>
      </c>
      <c r="E699" s="230">
        <f t="shared" ca="1" si="50"/>
        <v>34</v>
      </c>
      <c r="F699" s="229">
        <v>76</v>
      </c>
      <c r="G699" s="223">
        <v>150</v>
      </c>
      <c r="H699" s="224">
        <v>104</v>
      </c>
      <c r="I699" s="225">
        <f>IF(OR(F699="",$G699=""), "ไม่มีข้อมูล", F699/($G699*$G699)*10000)</f>
        <v>33.777777777777779</v>
      </c>
      <c r="J699" s="226" t="str">
        <f t="shared" si="52"/>
        <v>อ้วน</v>
      </c>
      <c r="K699" s="227" t="str">
        <f>IF(OR($G699="",H699=""),"ไม่มีข้อมูล",IF($G699/2&lt;H699,"ลงพุง","ไม่ลงพุง"))</f>
        <v>ลงพุง</v>
      </c>
      <c r="L699" s="227" t="str">
        <f t="shared" si="53"/>
        <v>เสี่ยงสูง</v>
      </c>
      <c r="M699" s="214" t="str">
        <f t="shared" ca="1" si="51"/>
        <v>31-35</v>
      </c>
    </row>
    <row r="700" spans="1:13" x14ac:dyDescent="0.2">
      <c r="A700" s="217">
        <v>315</v>
      </c>
      <c r="B700" s="218" t="s">
        <v>109</v>
      </c>
      <c r="C700" s="219" t="s">
        <v>38</v>
      </c>
      <c r="D700" s="220">
        <v>2533</v>
      </c>
      <c r="E700" s="230">
        <f t="shared" ca="1" si="50"/>
        <v>29</v>
      </c>
      <c r="F700" s="229">
        <v>49.3</v>
      </c>
      <c r="G700" s="223">
        <v>163</v>
      </c>
      <c r="H700" s="224">
        <v>72</v>
      </c>
      <c r="I700" s="225">
        <f>IF(OR(F700="",$G700=""), "ไม่มีข้อมูล", F700/($G700*$G700)*10000)</f>
        <v>18.555459369942412</v>
      </c>
      <c r="J700" s="226" t="str">
        <f t="shared" si="52"/>
        <v>ปกติ</v>
      </c>
      <c r="K700" s="227" t="str">
        <f>IF(OR($G700="",H700=""),"ไม่มีข้อมูล",IF($G700/2&lt;H700,"ลงพุง","ไม่ลงพุง"))</f>
        <v>ไม่ลงพุง</v>
      </c>
      <c r="L700" s="227" t="str">
        <f t="shared" si="53"/>
        <v>ปกติ</v>
      </c>
      <c r="M700" s="214" t="str">
        <f t="shared" ca="1" si="51"/>
        <v>26-30</v>
      </c>
    </row>
    <row r="701" spans="1:13" x14ac:dyDescent="0.2">
      <c r="A701" s="217">
        <v>316</v>
      </c>
      <c r="B701" s="218" t="s">
        <v>109</v>
      </c>
      <c r="C701" s="219" t="s">
        <v>39</v>
      </c>
      <c r="D701" s="220">
        <v>2536</v>
      </c>
      <c r="E701" s="230">
        <f t="shared" ca="1" si="50"/>
        <v>26</v>
      </c>
      <c r="F701" s="222">
        <v>55</v>
      </c>
      <c r="G701" s="269">
        <v>165</v>
      </c>
      <c r="H701" s="224">
        <v>62</v>
      </c>
      <c r="I701" s="225">
        <f>IF(OR(F701="",$G701=""), "ไม่มีข้อมูล", F701/($G701*$G701)*10000)</f>
        <v>20.202020202020201</v>
      </c>
      <c r="J701" s="226" t="str">
        <f t="shared" si="52"/>
        <v>ปกติ</v>
      </c>
      <c r="K701" s="227" t="str">
        <f>IF(OR($G701="",H701=""),"ไม่มีข้อมูล",IF($G701/2&lt;H701,"ลงพุง","ไม่ลงพุง"))</f>
        <v>ไม่ลงพุง</v>
      </c>
      <c r="L701" s="227" t="str">
        <f t="shared" si="53"/>
        <v>ปกติ</v>
      </c>
      <c r="M701" s="214" t="str">
        <f t="shared" ca="1" si="51"/>
        <v>26-30</v>
      </c>
    </row>
    <row r="702" spans="1:13" x14ac:dyDescent="0.2">
      <c r="A702" s="217">
        <v>317</v>
      </c>
      <c r="B702" s="218" t="s">
        <v>109</v>
      </c>
      <c r="C702" s="219" t="s">
        <v>39</v>
      </c>
      <c r="D702" s="220">
        <v>2534</v>
      </c>
      <c r="E702" s="230">
        <f t="shared" ca="1" si="50"/>
        <v>28</v>
      </c>
      <c r="F702" s="222">
        <v>64</v>
      </c>
      <c r="G702" s="223">
        <v>173</v>
      </c>
      <c r="H702" s="224">
        <v>82</v>
      </c>
      <c r="I702" s="225">
        <f>IF(OR(F702="",$G702=""), "ไม่มีข้อมูล", F702/($G702*$G702)*10000)</f>
        <v>21.383941996057334</v>
      </c>
      <c r="J702" s="226" t="str">
        <f t="shared" si="52"/>
        <v>ปกติ</v>
      </c>
      <c r="K702" s="227" t="str">
        <f>IF(OR($G702="",H702=""),"ไม่มีข้อมูล",IF($G702/2&lt;H702,"ลงพุง","ไม่ลงพุง"))</f>
        <v>ไม่ลงพุง</v>
      </c>
      <c r="L702" s="227" t="str">
        <f t="shared" si="53"/>
        <v>ปกติ</v>
      </c>
      <c r="M702" s="214" t="str">
        <f t="shared" ca="1" si="51"/>
        <v>26-30</v>
      </c>
    </row>
    <row r="703" spans="1:13" x14ac:dyDescent="0.2">
      <c r="A703" s="217">
        <v>318</v>
      </c>
      <c r="B703" s="218" t="s">
        <v>109</v>
      </c>
      <c r="C703" s="219" t="s">
        <v>38</v>
      </c>
      <c r="D703" s="220">
        <v>2529</v>
      </c>
      <c r="E703" s="230">
        <f t="shared" ca="1" si="50"/>
        <v>33</v>
      </c>
      <c r="F703" s="222">
        <v>39.5</v>
      </c>
      <c r="G703" s="269">
        <v>148</v>
      </c>
      <c r="H703" s="224">
        <v>62</v>
      </c>
      <c r="I703" s="225">
        <f>IF(OR(F703="",$G703=""), "ไม่มีข้อมูล", F703/($G703*$G703)*10000)</f>
        <v>18.033235938641344</v>
      </c>
      <c r="J703" s="226" t="str">
        <f t="shared" si="52"/>
        <v>ผอม</v>
      </c>
      <c r="K703" s="227" t="str">
        <f>IF(OR($G703="",H703=""),"ไม่มีข้อมูล",IF($G703/2&lt;H703,"ลงพุง","ไม่ลงพุง"))</f>
        <v>ไม่ลงพุง</v>
      </c>
      <c r="L703" s="227" t="str">
        <f t="shared" si="53"/>
        <v>เสี่ยง</v>
      </c>
      <c r="M703" s="214" t="str">
        <f t="shared" ca="1" si="51"/>
        <v>31-35</v>
      </c>
    </row>
    <row r="704" spans="1:13" x14ac:dyDescent="0.2">
      <c r="A704" s="217">
        <v>319</v>
      </c>
      <c r="B704" s="218" t="s">
        <v>109</v>
      </c>
      <c r="C704" s="219" t="s">
        <v>38</v>
      </c>
      <c r="D704" s="220">
        <v>2524</v>
      </c>
      <c r="E704" s="230">
        <f t="shared" ca="1" si="50"/>
        <v>38</v>
      </c>
      <c r="F704" s="222">
        <v>52</v>
      </c>
      <c r="G704" s="223">
        <v>159</v>
      </c>
      <c r="H704" s="224">
        <v>70</v>
      </c>
      <c r="I704" s="225">
        <f>IF(OR(F704="",$G704=""), "ไม่มีข้อมูล", F704/($G704*$G704)*10000)</f>
        <v>20.568806613662435</v>
      </c>
      <c r="J704" s="226" t="str">
        <f t="shared" si="52"/>
        <v>ปกติ</v>
      </c>
      <c r="K704" s="227" t="str">
        <f>IF(OR($G704="",H704=""),"ไม่มีข้อมูล",IF($G704/2&lt;H704,"ลงพุง","ไม่ลงพุง"))</f>
        <v>ไม่ลงพุง</v>
      </c>
      <c r="L704" s="227" t="str">
        <f t="shared" si="53"/>
        <v>ปกติ</v>
      </c>
      <c r="M704" s="214" t="str">
        <f t="shared" ca="1" si="51"/>
        <v>36-40</v>
      </c>
    </row>
    <row r="705" spans="1:13" x14ac:dyDescent="0.2">
      <c r="A705" s="217">
        <v>320</v>
      </c>
      <c r="B705" s="218" t="s">
        <v>109</v>
      </c>
      <c r="C705" s="219" t="s">
        <v>38</v>
      </c>
      <c r="D705" s="220">
        <v>2523</v>
      </c>
      <c r="E705" s="230">
        <f t="shared" ca="1" si="50"/>
        <v>39</v>
      </c>
      <c r="F705" s="222">
        <v>51.2</v>
      </c>
      <c r="G705" s="269">
        <v>153</v>
      </c>
      <c r="H705" s="224">
        <v>70</v>
      </c>
      <c r="I705" s="225">
        <f>IF(OR(F705="",$G705=""), "ไม่มีข้อมูล", F705/($G705*$G705)*10000)</f>
        <v>21.871929599726602</v>
      </c>
      <c r="J705" s="226" t="str">
        <f t="shared" si="52"/>
        <v>ปกติ</v>
      </c>
      <c r="K705" s="227" t="str">
        <f>IF(OR($G705="",H705=""),"ไม่มีข้อมูล",IF($G705/2&lt;H705,"ลงพุง","ไม่ลงพุง"))</f>
        <v>ไม่ลงพุง</v>
      </c>
      <c r="L705" s="227" t="str">
        <f t="shared" si="53"/>
        <v>ปกติ</v>
      </c>
      <c r="M705" s="214" t="str">
        <f t="shared" ca="1" si="51"/>
        <v>36-40</v>
      </c>
    </row>
    <row r="706" spans="1:13" x14ac:dyDescent="0.2">
      <c r="A706" s="217">
        <v>321</v>
      </c>
      <c r="B706" s="218" t="s">
        <v>109</v>
      </c>
      <c r="C706" s="219" t="s">
        <v>38</v>
      </c>
      <c r="D706" s="220">
        <v>2525</v>
      </c>
      <c r="E706" s="230">
        <f t="shared" ref="E706:E769" ca="1" si="54">IF(D706="","ไม่มีข้อมูล",YEAR(TODAY())+543-D706)</f>
        <v>37</v>
      </c>
      <c r="F706" s="222">
        <v>52.3</v>
      </c>
      <c r="G706" s="223">
        <v>161</v>
      </c>
      <c r="H706" s="224">
        <v>67</v>
      </c>
      <c r="I706" s="225">
        <f>IF(OR(F706="",$G706=""), "ไม่มีข้อมูล", F706/($G706*$G706)*10000)</f>
        <v>20.176690714092818</v>
      </c>
      <c r="J706" s="226" t="str">
        <f t="shared" si="52"/>
        <v>ปกติ</v>
      </c>
      <c r="K706" s="227" t="str">
        <f>IF(OR($G706="",H706=""),"ไม่มีข้อมูล",IF($G706/2&lt;H706,"ลงพุง","ไม่ลงพุง"))</f>
        <v>ไม่ลงพุง</v>
      </c>
      <c r="L706" s="227" t="str">
        <f t="shared" si="53"/>
        <v>ปกติ</v>
      </c>
      <c r="M706" s="214" t="str">
        <f t="shared" ref="M706:M769" ca="1" si="55">IF(E706="ไม่มีข้อมูล","ไม่มีข้อมูล",IF(E706&lt;20,"&lt;20",IF(E706&lt;26,"20-25",IF(E706&lt;31,"26-30",IF(E706&lt;36,"31-35",IF(E706&lt;41,"36-40",IF(E706&lt;46,"41-45",IF(E706&lt;51,"46-50",IF(E706&lt;56,"51-55",IF(E706&lt;61,"56-60","60+"))))))))))</f>
        <v>36-40</v>
      </c>
    </row>
    <row r="707" spans="1:13" x14ac:dyDescent="0.2">
      <c r="A707" s="217">
        <v>322</v>
      </c>
      <c r="B707" s="218" t="s">
        <v>109</v>
      </c>
      <c r="C707" s="219" t="s">
        <v>38</v>
      </c>
      <c r="D707" s="220">
        <v>2531</v>
      </c>
      <c r="E707" s="230">
        <f t="shared" ca="1" si="54"/>
        <v>31</v>
      </c>
      <c r="F707" s="222">
        <v>75</v>
      </c>
      <c r="G707" s="223">
        <v>166</v>
      </c>
      <c r="H707" s="224">
        <v>80</v>
      </c>
      <c r="I707" s="225">
        <f>IF(OR(F707="",$G707=""), "ไม่มีข้อมูล", F707/($G707*$G707)*10000)</f>
        <v>27.217302946726665</v>
      </c>
      <c r="J707" s="226" t="str">
        <f t="shared" si="52"/>
        <v>อ้วน</v>
      </c>
      <c r="K707" s="227" t="str">
        <f>IF(OR($G707="",H707=""),"ไม่มีข้อมูล",IF($G707/2&lt;H707,"ลงพุง","ไม่ลงพุง"))</f>
        <v>ไม่ลงพุง</v>
      </c>
      <c r="L707" s="227" t="str">
        <f t="shared" si="53"/>
        <v>เสี่ยง</v>
      </c>
      <c r="M707" s="214" t="str">
        <f t="shared" ca="1" si="55"/>
        <v>31-35</v>
      </c>
    </row>
    <row r="708" spans="1:13" x14ac:dyDescent="0.2">
      <c r="A708" s="217">
        <v>323</v>
      </c>
      <c r="B708" s="218" t="s">
        <v>109</v>
      </c>
      <c r="C708" s="219" t="s">
        <v>38</v>
      </c>
      <c r="D708" s="220">
        <v>2509</v>
      </c>
      <c r="E708" s="230">
        <f t="shared" ca="1" si="54"/>
        <v>53</v>
      </c>
      <c r="F708" s="222">
        <v>46</v>
      </c>
      <c r="G708" s="269">
        <v>155</v>
      </c>
      <c r="H708" s="224">
        <v>66</v>
      </c>
      <c r="I708" s="225">
        <f>IF(OR(F708="",$G708=""), "ไม่มีข้อมูล", F708/($G708*$G708)*10000)</f>
        <v>19.146722164412072</v>
      </c>
      <c r="J708" s="226" t="str">
        <f t="shared" ref="J708:J771" si="56">IF(I708="ไม่มีข้อมูล", "ไม่มีข้อมูล", IF(I708&lt;18.5, "ผอม", IF(AND(18.5&lt;=I708, I708&lt;=22.9), "ปกติ", IF(AND(22.9&lt;I708, I708&lt;25), "น้ำหนักเกิน", "อ้วน"))))</f>
        <v>ปกติ</v>
      </c>
      <c r="K708" s="227" t="str">
        <f>IF(OR($G708="",H708=""),"ไม่มีข้อมูล",IF($G708/2&lt;H708,"ลงพุง","ไม่ลงพุง"))</f>
        <v>ไม่ลงพุง</v>
      </c>
      <c r="L708" s="227" t="str">
        <f t="shared" ref="L708:L771" si="57">IF(OR(J708="ไม่มีข้อมูล",K708="ไม่มีข้อมูล"),"ไม่มีข้อมูล",IF(AND(J708="ปกติ",K708="ไม่ลงพุง"),"ปกติ",IF(AND(J708="ปกติ",K708="ลงพุง"),"เสี่ยง",IF(AND(J708="น้ำหนักเกิน",K708="ไม่ลงพุง"),"เสี่ยง",IF(AND(J708="น้ำหนักเกิน",K708="ลงพุง"),"เสี่ยงสูง",IF(AND(J708="อ้วน",K708="ไม่ลงพุง"),"เสี่ยง",IF(AND(J708="อ้วน",K708="ลงพุง"),"เสี่ยงสูง",IF(AND(J708="ผอม",K708="ไม่ลงพุง"),"เสี่ยง",IF(AND(J708="ผอม",K708="ลงพุง"),"เสี่ยงสูง",0)))))))))</f>
        <v>ปกติ</v>
      </c>
      <c r="M708" s="214" t="str">
        <f t="shared" ca="1" si="55"/>
        <v>51-55</v>
      </c>
    </row>
    <row r="709" spans="1:13" x14ac:dyDescent="0.2">
      <c r="A709" s="217">
        <v>324</v>
      </c>
      <c r="B709" s="218" t="s">
        <v>109</v>
      </c>
      <c r="C709" s="219" t="s">
        <v>39</v>
      </c>
      <c r="D709" s="220">
        <v>2514</v>
      </c>
      <c r="E709" s="230">
        <f t="shared" ca="1" si="54"/>
        <v>48</v>
      </c>
      <c r="F709" s="222">
        <v>63</v>
      </c>
      <c r="G709" s="223">
        <v>175</v>
      </c>
      <c r="H709" s="224">
        <v>81</v>
      </c>
      <c r="I709" s="225">
        <f>IF(OR(F709="",$G709=""), "ไม่มีข้อมูล", F709/($G709*$G709)*10000)</f>
        <v>20.571428571428573</v>
      </c>
      <c r="J709" s="226" t="str">
        <f t="shared" si="56"/>
        <v>ปกติ</v>
      </c>
      <c r="K709" s="227" t="str">
        <f>IF(OR($G709="",H709=""),"ไม่มีข้อมูล",IF($G709/2&lt;H709,"ลงพุง","ไม่ลงพุง"))</f>
        <v>ไม่ลงพุง</v>
      </c>
      <c r="L709" s="227" t="str">
        <f t="shared" si="57"/>
        <v>ปกติ</v>
      </c>
      <c r="M709" s="214" t="str">
        <f t="shared" ca="1" si="55"/>
        <v>46-50</v>
      </c>
    </row>
    <row r="710" spans="1:13" x14ac:dyDescent="0.2">
      <c r="A710" s="217">
        <v>325</v>
      </c>
      <c r="B710" s="218" t="s">
        <v>109</v>
      </c>
      <c r="C710" s="219" t="s">
        <v>38</v>
      </c>
      <c r="D710" s="220">
        <v>2517</v>
      </c>
      <c r="E710" s="230">
        <f t="shared" ca="1" si="54"/>
        <v>45</v>
      </c>
      <c r="F710" s="229">
        <v>79</v>
      </c>
      <c r="G710" s="223">
        <v>158</v>
      </c>
      <c r="H710" s="224">
        <v>103</v>
      </c>
      <c r="I710" s="225">
        <f>IF(OR(F710="",$G710=""), "ไม่มีข้อมูล", F710/($G710*$G710)*10000)</f>
        <v>31.645569620253163</v>
      </c>
      <c r="J710" s="226" t="str">
        <f t="shared" si="56"/>
        <v>อ้วน</v>
      </c>
      <c r="K710" s="227" t="str">
        <f>IF(OR($G710="",H710=""),"ไม่มีข้อมูล",IF($G710/2&lt;H710,"ลงพุง","ไม่ลงพุง"))</f>
        <v>ลงพุง</v>
      </c>
      <c r="L710" s="227" t="str">
        <f t="shared" si="57"/>
        <v>เสี่ยงสูง</v>
      </c>
      <c r="M710" s="214" t="str">
        <f t="shared" ca="1" si="55"/>
        <v>41-45</v>
      </c>
    </row>
    <row r="711" spans="1:13" x14ac:dyDescent="0.2">
      <c r="A711" s="217">
        <v>326</v>
      </c>
      <c r="B711" s="218" t="s">
        <v>109</v>
      </c>
      <c r="C711" s="219" t="s">
        <v>38</v>
      </c>
      <c r="D711" s="220">
        <v>2534</v>
      </c>
      <c r="E711" s="230">
        <f t="shared" ca="1" si="54"/>
        <v>28</v>
      </c>
      <c r="F711" s="229">
        <v>50</v>
      </c>
      <c r="G711" s="223">
        <v>163</v>
      </c>
      <c r="H711" s="224">
        <v>65</v>
      </c>
      <c r="I711" s="225">
        <f>IF(OR(F711="",$G711=""), "ไม่มีข้อมูล", F711/($G711*$G711)*10000)</f>
        <v>18.818924310286423</v>
      </c>
      <c r="J711" s="226" t="str">
        <f t="shared" si="56"/>
        <v>ปกติ</v>
      </c>
      <c r="K711" s="227" t="str">
        <f>IF(OR($G711="",H711=""),"ไม่มีข้อมูล",IF($G711/2&lt;H711,"ลงพุง","ไม่ลงพุง"))</f>
        <v>ไม่ลงพุง</v>
      </c>
      <c r="L711" s="227" t="str">
        <f t="shared" si="57"/>
        <v>ปกติ</v>
      </c>
      <c r="M711" s="214" t="str">
        <f t="shared" ca="1" si="55"/>
        <v>26-30</v>
      </c>
    </row>
    <row r="712" spans="1:13" x14ac:dyDescent="0.2">
      <c r="A712" s="217">
        <v>327</v>
      </c>
      <c r="B712" s="218" t="s">
        <v>109</v>
      </c>
      <c r="C712" s="219" t="s">
        <v>38</v>
      </c>
      <c r="D712" s="220">
        <v>2530</v>
      </c>
      <c r="E712" s="230">
        <f t="shared" ca="1" si="54"/>
        <v>32</v>
      </c>
      <c r="F712" s="222">
        <v>47</v>
      </c>
      <c r="G712" s="223">
        <v>160</v>
      </c>
      <c r="H712" s="224">
        <v>70</v>
      </c>
      <c r="I712" s="225">
        <f>IF(OR(F712="",$G712=""), "ไม่มีข้อมูล", F712/($G712*$G712)*10000)</f>
        <v>18.359375</v>
      </c>
      <c r="J712" s="226" t="str">
        <f t="shared" si="56"/>
        <v>ผอม</v>
      </c>
      <c r="K712" s="227" t="str">
        <f>IF(OR($G712="",H712=""),"ไม่มีข้อมูล",IF($G712/2&lt;H712,"ลงพุง","ไม่ลงพุง"))</f>
        <v>ไม่ลงพุง</v>
      </c>
      <c r="L712" s="227" t="str">
        <f t="shared" si="57"/>
        <v>เสี่ยง</v>
      </c>
      <c r="M712" s="214" t="str">
        <f t="shared" ca="1" si="55"/>
        <v>31-35</v>
      </c>
    </row>
    <row r="713" spans="1:13" x14ac:dyDescent="0.2">
      <c r="A713" s="217">
        <v>328</v>
      </c>
      <c r="B713" s="218" t="s">
        <v>109</v>
      </c>
      <c r="C713" s="219" t="s">
        <v>38</v>
      </c>
      <c r="D713" s="220">
        <v>2527</v>
      </c>
      <c r="E713" s="230">
        <f t="shared" ca="1" si="54"/>
        <v>35</v>
      </c>
      <c r="F713" s="222">
        <v>74</v>
      </c>
      <c r="G713" s="269">
        <v>160</v>
      </c>
      <c r="H713" s="224">
        <v>85</v>
      </c>
      <c r="I713" s="225">
        <f>IF(OR(F713="",$G713=""), "ไม่มีข้อมูล", F713/($G713*$G713)*10000)</f>
        <v>28.90625</v>
      </c>
      <c r="J713" s="226" t="str">
        <f t="shared" si="56"/>
        <v>อ้วน</v>
      </c>
      <c r="K713" s="227" t="str">
        <f>IF(OR($G713="",H713=""),"ไม่มีข้อมูล",IF($G713/2&lt;H713,"ลงพุง","ไม่ลงพุง"))</f>
        <v>ลงพุง</v>
      </c>
      <c r="L713" s="227" t="str">
        <f t="shared" si="57"/>
        <v>เสี่ยงสูง</v>
      </c>
      <c r="M713" s="214" t="str">
        <f t="shared" ca="1" si="55"/>
        <v>31-35</v>
      </c>
    </row>
    <row r="714" spans="1:13" x14ac:dyDescent="0.2">
      <c r="A714" s="217">
        <v>329</v>
      </c>
      <c r="B714" s="218" t="s">
        <v>109</v>
      </c>
      <c r="C714" s="219" t="s">
        <v>38</v>
      </c>
      <c r="D714" s="220">
        <v>2529</v>
      </c>
      <c r="E714" s="230">
        <f t="shared" ca="1" si="54"/>
        <v>33</v>
      </c>
      <c r="F714" s="229">
        <v>81</v>
      </c>
      <c r="G714" s="223">
        <v>158</v>
      </c>
      <c r="H714" s="224">
        <v>100</v>
      </c>
      <c r="I714" s="225">
        <f>IF(OR(F714="",$G714=""), "ไม่มีข้อมูล", F714/($G714*$G714)*10000)</f>
        <v>32.446723281525394</v>
      </c>
      <c r="J714" s="226" t="str">
        <f t="shared" si="56"/>
        <v>อ้วน</v>
      </c>
      <c r="K714" s="227" t="str">
        <f>IF(OR($G714="",H714=""),"ไม่มีข้อมูล",IF($G714/2&lt;H714,"ลงพุง","ไม่ลงพุง"))</f>
        <v>ลงพุง</v>
      </c>
      <c r="L714" s="227" t="str">
        <f t="shared" si="57"/>
        <v>เสี่ยงสูง</v>
      </c>
      <c r="M714" s="214" t="str">
        <f t="shared" ca="1" si="55"/>
        <v>31-35</v>
      </c>
    </row>
    <row r="715" spans="1:13" x14ac:dyDescent="0.2">
      <c r="A715" s="217">
        <v>330</v>
      </c>
      <c r="B715" s="218" t="s">
        <v>109</v>
      </c>
      <c r="C715" s="219" t="s">
        <v>38</v>
      </c>
      <c r="D715" s="220">
        <v>2517</v>
      </c>
      <c r="E715" s="230">
        <f t="shared" ca="1" si="54"/>
        <v>45</v>
      </c>
      <c r="F715" s="222">
        <v>51.7</v>
      </c>
      <c r="G715" s="269">
        <v>156</v>
      </c>
      <c r="H715" s="224">
        <v>75</v>
      </c>
      <c r="I715" s="225">
        <f>IF(OR(F715="",$G715=""), "ไม่มีข้อมูล", F715/($G715*$G715)*10000)</f>
        <v>21.244247205785669</v>
      </c>
      <c r="J715" s="226" t="str">
        <f t="shared" si="56"/>
        <v>ปกติ</v>
      </c>
      <c r="K715" s="227" t="str">
        <f>IF(OR($G715="",H715=""),"ไม่มีข้อมูล",IF($G715/2&lt;H715,"ลงพุง","ไม่ลงพุง"))</f>
        <v>ไม่ลงพุง</v>
      </c>
      <c r="L715" s="227" t="str">
        <f t="shared" si="57"/>
        <v>ปกติ</v>
      </c>
      <c r="M715" s="214" t="str">
        <f t="shared" ca="1" si="55"/>
        <v>41-45</v>
      </c>
    </row>
    <row r="716" spans="1:13" x14ac:dyDescent="0.2">
      <c r="A716" s="217">
        <v>331</v>
      </c>
      <c r="B716" s="218" t="s">
        <v>109</v>
      </c>
      <c r="C716" s="219" t="s">
        <v>38</v>
      </c>
      <c r="D716" s="220">
        <v>2512</v>
      </c>
      <c r="E716" s="230">
        <f t="shared" ca="1" si="54"/>
        <v>50</v>
      </c>
      <c r="F716" s="222">
        <v>73</v>
      </c>
      <c r="G716" s="269">
        <v>158</v>
      </c>
      <c r="H716" s="224">
        <v>92</v>
      </c>
      <c r="I716" s="225">
        <f>IF(OR(F716="",$G716=""), "ไม่มีข้อมูล", F716/($G716*$G716)*10000)</f>
        <v>29.24210863643647</v>
      </c>
      <c r="J716" s="226" t="str">
        <f t="shared" si="56"/>
        <v>อ้วน</v>
      </c>
      <c r="K716" s="227" t="str">
        <f>IF(OR($G716="",H716=""),"ไม่มีข้อมูล",IF($G716/2&lt;H716,"ลงพุง","ไม่ลงพุง"))</f>
        <v>ลงพุง</v>
      </c>
      <c r="L716" s="227" t="str">
        <f t="shared" si="57"/>
        <v>เสี่ยงสูง</v>
      </c>
      <c r="M716" s="214" t="str">
        <f t="shared" ca="1" si="55"/>
        <v>46-50</v>
      </c>
    </row>
    <row r="717" spans="1:13" x14ac:dyDescent="0.2">
      <c r="A717" s="217">
        <v>332</v>
      </c>
      <c r="B717" s="218" t="s">
        <v>109</v>
      </c>
      <c r="C717" s="219" t="s">
        <v>38</v>
      </c>
      <c r="D717" s="220">
        <v>2534</v>
      </c>
      <c r="E717" s="230">
        <f t="shared" ca="1" si="54"/>
        <v>28</v>
      </c>
      <c r="F717" s="222">
        <v>46.8</v>
      </c>
      <c r="G717" s="269">
        <v>165</v>
      </c>
      <c r="H717" s="224">
        <v>64</v>
      </c>
      <c r="I717" s="225">
        <f>IF(OR(F717="",$G717=""), "ไม่มีข้อมูล", F717/($G717*$G717)*10000)</f>
        <v>17.190082644628099</v>
      </c>
      <c r="J717" s="226" t="str">
        <f t="shared" si="56"/>
        <v>ผอม</v>
      </c>
      <c r="K717" s="227" t="str">
        <f>IF(OR($G717="",H717=""),"ไม่มีข้อมูล",IF($G717/2&lt;H717,"ลงพุง","ไม่ลงพุง"))</f>
        <v>ไม่ลงพุง</v>
      </c>
      <c r="L717" s="227" t="str">
        <f t="shared" si="57"/>
        <v>เสี่ยง</v>
      </c>
      <c r="M717" s="214" t="str">
        <f t="shared" ca="1" si="55"/>
        <v>26-30</v>
      </c>
    </row>
    <row r="718" spans="1:13" x14ac:dyDescent="0.2">
      <c r="A718" s="217">
        <v>333</v>
      </c>
      <c r="B718" s="218" t="s">
        <v>109</v>
      </c>
      <c r="C718" s="219" t="s">
        <v>38</v>
      </c>
      <c r="D718" s="220">
        <v>2530</v>
      </c>
      <c r="E718" s="230">
        <f t="shared" ca="1" si="54"/>
        <v>32</v>
      </c>
      <c r="F718" s="229">
        <v>56</v>
      </c>
      <c r="G718" s="223">
        <v>157</v>
      </c>
      <c r="H718" s="224">
        <v>79</v>
      </c>
      <c r="I718" s="225">
        <f>IF(OR(F718="",$G718=""), "ไม่มีข้อมูล", F718/($G718*$G718)*10000)</f>
        <v>22.718974400584205</v>
      </c>
      <c r="J718" s="226" t="str">
        <f t="shared" si="56"/>
        <v>ปกติ</v>
      </c>
      <c r="K718" s="227" t="str">
        <f>IF(OR($G718="",H718=""),"ไม่มีข้อมูล",IF($G718/2&lt;H718,"ลงพุง","ไม่ลงพุง"))</f>
        <v>ลงพุง</v>
      </c>
      <c r="L718" s="227" t="str">
        <f t="shared" si="57"/>
        <v>เสี่ยง</v>
      </c>
      <c r="M718" s="214" t="str">
        <f t="shared" ca="1" si="55"/>
        <v>31-35</v>
      </c>
    </row>
    <row r="719" spans="1:13" x14ac:dyDescent="0.2">
      <c r="A719" s="217">
        <v>334</v>
      </c>
      <c r="B719" s="218" t="s">
        <v>109</v>
      </c>
      <c r="C719" s="219" t="s">
        <v>38</v>
      </c>
      <c r="D719" s="220">
        <v>2521</v>
      </c>
      <c r="E719" s="230">
        <f t="shared" ca="1" si="54"/>
        <v>41</v>
      </c>
      <c r="F719" s="222">
        <v>71</v>
      </c>
      <c r="G719" s="269">
        <v>161</v>
      </c>
      <c r="H719" s="224">
        <v>93</v>
      </c>
      <c r="I719" s="225">
        <f>IF(OR(F719="",$G719=""), "ไม่มีข้อมูล", F719/($G719*$G719)*10000)</f>
        <v>27.390918560240731</v>
      </c>
      <c r="J719" s="226" t="str">
        <f t="shared" si="56"/>
        <v>อ้วน</v>
      </c>
      <c r="K719" s="227" t="str">
        <f>IF(OR($G719="",H719=""),"ไม่มีข้อมูล",IF($G719/2&lt;H719,"ลงพุง","ไม่ลงพุง"))</f>
        <v>ลงพุง</v>
      </c>
      <c r="L719" s="227" t="str">
        <f t="shared" si="57"/>
        <v>เสี่ยงสูง</v>
      </c>
      <c r="M719" s="214" t="str">
        <f t="shared" ca="1" si="55"/>
        <v>41-45</v>
      </c>
    </row>
    <row r="720" spans="1:13" x14ac:dyDescent="0.2">
      <c r="A720" s="217">
        <v>335</v>
      </c>
      <c r="B720" s="218" t="s">
        <v>109</v>
      </c>
      <c r="C720" s="219" t="s">
        <v>38</v>
      </c>
      <c r="D720" s="220">
        <v>2502</v>
      </c>
      <c r="E720" s="230">
        <f t="shared" ca="1" si="54"/>
        <v>60</v>
      </c>
      <c r="F720" s="222">
        <v>75</v>
      </c>
      <c r="G720" s="223">
        <v>151</v>
      </c>
      <c r="H720" s="224">
        <v>126</v>
      </c>
      <c r="I720" s="225">
        <f>IF(OR(F720="",$G720=""), "ไม่มีข้อมูล", F720/($G720*$G720)*10000)</f>
        <v>32.893294153765183</v>
      </c>
      <c r="J720" s="226" t="str">
        <f t="shared" si="56"/>
        <v>อ้วน</v>
      </c>
      <c r="K720" s="227" t="str">
        <f>IF(OR($G720="",H720=""),"ไม่มีข้อมูล",IF($G720/2&lt;H720,"ลงพุง","ไม่ลงพุง"))</f>
        <v>ลงพุง</v>
      </c>
      <c r="L720" s="227" t="str">
        <f t="shared" si="57"/>
        <v>เสี่ยงสูง</v>
      </c>
      <c r="M720" s="214" t="str">
        <f t="shared" ca="1" si="55"/>
        <v>56-60</v>
      </c>
    </row>
    <row r="721" spans="1:13" x14ac:dyDescent="0.2">
      <c r="A721" s="217">
        <v>336</v>
      </c>
      <c r="B721" s="218" t="s">
        <v>109</v>
      </c>
      <c r="C721" s="219" t="s">
        <v>39</v>
      </c>
      <c r="D721" s="220">
        <v>2514</v>
      </c>
      <c r="E721" s="230">
        <f t="shared" ca="1" si="54"/>
        <v>48</v>
      </c>
      <c r="F721" s="222">
        <v>70</v>
      </c>
      <c r="G721" s="223">
        <v>165</v>
      </c>
      <c r="H721" s="224">
        <v>82</v>
      </c>
      <c r="I721" s="225">
        <f>IF(OR(F721="",$G721=""), "ไม่มีข้อมูล", F721/($G721*$G721)*10000)</f>
        <v>25.711662075298438</v>
      </c>
      <c r="J721" s="226" t="str">
        <f t="shared" si="56"/>
        <v>อ้วน</v>
      </c>
      <c r="K721" s="227" t="str">
        <f>IF(OR($G721="",H721=""),"ไม่มีข้อมูล",IF($G721/2&lt;H721,"ลงพุง","ไม่ลงพุง"))</f>
        <v>ไม่ลงพุง</v>
      </c>
      <c r="L721" s="227" t="str">
        <f t="shared" si="57"/>
        <v>เสี่ยง</v>
      </c>
      <c r="M721" s="214" t="str">
        <f t="shared" ca="1" si="55"/>
        <v>46-50</v>
      </c>
    </row>
    <row r="722" spans="1:13" x14ac:dyDescent="0.2">
      <c r="A722" s="217">
        <v>337</v>
      </c>
      <c r="B722" s="218" t="s">
        <v>109</v>
      </c>
      <c r="C722" s="219" t="s">
        <v>38</v>
      </c>
      <c r="D722" s="220">
        <v>2529</v>
      </c>
      <c r="E722" s="230">
        <f t="shared" ca="1" si="54"/>
        <v>33</v>
      </c>
      <c r="F722" s="229">
        <v>70</v>
      </c>
      <c r="G722" s="223">
        <v>150</v>
      </c>
      <c r="H722" s="224">
        <v>80</v>
      </c>
      <c r="I722" s="225">
        <f>IF(OR(F722="",$G722=""), "ไม่มีข้อมูล", F722/($G722*$G722)*10000)</f>
        <v>31.111111111111111</v>
      </c>
      <c r="J722" s="226" t="str">
        <f t="shared" si="56"/>
        <v>อ้วน</v>
      </c>
      <c r="K722" s="227" t="str">
        <f>IF(OR($G722="",H722=""),"ไม่มีข้อมูล",IF($G722/2&lt;H722,"ลงพุง","ไม่ลงพุง"))</f>
        <v>ลงพุง</v>
      </c>
      <c r="L722" s="227" t="str">
        <f t="shared" si="57"/>
        <v>เสี่ยงสูง</v>
      </c>
      <c r="M722" s="214" t="str">
        <f t="shared" ca="1" si="55"/>
        <v>31-35</v>
      </c>
    </row>
    <row r="723" spans="1:13" x14ac:dyDescent="0.2">
      <c r="A723" s="217">
        <v>338</v>
      </c>
      <c r="B723" s="218" t="s">
        <v>109</v>
      </c>
      <c r="C723" s="219" t="s">
        <v>38</v>
      </c>
      <c r="D723" s="220">
        <v>2527</v>
      </c>
      <c r="E723" s="230">
        <f t="shared" ca="1" si="54"/>
        <v>35</v>
      </c>
      <c r="F723" s="222">
        <v>60</v>
      </c>
      <c r="G723" s="223">
        <v>153</v>
      </c>
      <c r="H723" s="224">
        <v>80</v>
      </c>
      <c r="I723" s="225">
        <f>IF(OR(F723="",$G723=""), "ไม่มีข้อมูล", F723/($G723*$G723)*10000)</f>
        <v>25.631167499679609</v>
      </c>
      <c r="J723" s="226" t="str">
        <f t="shared" si="56"/>
        <v>อ้วน</v>
      </c>
      <c r="K723" s="227" t="str">
        <f>IF(OR($G723="",H723=""),"ไม่มีข้อมูล",IF($G723/2&lt;H723,"ลงพุง","ไม่ลงพุง"))</f>
        <v>ลงพุง</v>
      </c>
      <c r="L723" s="227" t="str">
        <f t="shared" si="57"/>
        <v>เสี่ยงสูง</v>
      </c>
      <c r="M723" s="214" t="str">
        <f t="shared" ca="1" si="55"/>
        <v>31-35</v>
      </c>
    </row>
    <row r="724" spans="1:13" x14ac:dyDescent="0.2">
      <c r="A724" s="217">
        <v>339</v>
      </c>
      <c r="B724" s="218" t="s">
        <v>109</v>
      </c>
      <c r="C724" s="219" t="s">
        <v>38</v>
      </c>
      <c r="D724" s="220">
        <v>2529</v>
      </c>
      <c r="E724" s="230">
        <f t="shared" ca="1" si="54"/>
        <v>33</v>
      </c>
      <c r="F724" s="229">
        <v>69.2</v>
      </c>
      <c r="G724" s="223">
        <v>165</v>
      </c>
      <c r="H724" s="224">
        <v>85</v>
      </c>
      <c r="I724" s="225">
        <f>IF(OR(F724="",$G724=""), "ไม่มีข้อมูล", F724/($G724*$G724)*10000)</f>
        <v>25.417814508723602</v>
      </c>
      <c r="J724" s="226" t="str">
        <f t="shared" si="56"/>
        <v>อ้วน</v>
      </c>
      <c r="K724" s="227" t="str">
        <f>IF(OR($G724="",H724=""),"ไม่มีข้อมูล",IF($G724/2&lt;H724,"ลงพุง","ไม่ลงพุง"))</f>
        <v>ลงพุง</v>
      </c>
      <c r="L724" s="227" t="str">
        <f t="shared" si="57"/>
        <v>เสี่ยงสูง</v>
      </c>
      <c r="M724" s="214" t="str">
        <f t="shared" ca="1" si="55"/>
        <v>31-35</v>
      </c>
    </row>
    <row r="725" spans="1:13" x14ac:dyDescent="0.2">
      <c r="A725" s="217">
        <v>340</v>
      </c>
      <c r="B725" s="218" t="s">
        <v>109</v>
      </c>
      <c r="C725" s="219" t="s">
        <v>39</v>
      </c>
      <c r="D725" s="220">
        <v>2535</v>
      </c>
      <c r="E725" s="230">
        <f t="shared" ca="1" si="54"/>
        <v>27</v>
      </c>
      <c r="F725" s="229">
        <v>68</v>
      </c>
      <c r="G725" s="223">
        <v>170</v>
      </c>
      <c r="H725" s="224">
        <v>82</v>
      </c>
      <c r="I725" s="225">
        <f>IF(OR(F725="",$G725=""), "ไม่มีข้อมูล", F725/($G725*$G725)*10000)</f>
        <v>23.52941176470588</v>
      </c>
      <c r="J725" s="226" t="str">
        <f t="shared" si="56"/>
        <v>น้ำหนักเกิน</v>
      </c>
      <c r="K725" s="227" t="str">
        <f>IF(OR($G725="",H725=""),"ไม่มีข้อมูล",IF($G725/2&lt;H725,"ลงพุง","ไม่ลงพุง"))</f>
        <v>ไม่ลงพุง</v>
      </c>
      <c r="L725" s="227" t="str">
        <f t="shared" si="57"/>
        <v>เสี่ยง</v>
      </c>
      <c r="M725" s="214" t="str">
        <f t="shared" ca="1" si="55"/>
        <v>26-30</v>
      </c>
    </row>
    <row r="726" spans="1:13" x14ac:dyDescent="0.2">
      <c r="A726" s="217">
        <v>341</v>
      </c>
      <c r="B726" s="218" t="s">
        <v>109</v>
      </c>
      <c r="C726" s="219" t="s">
        <v>38</v>
      </c>
      <c r="D726" s="220">
        <v>2532</v>
      </c>
      <c r="E726" s="230">
        <f t="shared" ca="1" si="54"/>
        <v>30</v>
      </c>
      <c r="F726" s="229">
        <v>48.6</v>
      </c>
      <c r="G726" s="223">
        <v>155</v>
      </c>
      <c r="H726" s="224">
        <v>64</v>
      </c>
      <c r="I726" s="225">
        <f>IF(OR(F726="",$G726=""), "ไม่มีข้อมูล", F726/($G726*$G726)*10000)</f>
        <v>20.228928199791884</v>
      </c>
      <c r="J726" s="226" t="str">
        <f t="shared" si="56"/>
        <v>ปกติ</v>
      </c>
      <c r="K726" s="227" t="str">
        <f>IF(OR($G726="",H726=""),"ไม่มีข้อมูล",IF($G726/2&lt;H726,"ลงพุง","ไม่ลงพุง"))</f>
        <v>ไม่ลงพุง</v>
      </c>
      <c r="L726" s="227" t="str">
        <f t="shared" si="57"/>
        <v>ปกติ</v>
      </c>
      <c r="M726" s="214" t="str">
        <f t="shared" ca="1" si="55"/>
        <v>26-30</v>
      </c>
    </row>
    <row r="727" spans="1:13" x14ac:dyDescent="0.2">
      <c r="A727" s="217">
        <v>342</v>
      </c>
      <c r="B727" s="218" t="s">
        <v>109</v>
      </c>
      <c r="C727" s="219" t="s">
        <v>38</v>
      </c>
      <c r="D727" s="220">
        <v>2516</v>
      </c>
      <c r="E727" s="230">
        <f t="shared" ca="1" si="54"/>
        <v>46</v>
      </c>
      <c r="F727" s="229">
        <v>75</v>
      </c>
      <c r="G727" s="223">
        <v>150</v>
      </c>
      <c r="H727" s="224">
        <v>94</v>
      </c>
      <c r="I727" s="225">
        <f>IF(OR(F727="",$G727=""), "ไม่มีข้อมูล", F727/($G727*$G727)*10000)</f>
        <v>33.333333333333336</v>
      </c>
      <c r="J727" s="226" t="str">
        <f t="shared" si="56"/>
        <v>อ้วน</v>
      </c>
      <c r="K727" s="227" t="str">
        <f>IF(OR($G727="",H727=""),"ไม่มีข้อมูล",IF($G727/2&lt;H727,"ลงพุง","ไม่ลงพุง"))</f>
        <v>ลงพุง</v>
      </c>
      <c r="L727" s="227" t="str">
        <f t="shared" si="57"/>
        <v>เสี่ยงสูง</v>
      </c>
      <c r="M727" s="214" t="str">
        <f t="shared" ca="1" si="55"/>
        <v>46-50</v>
      </c>
    </row>
    <row r="728" spans="1:13" x14ac:dyDescent="0.2">
      <c r="A728" s="217">
        <v>343</v>
      </c>
      <c r="B728" s="218" t="s">
        <v>109</v>
      </c>
      <c r="C728" s="219" t="s">
        <v>38</v>
      </c>
      <c r="D728" s="220">
        <v>2501</v>
      </c>
      <c r="E728" s="230">
        <f t="shared" ca="1" si="54"/>
        <v>61</v>
      </c>
      <c r="F728" s="222">
        <v>61.7</v>
      </c>
      <c r="G728" s="223">
        <v>158</v>
      </c>
      <c r="H728" s="224">
        <v>86</v>
      </c>
      <c r="I728" s="225">
        <f>IF(OR(F728="",$G728=""), "ไม่มีข้อมูล", F728/($G728*$G728)*10000)</f>
        <v>24.715590450248357</v>
      </c>
      <c r="J728" s="226" t="str">
        <f t="shared" si="56"/>
        <v>น้ำหนักเกิน</v>
      </c>
      <c r="K728" s="227" t="str">
        <f>IF(OR($G728="",H728=""),"ไม่มีข้อมูล",IF($G728/2&lt;H728,"ลงพุง","ไม่ลงพุง"))</f>
        <v>ลงพุง</v>
      </c>
      <c r="L728" s="227" t="str">
        <f t="shared" si="57"/>
        <v>เสี่ยงสูง</v>
      </c>
      <c r="M728" s="214" t="str">
        <f t="shared" ca="1" si="55"/>
        <v>60+</v>
      </c>
    </row>
    <row r="729" spans="1:13" x14ac:dyDescent="0.2">
      <c r="A729" s="217">
        <v>344</v>
      </c>
      <c r="B729" s="218" t="s">
        <v>109</v>
      </c>
      <c r="C729" s="219" t="s">
        <v>38</v>
      </c>
      <c r="D729" s="220">
        <v>2537</v>
      </c>
      <c r="E729" s="230">
        <f t="shared" ca="1" si="54"/>
        <v>25</v>
      </c>
      <c r="F729" s="222">
        <v>70</v>
      </c>
      <c r="G729" s="269">
        <v>169</v>
      </c>
      <c r="H729" s="224">
        <v>83</v>
      </c>
      <c r="I729" s="225">
        <f>IF(OR(F729="",$G729=""), "ไม่มีข้อมูล", F729/($G729*$G729)*10000)</f>
        <v>24.508945765204299</v>
      </c>
      <c r="J729" s="226" t="str">
        <f t="shared" si="56"/>
        <v>น้ำหนักเกิน</v>
      </c>
      <c r="K729" s="227" t="str">
        <f>IF(OR($G729="",H729=""),"ไม่มีข้อมูล",IF($G729/2&lt;H729,"ลงพุง","ไม่ลงพุง"))</f>
        <v>ไม่ลงพุง</v>
      </c>
      <c r="L729" s="227" t="str">
        <f t="shared" si="57"/>
        <v>เสี่ยง</v>
      </c>
      <c r="M729" s="214" t="str">
        <f t="shared" ca="1" si="55"/>
        <v>20-25</v>
      </c>
    </row>
    <row r="730" spans="1:13" x14ac:dyDescent="0.2">
      <c r="A730" s="217">
        <v>345</v>
      </c>
      <c r="B730" s="218" t="s">
        <v>109</v>
      </c>
      <c r="C730" s="219" t="s">
        <v>38</v>
      </c>
      <c r="D730" s="220">
        <v>2534</v>
      </c>
      <c r="E730" s="230">
        <f t="shared" ca="1" si="54"/>
        <v>28</v>
      </c>
      <c r="F730" s="222">
        <v>37.799999999999997</v>
      </c>
      <c r="G730" s="223">
        <v>162</v>
      </c>
      <c r="H730" s="224">
        <v>60</v>
      </c>
      <c r="I730" s="225">
        <f>IF(OR(F730="",$G730=""), "ไม่มีข้อมูล", F730/($G730*$G730)*10000)</f>
        <v>14.403292181069958</v>
      </c>
      <c r="J730" s="226" t="str">
        <f t="shared" si="56"/>
        <v>ผอม</v>
      </c>
      <c r="K730" s="227" t="str">
        <f>IF(OR($G730="",H730=""),"ไม่มีข้อมูล",IF($G730/2&lt;H730,"ลงพุง","ไม่ลงพุง"))</f>
        <v>ไม่ลงพุง</v>
      </c>
      <c r="L730" s="227" t="str">
        <f t="shared" si="57"/>
        <v>เสี่ยง</v>
      </c>
      <c r="M730" s="214" t="str">
        <f t="shared" ca="1" si="55"/>
        <v>26-30</v>
      </c>
    </row>
    <row r="731" spans="1:13" x14ac:dyDescent="0.2">
      <c r="A731" s="217">
        <v>346</v>
      </c>
      <c r="B731" s="218" t="s">
        <v>109</v>
      </c>
      <c r="C731" s="219" t="s">
        <v>38</v>
      </c>
      <c r="D731" s="220">
        <v>2526</v>
      </c>
      <c r="E731" s="230">
        <f t="shared" ca="1" si="54"/>
        <v>36</v>
      </c>
      <c r="F731" s="222">
        <v>65</v>
      </c>
      <c r="G731" s="223">
        <v>159</v>
      </c>
      <c r="H731" s="224">
        <v>85</v>
      </c>
      <c r="I731" s="225">
        <f>IF(OR(F731="",$G731=""), "ไม่มีข้อมูล", F731/($G731*$G731)*10000)</f>
        <v>25.711008267078043</v>
      </c>
      <c r="J731" s="226" t="str">
        <f t="shared" si="56"/>
        <v>อ้วน</v>
      </c>
      <c r="K731" s="227" t="str">
        <f>IF(OR($G731="",H731=""),"ไม่มีข้อมูล",IF($G731/2&lt;H731,"ลงพุง","ไม่ลงพุง"))</f>
        <v>ลงพุง</v>
      </c>
      <c r="L731" s="227" t="str">
        <f t="shared" si="57"/>
        <v>เสี่ยงสูง</v>
      </c>
      <c r="M731" s="214" t="str">
        <f t="shared" ca="1" si="55"/>
        <v>36-40</v>
      </c>
    </row>
    <row r="732" spans="1:13" x14ac:dyDescent="0.2">
      <c r="A732" s="217">
        <v>347</v>
      </c>
      <c r="B732" s="218" t="s">
        <v>109</v>
      </c>
      <c r="C732" s="219" t="s">
        <v>39</v>
      </c>
      <c r="D732" s="220">
        <v>2521</v>
      </c>
      <c r="E732" s="230">
        <f t="shared" ca="1" si="54"/>
        <v>41</v>
      </c>
      <c r="F732" s="222">
        <v>70.8</v>
      </c>
      <c r="G732" s="269">
        <v>171</v>
      </c>
      <c r="H732" s="224">
        <v>87</v>
      </c>
      <c r="I732" s="225">
        <f>IF(OR(F732="",$G732=""), "ไม่มีข้อมูล", F732/($G732*$G732)*10000)</f>
        <v>24.21257822919873</v>
      </c>
      <c r="J732" s="226" t="str">
        <f t="shared" si="56"/>
        <v>น้ำหนักเกิน</v>
      </c>
      <c r="K732" s="227" t="str">
        <f>IF(OR($G732="",H732=""),"ไม่มีข้อมูล",IF($G732/2&lt;H732,"ลงพุง","ไม่ลงพุง"))</f>
        <v>ลงพุง</v>
      </c>
      <c r="L732" s="227" t="str">
        <f t="shared" si="57"/>
        <v>เสี่ยงสูง</v>
      </c>
      <c r="M732" s="214" t="str">
        <f t="shared" ca="1" si="55"/>
        <v>41-45</v>
      </c>
    </row>
    <row r="733" spans="1:13" x14ac:dyDescent="0.2">
      <c r="A733" s="217">
        <v>348</v>
      </c>
      <c r="B733" s="218" t="s">
        <v>109</v>
      </c>
      <c r="C733" s="219" t="s">
        <v>38</v>
      </c>
      <c r="D733" s="220">
        <v>2534</v>
      </c>
      <c r="E733" s="230">
        <f t="shared" ca="1" si="54"/>
        <v>28</v>
      </c>
      <c r="F733" s="229">
        <v>49.1</v>
      </c>
      <c r="G733" s="223">
        <v>160</v>
      </c>
      <c r="H733" s="224">
        <v>74</v>
      </c>
      <c r="I733" s="225">
        <f>IF(OR(F733="",$G733=""), "ไม่มีข้อมูล", F733/($G733*$G733)*10000)</f>
        <v>19.1796875</v>
      </c>
      <c r="J733" s="226" t="str">
        <f t="shared" si="56"/>
        <v>ปกติ</v>
      </c>
      <c r="K733" s="227" t="str">
        <f>IF(OR($G733="",H733=""),"ไม่มีข้อมูล",IF($G733/2&lt;H733,"ลงพุง","ไม่ลงพุง"))</f>
        <v>ไม่ลงพุง</v>
      </c>
      <c r="L733" s="227" t="str">
        <f t="shared" si="57"/>
        <v>ปกติ</v>
      </c>
      <c r="M733" s="214" t="str">
        <f t="shared" ca="1" si="55"/>
        <v>26-30</v>
      </c>
    </row>
    <row r="734" spans="1:13" x14ac:dyDescent="0.2">
      <c r="A734" s="217">
        <v>349</v>
      </c>
      <c r="B734" s="218" t="s">
        <v>109</v>
      </c>
      <c r="C734" s="219" t="s">
        <v>39</v>
      </c>
      <c r="D734" s="220">
        <v>2511</v>
      </c>
      <c r="E734" s="230">
        <f t="shared" ca="1" si="54"/>
        <v>51</v>
      </c>
      <c r="F734" s="229">
        <v>78</v>
      </c>
      <c r="G734" s="223">
        <v>170</v>
      </c>
      <c r="H734" s="224">
        <v>102</v>
      </c>
      <c r="I734" s="225">
        <f>IF(OR(F734="",$G734=""), "ไม่มีข้อมูล", F734/($G734*$G734)*10000)</f>
        <v>26.989619377162629</v>
      </c>
      <c r="J734" s="226" t="str">
        <f t="shared" si="56"/>
        <v>อ้วน</v>
      </c>
      <c r="K734" s="227" t="str">
        <f>IF(OR($G734="",H734=""),"ไม่มีข้อมูล",IF($G734/2&lt;H734,"ลงพุง","ไม่ลงพุง"))</f>
        <v>ลงพุง</v>
      </c>
      <c r="L734" s="227" t="str">
        <f t="shared" si="57"/>
        <v>เสี่ยงสูง</v>
      </c>
      <c r="M734" s="214" t="str">
        <f t="shared" ca="1" si="55"/>
        <v>51-55</v>
      </c>
    </row>
    <row r="735" spans="1:13" x14ac:dyDescent="0.2">
      <c r="A735" s="217">
        <v>350</v>
      </c>
      <c r="B735" s="218" t="s">
        <v>109</v>
      </c>
      <c r="C735" s="219" t="s">
        <v>38</v>
      </c>
      <c r="D735" s="220">
        <v>2508</v>
      </c>
      <c r="E735" s="230">
        <f t="shared" ca="1" si="54"/>
        <v>54</v>
      </c>
      <c r="F735" s="222">
        <v>66</v>
      </c>
      <c r="G735" s="269">
        <v>163</v>
      </c>
      <c r="H735" s="224">
        <v>93</v>
      </c>
      <c r="I735" s="225">
        <f>IF(OR(F735="",$G735=""), "ไม่มีข้อมูล", F735/($G735*$G735)*10000)</f>
        <v>24.840980089578082</v>
      </c>
      <c r="J735" s="226" t="str">
        <f t="shared" si="56"/>
        <v>น้ำหนักเกิน</v>
      </c>
      <c r="K735" s="227" t="str">
        <f>IF(OR($G735="",H735=""),"ไม่มีข้อมูล",IF($G735/2&lt;H735,"ลงพุง","ไม่ลงพุง"))</f>
        <v>ลงพุง</v>
      </c>
      <c r="L735" s="227" t="str">
        <f t="shared" si="57"/>
        <v>เสี่ยงสูง</v>
      </c>
      <c r="M735" s="214" t="str">
        <f t="shared" ca="1" si="55"/>
        <v>51-55</v>
      </c>
    </row>
    <row r="736" spans="1:13" x14ac:dyDescent="0.2">
      <c r="A736" s="217">
        <v>351</v>
      </c>
      <c r="B736" s="218" t="s">
        <v>109</v>
      </c>
      <c r="C736" s="219" t="s">
        <v>38</v>
      </c>
      <c r="D736" s="220">
        <v>2507</v>
      </c>
      <c r="E736" s="230">
        <f t="shared" ca="1" si="54"/>
        <v>55</v>
      </c>
      <c r="F736" s="229">
        <v>64</v>
      </c>
      <c r="G736" s="223">
        <v>150</v>
      </c>
      <c r="H736" s="224">
        <v>94</v>
      </c>
      <c r="I736" s="225">
        <f>IF(OR(F736="",$G736=""), "ไม่มีข้อมูล", F736/($G736*$G736)*10000)</f>
        <v>28.444444444444446</v>
      </c>
      <c r="J736" s="226" t="str">
        <f t="shared" si="56"/>
        <v>อ้วน</v>
      </c>
      <c r="K736" s="227" t="str">
        <f>IF(OR($G736="",H736=""),"ไม่มีข้อมูล",IF($G736/2&lt;H736,"ลงพุง","ไม่ลงพุง"))</f>
        <v>ลงพุง</v>
      </c>
      <c r="L736" s="227" t="str">
        <f t="shared" si="57"/>
        <v>เสี่ยงสูง</v>
      </c>
      <c r="M736" s="214" t="str">
        <f t="shared" ca="1" si="55"/>
        <v>51-55</v>
      </c>
    </row>
    <row r="737" spans="1:13" x14ac:dyDescent="0.2">
      <c r="A737" s="217">
        <v>352</v>
      </c>
      <c r="B737" s="218" t="s">
        <v>109</v>
      </c>
      <c r="C737" s="219" t="s">
        <v>38</v>
      </c>
      <c r="D737" s="220">
        <v>2504</v>
      </c>
      <c r="E737" s="230">
        <f t="shared" ca="1" si="54"/>
        <v>58</v>
      </c>
      <c r="F737" s="222">
        <v>46.4</v>
      </c>
      <c r="G737" s="223">
        <v>148</v>
      </c>
      <c r="H737" s="224">
        <v>73</v>
      </c>
      <c r="I737" s="225">
        <f>IF(OR(F737="",$G737=""), "ไม่มีข้อมูล", F737/($G737*$G737)*10000)</f>
        <v>21.183345507669831</v>
      </c>
      <c r="J737" s="226" t="str">
        <f t="shared" si="56"/>
        <v>ปกติ</v>
      </c>
      <c r="K737" s="227" t="str">
        <f>IF(OR($G737="",H737=""),"ไม่มีข้อมูล",IF($G737/2&lt;H737,"ลงพุง","ไม่ลงพุง"))</f>
        <v>ไม่ลงพุง</v>
      </c>
      <c r="L737" s="227" t="str">
        <f t="shared" si="57"/>
        <v>ปกติ</v>
      </c>
      <c r="M737" s="214" t="str">
        <f t="shared" ca="1" si="55"/>
        <v>56-60</v>
      </c>
    </row>
    <row r="738" spans="1:13" x14ac:dyDescent="0.2">
      <c r="A738" s="217">
        <v>353</v>
      </c>
      <c r="B738" s="218" t="s">
        <v>109</v>
      </c>
      <c r="C738" s="219" t="s">
        <v>39</v>
      </c>
      <c r="D738" s="220">
        <v>2504</v>
      </c>
      <c r="E738" s="230">
        <f t="shared" ca="1" si="54"/>
        <v>58</v>
      </c>
      <c r="F738" s="222">
        <v>76.900000000000006</v>
      </c>
      <c r="G738" s="223">
        <v>175</v>
      </c>
      <c r="H738" s="224">
        <v>89</v>
      </c>
      <c r="I738" s="225">
        <f>IF(OR(F738="",$G738=""), "ไม่มีข้อมูล", F738/($G738*$G738)*10000)</f>
        <v>25.110204081632656</v>
      </c>
      <c r="J738" s="226" t="str">
        <f t="shared" si="56"/>
        <v>อ้วน</v>
      </c>
      <c r="K738" s="227" t="str">
        <f>IF(OR($G738="",H738=""),"ไม่มีข้อมูล",IF($G738/2&lt;H738,"ลงพุง","ไม่ลงพุง"))</f>
        <v>ลงพุง</v>
      </c>
      <c r="L738" s="227" t="str">
        <f t="shared" si="57"/>
        <v>เสี่ยงสูง</v>
      </c>
      <c r="M738" s="214" t="str">
        <f t="shared" ca="1" si="55"/>
        <v>56-60</v>
      </c>
    </row>
    <row r="739" spans="1:13" x14ac:dyDescent="0.2">
      <c r="A739" s="217">
        <v>354</v>
      </c>
      <c r="B739" s="218" t="s">
        <v>109</v>
      </c>
      <c r="C739" s="219" t="s">
        <v>39</v>
      </c>
      <c r="D739" s="220">
        <v>2515</v>
      </c>
      <c r="E739" s="230">
        <f t="shared" ca="1" si="54"/>
        <v>47</v>
      </c>
      <c r="F739" s="229">
        <v>80</v>
      </c>
      <c r="G739" s="223">
        <v>175</v>
      </c>
      <c r="H739" s="224">
        <v>76</v>
      </c>
      <c r="I739" s="225">
        <f>IF(OR(F739="",$G739=""), "ไม่มีข้อมูล", F739/($G739*$G739)*10000)</f>
        <v>26.122448979591837</v>
      </c>
      <c r="J739" s="226" t="str">
        <f t="shared" si="56"/>
        <v>อ้วน</v>
      </c>
      <c r="K739" s="227" t="str">
        <f>IF(OR($G739="",H739=""),"ไม่มีข้อมูล",IF($G739/2&lt;H739,"ลงพุง","ไม่ลงพุง"))</f>
        <v>ไม่ลงพุง</v>
      </c>
      <c r="L739" s="227" t="str">
        <f t="shared" si="57"/>
        <v>เสี่ยง</v>
      </c>
      <c r="M739" s="214" t="str">
        <f t="shared" ca="1" si="55"/>
        <v>46-50</v>
      </c>
    </row>
    <row r="740" spans="1:13" x14ac:dyDescent="0.2">
      <c r="A740" s="217">
        <v>355</v>
      </c>
      <c r="B740" s="218" t="s">
        <v>109</v>
      </c>
      <c r="C740" s="219" t="s">
        <v>39</v>
      </c>
      <c r="D740" s="220">
        <v>2506</v>
      </c>
      <c r="E740" s="230">
        <f t="shared" ca="1" si="54"/>
        <v>56</v>
      </c>
      <c r="F740" s="229">
        <v>75</v>
      </c>
      <c r="G740" s="223">
        <v>173</v>
      </c>
      <c r="H740" s="224">
        <v>92</v>
      </c>
      <c r="I740" s="225">
        <f>IF(OR(F740="",$G740=""), "ไม่มีข้อมูล", F740/($G740*$G740)*10000)</f>
        <v>25.059307026629689</v>
      </c>
      <c r="J740" s="226" t="str">
        <f t="shared" si="56"/>
        <v>อ้วน</v>
      </c>
      <c r="K740" s="227" t="str">
        <f>IF(OR($G740="",H740=""),"ไม่มีข้อมูล",IF($G740/2&lt;H740,"ลงพุง","ไม่ลงพุง"))</f>
        <v>ลงพุง</v>
      </c>
      <c r="L740" s="227" t="str">
        <f t="shared" si="57"/>
        <v>เสี่ยงสูง</v>
      </c>
      <c r="M740" s="214" t="str">
        <f t="shared" ca="1" si="55"/>
        <v>56-60</v>
      </c>
    </row>
    <row r="741" spans="1:13" x14ac:dyDescent="0.2">
      <c r="A741" s="217">
        <v>356</v>
      </c>
      <c r="B741" s="218" t="s">
        <v>109</v>
      </c>
      <c r="C741" s="219" t="s">
        <v>38</v>
      </c>
      <c r="D741" s="220">
        <v>2505</v>
      </c>
      <c r="E741" s="230">
        <f t="shared" ca="1" si="54"/>
        <v>57</v>
      </c>
      <c r="F741" s="222">
        <v>69</v>
      </c>
      <c r="G741" s="269">
        <v>163</v>
      </c>
      <c r="H741" s="224">
        <v>85</v>
      </c>
      <c r="I741" s="225">
        <f>IF(OR(F741="",$G741=""), "ไม่มีข้อมูล", F741/($G741*$G741)*10000)</f>
        <v>25.970115548195263</v>
      </c>
      <c r="J741" s="226" t="str">
        <f t="shared" si="56"/>
        <v>อ้วน</v>
      </c>
      <c r="K741" s="227" t="str">
        <f>IF(OR($G741="",H741=""),"ไม่มีข้อมูล",IF($G741/2&lt;H741,"ลงพุง","ไม่ลงพุง"))</f>
        <v>ลงพุง</v>
      </c>
      <c r="L741" s="227" t="str">
        <f t="shared" si="57"/>
        <v>เสี่ยงสูง</v>
      </c>
      <c r="M741" s="214" t="str">
        <f t="shared" ca="1" si="55"/>
        <v>56-60</v>
      </c>
    </row>
    <row r="742" spans="1:13" x14ac:dyDescent="0.2">
      <c r="A742" s="217">
        <v>357</v>
      </c>
      <c r="B742" s="218" t="s">
        <v>109</v>
      </c>
      <c r="C742" s="219" t="s">
        <v>39</v>
      </c>
      <c r="D742" s="220">
        <v>2501</v>
      </c>
      <c r="E742" s="230">
        <f t="shared" ca="1" si="54"/>
        <v>61</v>
      </c>
      <c r="F742" s="229">
        <v>54.4</v>
      </c>
      <c r="G742" s="223">
        <v>160</v>
      </c>
      <c r="H742" s="224">
        <v>72</v>
      </c>
      <c r="I742" s="225">
        <f>IF(OR(F742="",$G742=""), "ไม่มีข้อมูล", F742/($G742*$G742)*10000)</f>
        <v>21.25</v>
      </c>
      <c r="J742" s="226" t="str">
        <f t="shared" si="56"/>
        <v>ปกติ</v>
      </c>
      <c r="K742" s="227" t="str">
        <f>IF(OR($G742="",H742=""),"ไม่มีข้อมูล",IF($G742/2&lt;H742,"ลงพุง","ไม่ลงพุง"))</f>
        <v>ไม่ลงพุง</v>
      </c>
      <c r="L742" s="227" t="str">
        <f t="shared" si="57"/>
        <v>ปกติ</v>
      </c>
      <c r="M742" s="214" t="str">
        <f t="shared" ca="1" si="55"/>
        <v>60+</v>
      </c>
    </row>
    <row r="743" spans="1:13" x14ac:dyDescent="0.2">
      <c r="A743" s="217">
        <v>358</v>
      </c>
      <c r="B743" s="218" t="s">
        <v>109</v>
      </c>
      <c r="C743" s="219" t="s">
        <v>38</v>
      </c>
      <c r="D743" s="220">
        <v>2504</v>
      </c>
      <c r="E743" s="230">
        <f t="shared" ca="1" si="54"/>
        <v>58</v>
      </c>
      <c r="F743" s="229">
        <v>65</v>
      </c>
      <c r="G743" s="223">
        <v>160</v>
      </c>
      <c r="H743" s="224">
        <v>90</v>
      </c>
      <c r="I743" s="225">
        <f>IF(OR(F743="",$G743=""), "ไม่มีข้อมูล", F743/($G743*$G743)*10000)</f>
        <v>25.390625</v>
      </c>
      <c r="J743" s="226" t="str">
        <f t="shared" si="56"/>
        <v>อ้วน</v>
      </c>
      <c r="K743" s="227" t="str">
        <f>IF(OR($G743="",H743=""),"ไม่มีข้อมูล",IF($G743/2&lt;H743,"ลงพุง","ไม่ลงพุง"))</f>
        <v>ลงพุง</v>
      </c>
      <c r="L743" s="227" t="str">
        <f t="shared" si="57"/>
        <v>เสี่ยงสูง</v>
      </c>
      <c r="M743" s="214" t="str">
        <f t="shared" ca="1" si="55"/>
        <v>56-60</v>
      </c>
    </row>
    <row r="744" spans="1:13" x14ac:dyDescent="0.2">
      <c r="A744" s="217">
        <v>115</v>
      </c>
      <c r="B744" s="218" t="s">
        <v>110</v>
      </c>
      <c r="C744" s="219" t="s">
        <v>38</v>
      </c>
      <c r="D744" s="220">
        <v>2504</v>
      </c>
      <c r="E744" s="221">
        <f t="shared" ca="1" si="54"/>
        <v>58</v>
      </c>
      <c r="F744" s="222">
        <v>55</v>
      </c>
      <c r="G744" s="223">
        <v>153</v>
      </c>
      <c r="H744" s="224">
        <v>75</v>
      </c>
      <c r="I744" s="225">
        <f>IF(OR(F744="",$G744=""), "ไม่มีข้อมูล", F744/($G744*$G744)*10000)</f>
        <v>23.495236874706308</v>
      </c>
      <c r="J744" s="226" t="str">
        <f t="shared" si="56"/>
        <v>น้ำหนักเกิน</v>
      </c>
      <c r="K744" s="227" t="str">
        <f>IF(OR($G744="",H744=""),"ไม่มีข้อมูล",IF($G744/2&lt;H744,"ลงพุง","ไม่ลงพุง"))</f>
        <v>ไม่ลงพุง</v>
      </c>
      <c r="L744" s="227" t="str">
        <f t="shared" si="57"/>
        <v>เสี่ยง</v>
      </c>
      <c r="M744" s="214" t="str">
        <f t="shared" ca="1" si="55"/>
        <v>56-60</v>
      </c>
    </row>
    <row r="745" spans="1:13" x14ac:dyDescent="0.2">
      <c r="A745" s="217">
        <v>116</v>
      </c>
      <c r="B745" s="218" t="s">
        <v>110</v>
      </c>
      <c r="C745" s="219" t="s">
        <v>38</v>
      </c>
      <c r="D745" s="220">
        <v>2514</v>
      </c>
      <c r="E745" s="221">
        <f t="shared" ca="1" si="54"/>
        <v>48</v>
      </c>
      <c r="F745" s="222">
        <v>52.9</v>
      </c>
      <c r="G745" s="223">
        <v>156</v>
      </c>
      <c r="H745" s="224">
        <v>72</v>
      </c>
      <c r="I745" s="225">
        <f>IF(OR(F745="",$G745=""), "ไม่มีข้อมูล", F745/($G745*$G745)*10000)</f>
        <v>21.737343852728468</v>
      </c>
      <c r="J745" s="226" t="str">
        <f t="shared" si="56"/>
        <v>ปกติ</v>
      </c>
      <c r="K745" s="227" t="str">
        <f>IF(OR($G745="",H745=""),"ไม่มีข้อมูล",IF($G745/2&lt;H745,"ลงพุง","ไม่ลงพุง"))</f>
        <v>ไม่ลงพุง</v>
      </c>
      <c r="L745" s="227" t="str">
        <f t="shared" si="57"/>
        <v>ปกติ</v>
      </c>
      <c r="M745" s="214" t="str">
        <f t="shared" ca="1" si="55"/>
        <v>46-50</v>
      </c>
    </row>
    <row r="746" spans="1:13" x14ac:dyDescent="0.2">
      <c r="A746" s="217">
        <v>117</v>
      </c>
      <c r="B746" s="218" t="s">
        <v>110</v>
      </c>
      <c r="C746" s="219" t="s">
        <v>38</v>
      </c>
      <c r="D746" s="220">
        <v>2513</v>
      </c>
      <c r="E746" s="221">
        <f t="shared" ca="1" si="54"/>
        <v>49</v>
      </c>
      <c r="F746" s="222">
        <v>47.9</v>
      </c>
      <c r="G746" s="223">
        <v>153</v>
      </c>
      <c r="H746" s="224">
        <v>66</v>
      </c>
      <c r="I746" s="225">
        <f>IF(OR(F746="",$G746=""), "ไม่มีข้อมูล", F746/($G746*$G746)*10000)</f>
        <v>20.462215387244221</v>
      </c>
      <c r="J746" s="226" t="str">
        <f t="shared" si="56"/>
        <v>ปกติ</v>
      </c>
      <c r="K746" s="227" t="str">
        <f>IF(OR($G746="",H746=""),"ไม่มีข้อมูล",IF($G746/2&lt;H746,"ลงพุง","ไม่ลงพุง"))</f>
        <v>ไม่ลงพุง</v>
      </c>
      <c r="L746" s="227" t="str">
        <f t="shared" si="57"/>
        <v>ปกติ</v>
      </c>
      <c r="M746" s="214" t="str">
        <f t="shared" ca="1" si="55"/>
        <v>46-50</v>
      </c>
    </row>
    <row r="747" spans="1:13" x14ac:dyDescent="0.2">
      <c r="A747" s="217">
        <v>118</v>
      </c>
      <c r="B747" s="218" t="s">
        <v>110</v>
      </c>
      <c r="C747" s="219" t="s">
        <v>38</v>
      </c>
      <c r="D747" s="220">
        <v>2530</v>
      </c>
      <c r="E747" s="221">
        <f t="shared" ca="1" si="54"/>
        <v>32</v>
      </c>
      <c r="F747" s="222">
        <v>51.8</v>
      </c>
      <c r="G747" s="223">
        <v>152</v>
      </c>
      <c r="H747" s="224">
        <v>73</v>
      </c>
      <c r="I747" s="225">
        <f>IF(OR(F747="",$G747=""), "ไม่มีข้อมูล", F747/($G747*$G747)*10000)</f>
        <v>22.420360110803323</v>
      </c>
      <c r="J747" s="226" t="str">
        <f t="shared" si="56"/>
        <v>ปกติ</v>
      </c>
      <c r="K747" s="227" t="str">
        <f>IF(OR($G747="",H747=""),"ไม่มีข้อมูล",IF($G747/2&lt;H747,"ลงพุง","ไม่ลงพุง"))</f>
        <v>ไม่ลงพุง</v>
      </c>
      <c r="L747" s="227" t="str">
        <f t="shared" si="57"/>
        <v>ปกติ</v>
      </c>
      <c r="M747" s="214" t="str">
        <f t="shared" ca="1" si="55"/>
        <v>31-35</v>
      </c>
    </row>
    <row r="748" spans="1:13" x14ac:dyDescent="0.2">
      <c r="A748" s="217">
        <v>119</v>
      </c>
      <c r="B748" s="218" t="s">
        <v>110</v>
      </c>
      <c r="C748" s="219" t="s">
        <v>38</v>
      </c>
      <c r="D748" s="220">
        <v>2511</v>
      </c>
      <c r="E748" s="221">
        <f t="shared" ca="1" si="54"/>
        <v>51</v>
      </c>
      <c r="F748" s="222">
        <v>63</v>
      </c>
      <c r="G748" s="223">
        <v>160</v>
      </c>
      <c r="H748" s="224">
        <v>77.5</v>
      </c>
      <c r="I748" s="225">
        <f>IF(OR(F748="",$G748=""), "ไม่มีข้อมูล", F748/($G748*$G748)*10000)</f>
        <v>24.609375</v>
      </c>
      <c r="J748" s="226" t="str">
        <f t="shared" si="56"/>
        <v>น้ำหนักเกิน</v>
      </c>
      <c r="K748" s="227" t="str">
        <f>IF(OR($G748="",H748=""),"ไม่มีข้อมูล",IF($G748/2&lt;H748,"ลงพุง","ไม่ลงพุง"))</f>
        <v>ไม่ลงพุง</v>
      </c>
      <c r="L748" s="227" t="str">
        <f t="shared" si="57"/>
        <v>เสี่ยง</v>
      </c>
      <c r="M748" s="214" t="str">
        <f t="shared" ca="1" si="55"/>
        <v>51-55</v>
      </c>
    </row>
    <row r="749" spans="1:13" x14ac:dyDescent="0.2">
      <c r="A749" s="217">
        <v>120</v>
      </c>
      <c r="B749" s="218" t="s">
        <v>110</v>
      </c>
      <c r="C749" s="219" t="s">
        <v>38</v>
      </c>
      <c r="D749" s="220">
        <v>2526</v>
      </c>
      <c r="E749" s="221">
        <f t="shared" ca="1" si="54"/>
        <v>36</v>
      </c>
      <c r="F749" s="222">
        <v>55.9</v>
      </c>
      <c r="G749" s="223">
        <v>164</v>
      </c>
      <c r="H749" s="224">
        <v>80</v>
      </c>
      <c r="I749" s="225">
        <f>IF(OR(F749="",$G749=""), "ไม่มีข้อมูล", F749/($G749*$G749)*10000)</f>
        <v>20.78375966686496</v>
      </c>
      <c r="J749" s="226" t="str">
        <f t="shared" si="56"/>
        <v>ปกติ</v>
      </c>
      <c r="K749" s="227" t="str">
        <f>IF(OR($G749="",H749=""),"ไม่มีข้อมูล",IF($G749/2&lt;H749,"ลงพุง","ไม่ลงพุง"))</f>
        <v>ไม่ลงพุง</v>
      </c>
      <c r="L749" s="227" t="str">
        <f t="shared" si="57"/>
        <v>ปกติ</v>
      </c>
      <c r="M749" s="214" t="str">
        <f t="shared" ca="1" si="55"/>
        <v>36-40</v>
      </c>
    </row>
    <row r="750" spans="1:13" x14ac:dyDescent="0.2">
      <c r="A750" s="217">
        <v>121</v>
      </c>
      <c r="B750" s="218" t="s">
        <v>110</v>
      </c>
      <c r="C750" s="219" t="s">
        <v>38</v>
      </c>
      <c r="D750" s="220">
        <v>2525</v>
      </c>
      <c r="E750" s="221">
        <f t="shared" ca="1" si="54"/>
        <v>37</v>
      </c>
      <c r="F750" s="222">
        <v>62.2</v>
      </c>
      <c r="G750" s="223">
        <v>155</v>
      </c>
      <c r="H750" s="224">
        <v>77</v>
      </c>
      <c r="I750" s="225">
        <f>IF(OR(F750="",$G750=""), "ไม่มีข้อมูล", F750/($G750*$G750)*10000)</f>
        <v>25.889698231009369</v>
      </c>
      <c r="J750" s="226" t="str">
        <f t="shared" si="56"/>
        <v>อ้วน</v>
      </c>
      <c r="K750" s="227" t="str">
        <f>IF(OR($G750="",H750=""),"ไม่มีข้อมูล",IF($G750/2&lt;H750,"ลงพุง","ไม่ลงพุง"))</f>
        <v>ไม่ลงพุง</v>
      </c>
      <c r="L750" s="227" t="str">
        <f t="shared" si="57"/>
        <v>เสี่ยง</v>
      </c>
      <c r="M750" s="214" t="str">
        <f t="shared" ca="1" si="55"/>
        <v>36-40</v>
      </c>
    </row>
    <row r="751" spans="1:13" x14ac:dyDescent="0.2">
      <c r="A751" s="217">
        <v>122</v>
      </c>
      <c r="B751" s="218" t="s">
        <v>110</v>
      </c>
      <c r="C751" s="219" t="s">
        <v>39</v>
      </c>
      <c r="D751" s="220">
        <v>2515</v>
      </c>
      <c r="E751" s="221">
        <f t="shared" ca="1" si="54"/>
        <v>47</v>
      </c>
      <c r="F751" s="222">
        <v>81.8</v>
      </c>
      <c r="G751" s="223">
        <v>178</v>
      </c>
      <c r="H751" s="224">
        <v>93</v>
      </c>
      <c r="I751" s="225">
        <f>IF(OR(F751="",$G751=""), "ไม่มีข้อมูล", F751/($G751*$G751)*10000)</f>
        <v>25.817447292008584</v>
      </c>
      <c r="J751" s="226" t="str">
        <f t="shared" si="56"/>
        <v>อ้วน</v>
      </c>
      <c r="K751" s="227" t="str">
        <f>IF(OR($G751="",H751=""),"ไม่มีข้อมูล",IF($G751/2&lt;H751,"ลงพุง","ไม่ลงพุง"))</f>
        <v>ลงพุง</v>
      </c>
      <c r="L751" s="227" t="str">
        <f t="shared" si="57"/>
        <v>เสี่ยงสูง</v>
      </c>
      <c r="M751" s="214" t="str">
        <f t="shared" ca="1" si="55"/>
        <v>46-50</v>
      </c>
    </row>
    <row r="752" spans="1:13" x14ac:dyDescent="0.2">
      <c r="A752" s="217">
        <v>123</v>
      </c>
      <c r="B752" s="218" t="s">
        <v>110</v>
      </c>
      <c r="C752" s="219" t="s">
        <v>39</v>
      </c>
      <c r="D752" s="220">
        <v>2506</v>
      </c>
      <c r="E752" s="221">
        <f t="shared" ca="1" si="54"/>
        <v>56</v>
      </c>
      <c r="F752" s="222">
        <v>78.599999999999994</v>
      </c>
      <c r="G752" s="223">
        <v>177</v>
      </c>
      <c r="H752" s="224">
        <v>97</v>
      </c>
      <c r="I752" s="225">
        <f>IF(OR(F752="",$G752=""), "ไม่มีข้อมูล", F752/($G752*$G752)*10000)</f>
        <v>25.088576079670592</v>
      </c>
      <c r="J752" s="226" t="str">
        <f t="shared" si="56"/>
        <v>อ้วน</v>
      </c>
      <c r="K752" s="227" t="str">
        <f>IF(OR($G752="",H752=""),"ไม่มีข้อมูล",IF($G752/2&lt;H752,"ลงพุง","ไม่ลงพุง"))</f>
        <v>ลงพุง</v>
      </c>
      <c r="L752" s="227" t="str">
        <f t="shared" si="57"/>
        <v>เสี่ยงสูง</v>
      </c>
      <c r="M752" s="214" t="str">
        <f t="shared" ca="1" si="55"/>
        <v>56-60</v>
      </c>
    </row>
    <row r="753" spans="1:13" x14ac:dyDescent="0.2">
      <c r="A753" s="217">
        <v>124</v>
      </c>
      <c r="B753" s="218" t="s">
        <v>110</v>
      </c>
      <c r="C753" s="219" t="s">
        <v>38</v>
      </c>
      <c r="D753" s="220">
        <v>2505</v>
      </c>
      <c r="E753" s="221">
        <f t="shared" ca="1" si="54"/>
        <v>57</v>
      </c>
      <c r="F753" s="222">
        <v>63.5</v>
      </c>
      <c r="G753" s="223">
        <v>150</v>
      </c>
      <c r="H753" s="224">
        <v>87</v>
      </c>
      <c r="I753" s="225">
        <f>IF(OR(F753="",$G753=""), "ไม่มีข้อมูล", F753/($G753*$G753)*10000)</f>
        <v>28.222222222222221</v>
      </c>
      <c r="J753" s="226" t="str">
        <f t="shared" si="56"/>
        <v>อ้วน</v>
      </c>
      <c r="K753" s="227" t="str">
        <f>IF(OR($G753="",H753=""),"ไม่มีข้อมูล",IF($G753/2&lt;H753,"ลงพุง","ไม่ลงพุง"))</f>
        <v>ลงพุง</v>
      </c>
      <c r="L753" s="227" t="str">
        <f t="shared" si="57"/>
        <v>เสี่ยงสูง</v>
      </c>
      <c r="M753" s="214" t="str">
        <f t="shared" ca="1" si="55"/>
        <v>56-60</v>
      </c>
    </row>
    <row r="754" spans="1:13" x14ac:dyDescent="0.2">
      <c r="A754" s="217">
        <v>125</v>
      </c>
      <c r="B754" s="218" t="s">
        <v>110</v>
      </c>
      <c r="C754" s="219" t="s">
        <v>38</v>
      </c>
      <c r="D754" s="220">
        <v>2514</v>
      </c>
      <c r="E754" s="221">
        <f t="shared" ca="1" si="54"/>
        <v>48</v>
      </c>
      <c r="F754" s="222">
        <v>49.3</v>
      </c>
      <c r="G754" s="223">
        <v>155</v>
      </c>
      <c r="H754" s="224">
        <v>69</v>
      </c>
      <c r="I754" s="225">
        <f>IF(OR(F754="",$G754=""), "ไม่มีข้อมูล", F754/($G754*$G754)*10000)</f>
        <v>20.52029136316337</v>
      </c>
      <c r="J754" s="226" t="str">
        <f t="shared" si="56"/>
        <v>ปกติ</v>
      </c>
      <c r="K754" s="227" t="str">
        <f>IF(OR($G754="",H754=""),"ไม่มีข้อมูล",IF($G754/2&lt;H754,"ลงพุง","ไม่ลงพุง"))</f>
        <v>ไม่ลงพุง</v>
      </c>
      <c r="L754" s="227" t="str">
        <f t="shared" si="57"/>
        <v>ปกติ</v>
      </c>
      <c r="M754" s="214" t="str">
        <f t="shared" ca="1" si="55"/>
        <v>46-50</v>
      </c>
    </row>
    <row r="755" spans="1:13" x14ac:dyDescent="0.2">
      <c r="A755" s="217">
        <v>126</v>
      </c>
      <c r="B755" s="218" t="s">
        <v>110</v>
      </c>
      <c r="C755" s="219" t="s">
        <v>38</v>
      </c>
      <c r="D755" s="220">
        <v>2510</v>
      </c>
      <c r="E755" s="221">
        <f t="shared" ca="1" si="54"/>
        <v>52</v>
      </c>
      <c r="F755" s="222">
        <v>50.1</v>
      </c>
      <c r="G755" s="223">
        <v>154</v>
      </c>
      <c r="H755" s="224">
        <v>73</v>
      </c>
      <c r="I755" s="225">
        <f>IF(OR(F755="",$G755=""), "ไม่มีข้อมูล", F755/($G755*$G755)*10000)</f>
        <v>21.124978917186713</v>
      </c>
      <c r="J755" s="226" t="str">
        <f t="shared" si="56"/>
        <v>ปกติ</v>
      </c>
      <c r="K755" s="227" t="str">
        <f>IF(OR($G755="",H755=""),"ไม่มีข้อมูล",IF($G755/2&lt;H755,"ลงพุง","ไม่ลงพุง"))</f>
        <v>ไม่ลงพุง</v>
      </c>
      <c r="L755" s="227" t="str">
        <f t="shared" si="57"/>
        <v>ปกติ</v>
      </c>
      <c r="M755" s="214" t="str">
        <f t="shared" ca="1" si="55"/>
        <v>51-55</v>
      </c>
    </row>
    <row r="756" spans="1:13" x14ac:dyDescent="0.2">
      <c r="A756" s="217">
        <v>127</v>
      </c>
      <c r="B756" s="218" t="s">
        <v>110</v>
      </c>
      <c r="C756" s="219" t="s">
        <v>39</v>
      </c>
      <c r="D756" s="220">
        <v>2503</v>
      </c>
      <c r="E756" s="221">
        <f t="shared" ca="1" si="54"/>
        <v>59</v>
      </c>
      <c r="F756" s="222">
        <v>65.2</v>
      </c>
      <c r="G756" s="223">
        <v>186</v>
      </c>
      <c r="H756" s="224">
        <v>86</v>
      </c>
      <c r="I756" s="225">
        <f>IF(OR(F756="",$G756=""), "ไม่มีข้อมูล", F756/($G756*$G756)*10000)</f>
        <v>18.846109376806567</v>
      </c>
      <c r="J756" s="226" t="str">
        <f t="shared" si="56"/>
        <v>ปกติ</v>
      </c>
      <c r="K756" s="227" t="str">
        <f>IF(OR($G756="",H756=""),"ไม่มีข้อมูล",IF($G756/2&lt;H756,"ลงพุง","ไม่ลงพุง"))</f>
        <v>ไม่ลงพุง</v>
      </c>
      <c r="L756" s="227" t="str">
        <f t="shared" si="57"/>
        <v>ปกติ</v>
      </c>
      <c r="M756" s="214" t="str">
        <f t="shared" ca="1" si="55"/>
        <v>56-60</v>
      </c>
    </row>
    <row r="757" spans="1:13" x14ac:dyDescent="0.2">
      <c r="A757" s="217">
        <v>128</v>
      </c>
      <c r="B757" s="218" t="s">
        <v>110</v>
      </c>
      <c r="C757" s="219" t="s">
        <v>38</v>
      </c>
      <c r="D757" s="220">
        <v>2528</v>
      </c>
      <c r="E757" s="221">
        <f t="shared" ca="1" si="54"/>
        <v>34</v>
      </c>
      <c r="F757" s="222">
        <v>67</v>
      </c>
      <c r="G757" s="223">
        <v>165</v>
      </c>
      <c r="H757" s="224">
        <v>88</v>
      </c>
      <c r="I757" s="225">
        <f>IF(OR(F757="",$G757=""), "ไม่มีข้อมูล", F757/($G757*$G757)*10000)</f>
        <v>24.609733700642792</v>
      </c>
      <c r="J757" s="226" t="str">
        <f t="shared" si="56"/>
        <v>น้ำหนักเกิน</v>
      </c>
      <c r="K757" s="227" t="str">
        <f>IF(OR($G757="",H757=""),"ไม่มีข้อมูล",IF($G757/2&lt;H757,"ลงพุง","ไม่ลงพุง"))</f>
        <v>ลงพุง</v>
      </c>
      <c r="L757" s="227" t="str">
        <f t="shared" si="57"/>
        <v>เสี่ยงสูง</v>
      </c>
      <c r="M757" s="214" t="str">
        <f t="shared" ca="1" si="55"/>
        <v>31-35</v>
      </c>
    </row>
    <row r="758" spans="1:13" x14ac:dyDescent="0.2">
      <c r="A758" s="217">
        <v>129</v>
      </c>
      <c r="B758" s="218" t="s">
        <v>110</v>
      </c>
      <c r="C758" s="219" t="s">
        <v>38</v>
      </c>
      <c r="D758" s="220">
        <v>2513</v>
      </c>
      <c r="E758" s="221">
        <f t="shared" ca="1" si="54"/>
        <v>49</v>
      </c>
      <c r="F758" s="222">
        <v>56.9</v>
      </c>
      <c r="G758" s="223">
        <v>163</v>
      </c>
      <c r="H758" s="224">
        <v>70</v>
      </c>
      <c r="I758" s="225">
        <f>IF(OR(F758="",$G758=""), "ไม่มีข้อมูล", F758/($G758*$G758)*10000)</f>
        <v>21.415935865105951</v>
      </c>
      <c r="J758" s="226" t="str">
        <f t="shared" si="56"/>
        <v>ปกติ</v>
      </c>
      <c r="K758" s="227" t="str">
        <f>IF(OR($G758="",H758=""),"ไม่มีข้อมูล",IF($G758/2&lt;H758,"ลงพุง","ไม่ลงพุง"))</f>
        <v>ไม่ลงพุง</v>
      </c>
      <c r="L758" s="227" t="str">
        <f t="shared" si="57"/>
        <v>ปกติ</v>
      </c>
      <c r="M758" s="214" t="str">
        <f t="shared" ca="1" si="55"/>
        <v>46-50</v>
      </c>
    </row>
    <row r="759" spans="1:13" x14ac:dyDescent="0.2">
      <c r="A759" s="217">
        <v>130</v>
      </c>
      <c r="B759" s="218" t="s">
        <v>110</v>
      </c>
      <c r="C759" s="219" t="s">
        <v>39</v>
      </c>
      <c r="D759" s="220">
        <v>2521</v>
      </c>
      <c r="E759" s="221">
        <f t="shared" ca="1" si="54"/>
        <v>41</v>
      </c>
      <c r="F759" s="229">
        <v>74.3</v>
      </c>
      <c r="G759" s="223">
        <v>171</v>
      </c>
      <c r="H759" s="224">
        <v>88</v>
      </c>
      <c r="I759" s="225">
        <f>IF(OR(F759="",$G759=""), "ไม่มีข้อมูล", F759/($G759*$G759)*10000)</f>
        <v>25.409527717930299</v>
      </c>
      <c r="J759" s="226" t="str">
        <f t="shared" si="56"/>
        <v>อ้วน</v>
      </c>
      <c r="K759" s="227" t="str">
        <f>IF(OR($G759="",H759=""),"ไม่มีข้อมูล",IF($G759/2&lt;H759,"ลงพุง","ไม่ลงพุง"))</f>
        <v>ลงพุง</v>
      </c>
      <c r="L759" s="227" t="str">
        <f t="shared" si="57"/>
        <v>เสี่ยงสูง</v>
      </c>
      <c r="M759" s="214" t="str">
        <f t="shared" ca="1" si="55"/>
        <v>41-45</v>
      </c>
    </row>
    <row r="760" spans="1:13" x14ac:dyDescent="0.2">
      <c r="A760" s="217">
        <v>131</v>
      </c>
      <c r="B760" s="218" t="s">
        <v>110</v>
      </c>
      <c r="C760" s="219" t="s">
        <v>38</v>
      </c>
      <c r="D760" s="220">
        <v>2522</v>
      </c>
      <c r="E760" s="221">
        <f t="shared" ca="1" si="54"/>
        <v>40</v>
      </c>
      <c r="F760" s="222">
        <v>58</v>
      </c>
      <c r="G760" s="223">
        <v>163</v>
      </c>
      <c r="H760" s="224">
        <v>71</v>
      </c>
      <c r="I760" s="225">
        <f>IF(OR(F760="",$G760=""), "ไม่มีข้อมูล", F760/($G760*$G760)*10000)</f>
        <v>21.829952199932251</v>
      </c>
      <c r="J760" s="226" t="str">
        <f t="shared" si="56"/>
        <v>ปกติ</v>
      </c>
      <c r="K760" s="227" t="str">
        <f>IF(OR($G760="",H760=""),"ไม่มีข้อมูล",IF($G760/2&lt;H760,"ลงพุง","ไม่ลงพุง"))</f>
        <v>ไม่ลงพุง</v>
      </c>
      <c r="L760" s="227" t="str">
        <f t="shared" si="57"/>
        <v>ปกติ</v>
      </c>
      <c r="M760" s="214" t="str">
        <f t="shared" ca="1" si="55"/>
        <v>36-40</v>
      </c>
    </row>
    <row r="761" spans="1:13" x14ac:dyDescent="0.2">
      <c r="A761" s="217">
        <v>132</v>
      </c>
      <c r="B761" s="218" t="s">
        <v>110</v>
      </c>
      <c r="C761" s="219" t="s">
        <v>38</v>
      </c>
      <c r="D761" s="220">
        <v>2530</v>
      </c>
      <c r="E761" s="221">
        <f t="shared" ca="1" si="54"/>
        <v>32</v>
      </c>
      <c r="F761" s="222">
        <v>52</v>
      </c>
      <c r="G761" s="223">
        <v>152</v>
      </c>
      <c r="H761" s="224">
        <v>74</v>
      </c>
      <c r="I761" s="225">
        <f>IF(OR(F761="",$G761=""), "ไม่มีข้อมูล", F761/($G761*$G761)*10000)</f>
        <v>22.506925207756236</v>
      </c>
      <c r="J761" s="226" t="str">
        <f t="shared" si="56"/>
        <v>ปกติ</v>
      </c>
      <c r="K761" s="227" t="str">
        <f>IF(OR($G761="",H761=""),"ไม่มีข้อมูล",IF($G761/2&lt;H761,"ลงพุง","ไม่ลงพุง"))</f>
        <v>ไม่ลงพุง</v>
      </c>
      <c r="L761" s="227" t="str">
        <f t="shared" si="57"/>
        <v>ปกติ</v>
      </c>
      <c r="M761" s="214" t="str">
        <f t="shared" ca="1" si="55"/>
        <v>31-35</v>
      </c>
    </row>
    <row r="762" spans="1:13" x14ac:dyDescent="0.2">
      <c r="A762" s="217">
        <v>133</v>
      </c>
      <c r="B762" s="218" t="s">
        <v>110</v>
      </c>
      <c r="C762" s="219" t="s">
        <v>38</v>
      </c>
      <c r="D762" s="220">
        <v>2527</v>
      </c>
      <c r="E762" s="221">
        <f t="shared" ca="1" si="54"/>
        <v>35</v>
      </c>
      <c r="F762" s="222"/>
      <c r="G762" s="223"/>
      <c r="H762" s="224"/>
      <c r="I762" s="225" t="str">
        <f>IF(OR(F762="",$G762=""), "ไม่มีข้อมูล", F762/($G762*$G762)*10000)</f>
        <v>ไม่มีข้อมูล</v>
      </c>
      <c r="J762" s="226" t="str">
        <f t="shared" si="56"/>
        <v>ไม่มีข้อมูล</v>
      </c>
      <c r="K762" s="227" t="str">
        <f>IF(OR($G762="",H762=""),"ไม่มีข้อมูล",IF($G762/2&lt;H762,"ลงพุง","ไม่ลงพุง"))</f>
        <v>ไม่มีข้อมูล</v>
      </c>
      <c r="L762" s="227" t="str">
        <f t="shared" si="57"/>
        <v>ไม่มีข้อมูล</v>
      </c>
      <c r="M762" s="214" t="str">
        <f t="shared" ca="1" si="55"/>
        <v>31-35</v>
      </c>
    </row>
    <row r="763" spans="1:13" x14ac:dyDescent="0.2">
      <c r="A763" s="217">
        <v>134</v>
      </c>
      <c r="B763" s="218" t="s">
        <v>110</v>
      </c>
      <c r="C763" s="219" t="s">
        <v>39</v>
      </c>
      <c r="D763" s="220">
        <v>2519</v>
      </c>
      <c r="E763" s="221">
        <f t="shared" ca="1" si="54"/>
        <v>43</v>
      </c>
      <c r="F763" s="222">
        <v>75.3</v>
      </c>
      <c r="G763" s="223">
        <v>176</v>
      </c>
      <c r="H763" s="224">
        <v>88</v>
      </c>
      <c r="I763" s="225">
        <f>IF(OR(F763="",$G763=""), "ไม่มีข้อมูล", F763/($G763*$G763)*10000)</f>
        <v>24.309142561983471</v>
      </c>
      <c r="J763" s="226" t="str">
        <f t="shared" si="56"/>
        <v>น้ำหนักเกิน</v>
      </c>
      <c r="K763" s="227" t="str">
        <f>IF(OR($G763="",H763=""),"ไม่มีข้อมูล",IF($G763/2&lt;H763,"ลงพุง","ไม่ลงพุง"))</f>
        <v>ไม่ลงพุง</v>
      </c>
      <c r="L763" s="227" t="str">
        <f t="shared" si="57"/>
        <v>เสี่ยง</v>
      </c>
      <c r="M763" s="214" t="str">
        <f t="shared" ca="1" si="55"/>
        <v>41-45</v>
      </c>
    </row>
    <row r="764" spans="1:13" x14ac:dyDescent="0.2">
      <c r="A764" s="217">
        <v>135</v>
      </c>
      <c r="B764" s="218" t="s">
        <v>110</v>
      </c>
      <c r="C764" s="219" t="s">
        <v>38</v>
      </c>
      <c r="D764" s="220">
        <v>2531</v>
      </c>
      <c r="E764" s="221">
        <f t="shared" ca="1" si="54"/>
        <v>31</v>
      </c>
      <c r="F764" s="222">
        <v>50</v>
      </c>
      <c r="G764" s="223">
        <v>163</v>
      </c>
      <c r="H764" s="224">
        <v>63</v>
      </c>
      <c r="I764" s="225">
        <f>IF(OR(F764="",$G764=""), "ไม่มีข้อมูล", F764/($G764*$G764)*10000)</f>
        <v>18.818924310286423</v>
      </c>
      <c r="J764" s="226" t="str">
        <f t="shared" si="56"/>
        <v>ปกติ</v>
      </c>
      <c r="K764" s="227" t="str">
        <f>IF(OR($G764="",H764=""),"ไม่มีข้อมูล",IF($G764/2&lt;H764,"ลงพุง","ไม่ลงพุง"))</f>
        <v>ไม่ลงพุง</v>
      </c>
      <c r="L764" s="227" t="str">
        <f t="shared" si="57"/>
        <v>ปกติ</v>
      </c>
      <c r="M764" s="214" t="str">
        <f t="shared" ca="1" si="55"/>
        <v>31-35</v>
      </c>
    </row>
    <row r="765" spans="1:13" x14ac:dyDescent="0.2">
      <c r="A765" s="217">
        <v>136</v>
      </c>
      <c r="B765" s="218" t="s">
        <v>110</v>
      </c>
      <c r="C765" s="219" t="s">
        <v>38</v>
      </c>
      <c r="D765" s="220">
        <v>2534</v>
      </c>
      <c r="E765" s="221">
        <f t="shared" ca="1" si="54"/>
        <v>28</v>
      </c>
      <c r="F765" s="222">
        <v>57</v>
      </c>
      <c r="G765" s="223">
        <v>158</v>
      </c>
      <c r="H765" s="224">
        <v>71</v>
      </c>
      <c r="I765" s="225">
        <f>IF(OR(F765="",$G765=""), "ไม่มีข้อมูล", F765/($G765*$G765)*10000)</f>
        <v>22.832879346258611</v>
      </c>
      <c r="J765" s="226" t="str">
        <f t="shared" si="56"/>
        <v>ปกติ</v>
      </c>
      <c r="K765" s="227" t="str">
        <f>IF(OR($G765="",H765=""),"ไม่มีข้อมูล",IF($G765/2&lt;H765,"ลงพุง","ไม่ลงพุง"))</f>
        <v>ไม่ลงพุง</v>
      </c>
      <c r="L765" s="227" t="str">
        <f t="shared" si="57"/>
        <v>ปกติ</v>
      </c>
      <c r="M765" s="214" t="str">
        <f t="shared" ca="1" si="55"/>
        <v>26-30</v>
      </c>
    </row>
    <row r="766" spans="1:13" x14ac:dyDescent="0.2">
      <c r="A766" s="217">
        <v>137</v>
      </c>
      <c r="B766" s="218" t="s">
        <v>110</v>
      </c>
      <c r="C766" s="219" t="s">
        <v>38</v>
      </c>
      <c r="D766" s="220">
        <v>2504</v>
      </c>
      <c r="E766" s="221">
        <f t="shared" ca="1" si="54"/>
        <v>58</v>
      </c>
      <c r="F766" s="222">
        <v>56.2</v>
      </c>
      <c r="G766" s="223">
        <v>156</v>
      </c>
      <c r="H766" s="224">
        <v>73</v>
      </c>
      <c r="I766" s="225">
        <f>IF(OR(F766="",$G766=""), "ไม่มีข้อมูล", F766/($G766*$G766)*10000)</f>
        <v>23.093359631821169</v>
      </c>
      <c r="J766" s="226" t="str">
        <f t="shared" si="56"/>
        <v>น้ำหนักเกิน</v>
      </c>
      <c r="K766" s="227" t="str">
        <f>IF(OR($G766="",H766=""),"ไม่มีข้อมูล",IF($G766/2&lt;H766,"ลงพุง","ไม่ลงพุง"))</f>
        <v>ไม่ลงพุง</v>
      </c>
      <c r="L766" s="227" t="str">
        <f t="shared" si="57"/>
        <v>เสี่ยง</v>
      </c>
      <c r="M766" s="214" t="str">
        <f t="shared" ca="1" si="55"/>
        <v>56-60</v>
      </c>
    </row>
    <row r="767" spans="1:13" x14ac:dyDescent="0.2">
      <c r="A767" s="217">
        <v>138</v>
      </c>
      <c r="B767" s="218" t="s">
        <v>110</v>
      </c>
      <c r="C767" s="219" t="s">
        <v>38</v>
      </c>
      <c r="D767" s="220">
        <v>2515</v>
      </c>
      <c r="E767" s="221">
        <f t="shared" ca="1" si="54"/>
        <v>47</v>
      </c>
      <c r="F767" s="222">
        <v>63.5</v>
      </c>
      <c r="G767" s="223">
        <v>171</v>
      </c>
      <c r="H767" s="224">
        <v>77</v>
      </c>
      <c r="I767" s="225">
        <f>IF(OR(F767="",$G767=""), "ไม่มีข้อมูล", F767/($G767*$G767)*10000)</f>
        <v>21.716083581272873</v>
      </c>
      <c r="J767" s="226" t="str">
        <f t="shared" si="56"/>
        <v>ปกติ</v>
      </c>
      <c r="K767" s="227" t="str">
        <f>IF(OR($G767="",H767=""),"ไม่มีข้อมูล",IF($G767/2&lt;H767,"ลงพุง","ไม่ลงพุง"))</f>
        <v>ไม่ลงพุง</v>
      </c>
      <c r="L767" s="227" t="str">
        <f t="shared" si="57"/>
        <v>ปกติ</v>
      </c>
      <c r="M767" s="214" t="str">
        <f t="shared" ca="1" si="55"/>
        <v>46-50</v>
      </c>
    </row>
    <row r="768" spans="1:13" x14ac:dyDescent="0.2">
      <c r="A768" s="217">
        <v>139</v>
      </c>
      <c r="B768" s="218" t="s">
        <v>110</v>
      </c>
      <c r="C768" s="219" t="s">
        <v>39</v>
      </c>
      <c r="D768" s="220">
        <v>2515</v>
      </c>
      <c r="E768" s="221">
        <f t="shared" ca="1" si="54"/>
        <v>47</v>
      </c>
      <c r="F768" s="222">
        <v>68.400000000000006</v>
      </c>
      <c r="G768" s="223">
        <v>173</v>
      </c>
      <c r="H768" s="224">
        <v>84</v>
      </c>
      <c r="I768" s="225">
        <f>IF(OR(F768="",$G768=""), "ไม่มีข้อมูล", F768/($G768*$G768)*10000)</f>
        <v>22.854088008286279</v>
      </c>
      <c r="J768" s="226" t="str">
        <f t="shared" si="56"/>
        <v>ปกติ</v>
      </c>
      <c r="K768" s="227" t="str">
        <f>IF(OR($G768="",H768=""),"ไม่มีข้อมูล",IF($G768/2&lt;H768,"ลงพุง","ไม่ลงพุง"))</f>
        <v>ไม่ลงพุง</v>
      </c>
      <c r="L768" s="227" t="str">
        <f t="shared" si="57"/>
        <v>ปกติ</v>
      </c>
      <c r="M768" s="214" t="str">
        <f t="shared" ca="1" si="55"/>
        <v>46-50</v>
      </c>
    </row>
    <row r="769" spans="1:13" x14ac:dyDescent="0.2">
      <c r="A769" s="217">
        <v>140</v>
      </c>
      <c r="B769" s="218" t="s">
        <v>110</v>
      </c>
      <c r="C769" s="219" t="s">
        <v>38</v>
      </c>
      <c r="D769" s="220">
        <v>2511</v>
      </c>
      <c r="E769" s="221">
        <f t="shared" ca="1" si="54"/>
        <v>51</v>
      </c>
      <c r="F769" s="222">
        <v>57</v>
      </c>
      <c r="G769" s="223">
        <v>150</v>
      </c>
      <c r="H769" s="224">
        <v>82</v>
      </c>
      <c r="I769" s="225">
        <f>IF(OR(F769="",$G769=""), "ไม่มีข้อมูล", F769/($G769*$G769)*10000)</f>
        <v>25.333333333333332</v>
      </c>
      <c r="J769" s="226" t="str">
        <f t="shared" si="56"/>
        <v>อ้วน</v>
      </c>
      <c r="K769" s="227" t="str">
        <f>IF(OR($G769="",H769=""),"ไม่มีข้อมูล",IF($G769/2&lt;H769,"ลงพุง","ไม่ลงพุง"))</f>
        <v>ลงพุง</v>
      </c>
      <c r="L769" s="227" t="str">
        <f t="shared" si="57"/>
        <v>เสี่ยงสูง</v>
      </c>
      <c r="M769" s="214" t="str">
        <f t="shared" ca="1" si="55"/>
        <v>51-55</v>
      </c>
    </row>
    <row r="770" spans="1:13" x14ac:dyDescent="0.2">
      <c r="A770" s="217">
        <v>141</v>
      </c>
      <c r="B770" s="218" t="s">
        <v>110</v>
      </c>
      <c r="C770" s="219" t="s">
        <v>38</v>
      </c>
      <c r="D770" s="220">
        <v>2520</v>
      </c>
      <c r="E770" s="221">
        <f t="shared" ref="E770:E833" ca="1" si="58">IF(D770="","ไม่มีข้อมูล",YEAR(TODAY())+543-D770)</f>
        <v>42</v>
      </c>
      <c r="F770" s="222">
        <v>39.5</v>
      </c>
      <c r="G770" s="269">
        <v>150</v>
      </c>
      <c r="H770" s="224">
        <v>62</v>
      </c>
      <c r="I770" s="225">
        <f>IF(OR(F770="",$G770=""), "ไม่มีข้อมูล", F770/($G770*$G770)*10000)</f>
        <v>17.555555555555557</v>
      </c>
      <c r="J770" s="226" t="str">
        <f t="shared" si="56"/>
        <v>ผอม</v>
      </c>
      <c r="K770" s="227" t="str">
        <f>IF(OR($G770="",H770=""),"ไม่มีข้อมูล",IF($G770/2&lt;H770,"ลงพุง","ไม่ลงพุง"))</f>
        <v>ไม่ลงพุง</v>
      </c>
      <c r="L770" s="227" t="str">
        <f t="shared" si="57"/>
        <v>เสี่ยง</v>
      </c>
      <c r="M770" s="214" t="str">
        <f t="shared" ref="M770:M833" ca="1" si="59">IF(E770="ไม่มีข้อมูล","ไม่มีข้อมูล",IF(E770&lt;20,"&lt;20",IF(E770&lt;26,"20-25",IF(E770&lt;31,"26-30",IF(E770&lt;36,"31-35",IF(E770&lt;41,"36-40",IF(E770&lt;46,"41-45",IF(E770&lt;51,"46-50",IF(E770&lt;56,"51-55",IF(E770&lt;61,"56-60","60+"))))))))))</f>
        <v>41-45</v>
      </c>
    </row>
    <row r="771" spans="1:13" x14ac:dyDescent="0.2">
      <c r="A771" s="217">
        <v>142</v>
      </c>
      <c r="B771" s="218" t="s">
        <v>110</v>
      </c>
      <c r="C771" s="219" t="s">
        <v>38</v>
      </c>
      <c r="D771" s="220">
        <v>2513</v>
      </c>
      <c r="E771" s="221">
        <f t="shared" ca="1" si="58"/>
        <v>49</v>
      </c>
      <c r="F771" s="222">
        <v>49</v>
      </c>
      <c r="G771" s="223">
        <v>158</v>
      </c>
      <c r="H771" s="224">
        <v>72</v>
      </c>
      <c r="I771" s="225">
        <f>IF(OR(F771="",$G771=""), "ไม่มีข้อมูล", F771/($G771*$G771)*10000)</f>
        <v>19.628264701169684</v>
      </c>
      <c r="J771" s="226" t="str">
        <f t="shared" si="56"/>
        <v>ปกติ</v>
      </c>
      <c r="K771" s="227" t="str">
        <f>IF(OR($G771="",H771=""),"ไม่มีข้อมูล",IF($G771/2&lt;H771,"ลงพุง","ไม่ลงพุง"))</f>
        <v>ไม่ลงพุง</v>
      </c>
      <c r="L771" s="227" t="str">
        <f t="shared" si="57"/>
        <v>ปกติ</v>
      </c>
      <c r="M771" s="214" t="str">
        <f t="shared" ca="1" si="59"/>
        <v>46-50</v>
      </c>
    </row>
    <row r="772" spans="1:13" x14ac:dyDescent="0.2">
      <c r="A772" s="217">
        <v>143</v>
      </c>
      <c r="B772" s="218" t="s">
        <v>110</v>
      </c>
      <c r="C772" s="219" t="s">
        <v>38</v>
      </c>
      <c r="D772" s="220">
        <v>2515</v>
      </c>
      <c r="E772" s="221">
        <f t="shared" ca="1" si="58"/>
        <v>47</v>
      </c>
      <c r="F772" s="222">
        <v>53.4</v>
      </c>
      <c r="G772" s="223">
        <v>156</v>
      </c>
      <c r="H772" s="224">
        <v>74</v>
      </c>
      <c r="I772" s="225">
        <f>IF(OR(F772="",$G772=""), "ไม่มีข้อมูล", F772/($G772*$G772)*10000)</f>
        <v>21.942800788954635</v>
      </c>
      <c r="J772" s="226" t="str">
        <f t="shared" ref="J772:J835" si="60">IF(I772="ไม่มีข้อมูล", "ไม่มีข้อมูล", IF(I772&lt;18.5, "ผอม", IF(AND(18.5&lt;=I772, I772&lt;=22.9), "ปกติ", IF(AND(22.9&lt;I772, I772&lt;25), "น้ำหนักเกิน", "อ้วน"))))</f>
        <v>ปกติ</v>
      </c>
      <c r="K772" s="227" t="str">
        <f>IF(OR($G772="",H772=""),"ไม่มีข้อมูล",IF($G772/2&lt;H772,"ลงพุง","ไม่ลงพุง"))</f>
        <v>ไม่ลงพุง</v>
      </c>
      <c r="L772" s="227" t="str">
        <f t="shared" ref="L772:L835" si="61">IF(OR(J772="ไม่มีข้อมูล",K772="ไม่มีข้อมูล"),"ไม่มีข้อมูล",IF(AND(J772="ปกติ",K772="ไม่ลงพุง"),"ปกติ",IF(AND(J772="ปกติ",K772="ลงพุง"),"เสี่ยง",IF(AND(J772="น้ำหนักเกิน",K772="ไม่ลงพุง"),"เสี่ยง",IF(AND(J772="น้ำหนักเกิน",K772="ลงพุง"),"เสี่ยงสูง",IF(AND(J772="อ้วน",K772="ไม่ลงพุง"),"เสี่ยง",IF(AND(J772="อ้วน",K772="ลงพุง"),"เสี่ยงสูง",IF(AND(J772="ผอม",K772="ไม่ลงพุง"),"เสี่ยง",IF(AND(J772="ผอม",K772="ลงพุง"),"เสี่ยงสูง",0)))))))))</f>
        <v>ปกติ</v>
      </c>
      <c r="M772" s="214" t="str">
        <f t="shared" ca="1" si="59"/>
        <v>46-50</v>
      </c>
    </row>
    <row r="773" spans="1:13" x14ac:dyDescent="0.2">
      <c r="A773" s="217">
        <v>144</v>
      </c>
      <c r="B773" s="218" t="s">
        <v>110</v>
      </c>
      <c r="C773" s="219" t="s">
        <v>39</v>
      </c>
      <c r="D773" s="220">
        <v>2524</v>
      </c>
      <c r="E773" s="221">
        <f t="shared" ca="1" si="58"/>
        <v>38</v>
      </c>
      <c r="F773" s="222">
        <v>54.4</v>
      </c>
      <c r="G773" s="223">
        <v>173</v>
      </c>
      <c r="H773" s="224">
        <v>75</v>
      </c>
      <c r="I773" s="225">
        <f>IF(OR(F773="",$G773=""), "ไม่มีข้อมูล", F773/($G773*$G773)*10000)</f>
        <v>18.176350696648733</v>
      </c>
      <c r="J773" s="226" t="str">
        <f t="shared" si="60"/>
        <v>ผอม</v>
      </c>
      <c r="K773" s="227" t="str">
        <f>IF(OR($G773="",H773=""),"ไม่มีข้อมูล",IF($G773/2&lt;H773,"ลงพุง","ไม่ลงพุง"))</f>
        <v>ไม่ลงพุง</v>
      </c>
      <c r="L773" s="227" t="str">
        <f t="shared" si="61"/>
        <v>เสี่ยง</v>
      </c>
      <c r="M773" s="214" t="str">
        <f t="shared" ca="1" si="59"/>
        <v>36-40</v>
      </c>
    </row>
    <row r="774" spans="1:13" x14ac:dyDescent="0.2">
      <c r="A774" s="217">
        <v>145</v>
      </c>
      <c r="B774" s="218" t="s">
        <v>110</v>
      </c>
      <c r="C774" s="219" t="s">
        <v>38</v>
      </c>
      <c r="D774" s="220">
        <v>2517</v>
      </c>
      <c r="E774" s="221">
        <f t="shared" ca="1" si="58"/>
        <v>45</v>
      </c>
      <c r="F774" s="222">
        <v>63</v>
      </c>
      <c r="G774" s="223">
        <v>158</v>
      </c>
      <c r="H774" s="224">
        <v>87</v>
      </c>
      <c r="I774" s="225">
        <f>IF(OR(F774="",$G774=""), "ไม่มีข้อมูล", F774/($G774*$G774)*10000)</f>
        <v>25.236340330075311</v>
      </c>
      <c r="J774" s="226" t="str">
        <f t="shared" si="60"/>
        <v>อ้วน</v>
      </c>
      <c r="K774" s="227" t="str">
        <f>IF(OR($G774="",H774=""),"ไม่มีข้อมูล",IF($G774/2&lt;H774,"ลงพุง","ไม่ลงพุง"))</f>
        <v>ลงพุง</v>
      </c>
      <c r="L774" s="227" t="str">
        <f t="shared" si="61"/>
        <v>เสี่ยงสูง</v>
      </c>
      <c r="M774" s="214" t="str">
        <f t="shared" ca="1" si="59"/>
        <v>41-45</v>
      </c>
    </row>
    <row r="775" spans="1:13" x14ac:dyDescent="0.2">
      <c r="A775" s="217">
        <v>146</v>
      </c>
      <c r="B775" s="218" t="s">
        <v>110</v>
      </c>
      <c r="C775" s="219" t="s">
        <v>38</v>
      </c>
      <c r="D775" s="220">
        <v>2510</v>
      </c>
      <c r="E775" s="221">
        <f t="shared" ca="1" si="58"/>
        <v>52</v>
      </c>
      <c r="F775" s="222">
        <v>54.2</v>
      </c>
      <c r="G775" s="223">
        <v>156</v>
      </c>
      <c r="H775" s="224">
        <v>85</v>
      </c>
      <c r="I775" s="225">
        <f>IF(OR(F775="",$G775=""), "ไม่มีข้อมูล", F775/($G775*$G775)*10000)</f>
        <v>22.271531886916502</v>
      </c>
      <c r="J775" s="226" t="str">
        <f t="shared" si="60"/>
        <v>ปกติ</v>
      </c>
      <c r="K775" s="227" t="str">
        <f>IF(OR($G775="",H775=""),"ไม่มีข้อมูล",IF($G775/2&lt;H775,"ลงพุง","ไม่ลงพุง"))</f>
        <v>ลงพุง</v>
      </c>
      <c r="L775" s="227" t="str">
        <f t="shared" si="61"/>
        <v>เสี่ยง</v>
      </c>
      <c r="M775" s="214" t="str">
        <f t="shared" ca="1" si="59"/>
        <v>51-55</v>
      </c>
    </row>
    <row r="776" spans="1:13" x14ac:dyDescent="0.2">
      <c r="A776" s="217">
        <v>147</v>
      </c>
      <c r="B776" s="218" t="s">
        <v>110</v>
      </c>
      <c r="C776" s="219" t="s">
        <v>39</v>
      </c>
      <c r="D776" s="220">
        <v>2527</v>
      </c>
      <c r="E776" s="221">
        <f t="shared" ca="1" si="58"/>
        <v>35</v>
      </c>
      <c r="F776" s="222">
        <v>61</v>
      </c>
      <c r="G776" s="223">
        <v>174</v>
      </c>
      <c r="H776" s="224">
        <v>79</v>
      </c>
      <c r="I776" s="225">
        <f>IF(OR(F776="",$G776=""), "ไม่มีข้อมูล", F776/($G776*$G776)*10000)</f>
        <v>20.147971991015986</v>
      </c>
      <c r="J776" s="226" t="str">
        <f t="shared" si="60"/>
        <v>ปกติ</v>
      </c>
      <c r="K776" s="227" t="str">
        <f>IF(OR($G776="",H776=""),"ไม่มีข้อมูล",IF($G776/2&lt;H776,"ลงพุง","ไม่ลงพุง"))</f>
        <v>ไม่ลงพุง</v>
      </c>
      <c r="L776" s="227" t="str">
        <f t="shared" si="61"/>
        <v>ปกติ</v>
      </c>
      <c r="M776" s="214" t="str">
        <f t="shared" ca="1" si="59"/>
        <v>31-35</v>
      </c>
    </row>
    <row r="777" spans="1:13" x14ac:dyDescent="0.2">
      <c r="A777" s="217">
        <v>148</v>
      </c>
      <c r="B777" s="218" t="s">
        <v>110</v>
      </c>
      <c r="C777" s="219" t="s">
        <v>38</v>
      </c>
      <c r="D777" s="220">
        <v>2529</v>
      </c>
      <c r="E777" s="221">
        <f t="shared" ca="1" si="58"/>
        <v>33</v>
      </c>
      <c r="F777" s="222">
        <v>43.3</v>
      </c>
      <c r="G777" s="223">
        <v>158</v>
      </c>
      <c r="H777" s="224">
        <v>64</v>
      </c>
      <c r="I777" s="225">
        <f>IF(OR(F777="",$G777=""), "ไม่มีข้อมูล", F777/($G777*$G777)*10000)</f>
        <v>17.344976766543823</v>
      </c>
      <c r="J777" s="226" t="str">
        <f t="shared" si="60"/>
        <v>ผอม</v>
      </c>
      <c r="K777" s="227" t="str">
        <f>IF(OR($G777="",H777=""),"ไม่มีข้อมูล",IF($G777/2&lt;H777,"ลงพุง","ไม่ลงพุง"))</f>
        <v>ไม่ลงพุง</v>
      </c>
      <c r="L777" s="227" t="str">
        <f t="shared" si="61"/>
        <v>เสี่ยง</v>
      </c>
      <c r="M777" s="214" t="str">
        <f t="shared" ca="1" si="59"/>
        <v>31-35</v>
      </c>
    </row>
    <row r="778" spans="1:13" x14ac:dyDescent="0.2">
      <c r="A778" s="217">
        <v>149</v>
      </c>
      <c r="B778" s="218" t="s">
        <v>110</v>
      </c>
      <c r="C778" s="219" t="s">
        <v>38</v>
      </c>
      <c r="D778" s="220">
        <v>2528</v>
      </c>
      <c r="E778" s="221">
        <f t="shared" ca="1" si="58"/>
        <v>34</v>
      </c>
      <c r="F778" s="222">
        <v>45.6</v>
      </c>
      <c r="G778" s="223">
        <v>153</v>
      </c>
      <c r="H778" s="224">
        <v>65</v>
      </c>
      <c r="I778" s="225">
        <f>IF(OR(F778="",$G778=""), "ไม่มีข้อมูล", F778/($G778*$G778)*10000)</f>
        <v>19.479687299756506</v>
      </c>
      <c r="J778" s="226" t="str">
        <f t="shared" si="60"/>
        <v>ปกติ</v>
      </c>
      <c r="K778" s="227" t="str">
        <f>IF(OR($G778="",H778=""),"ไม่มีข้อมูล",IF($G778/2&lt;H778,"ลงพุง","ไม่ลงพุง"))</f>
        <v>ไม่ลงพุง</v>
      </c>
      <c r="L778" s="227" t="str">
        <f t="shared" si="61"/>
        <v>ปกติ</v>
      </c>
      <c r="M778" s="214" t="str">
        <f t="shared" ca="1" si="59"/>
        <v>31-35</v>
      </c>
    </row>
    <row r="779" spans="1:13" x14ac:dyDescent="0.2">
      <c r="A779" s="217">
        <v>150</v>
      </c>
      <c r="B779" s="218" t="s">
        <v>110</v>
      </c>
      <c r="C779" s="219" t="s">
        <v>38</v>
      </c>
      <c r="D779" s="220">
        <v>2533</v>
      </c>
      <c r="E779" s="221">
        <f t="shared" ca="1" si="58"/>
        <v>29</v>
      </c>
      <c r="F779" s="222">
        <v>48.2</v>
      </c>
      <c r="G779" s="223">
        <v>162</v>
      </c>
      <c r="H779" s="224">
        <v>69</v>
      </c>
      <c r="I779" s="225">
        <f>IF(OR(F779="",$G779=""), "ไม่มีข้อมูล", F779/($G779*$G779)*10000)</f>
        <v>18.366102728242648</v>
      </c>
      <c r="J779" s="226" t="str">
        <f t="shared" si="60"/>
        <v>ผอม</v>
      </c>
      <c r="K779" s="227" t="str">
        <f>IF(OR($G779="",H779=""),"ไม่มีข้อมูล",IF($G779/2&lt;H779,"ลงพุง","ไม่ลงพุง"))</f>
        <v>ไม่ลงพุง</v>
      </c>
      <c r="L779" s="227" t="str">
        <f t="shared" si="61"/>
        <v>เสี่ยง</v>
      </c>
      <c r="M779" s="214" t="str">
        <f t="shared" ca="1" si="59"/>
        <v>26-30</v>
      </c>
    </row>
    <row r="780" spans="1:13" x14ac:dyDescent="0.2">
      <c r="A780" s="217">
        <v>151</v>
      </c>
      <c r="B780" s="218" t="s">
        <v>110</v>
      </c>
      <c r="C780" s="219" t="s">
        <v>38</v>
      </c>
      <c r="D780" s="220">
        <v>2521</v>
      </c>
      <c r="E780" s="221">
        <f t="shared" ca="1" si="58"/>
        <v>41</v>
      </c>
      <c r="F780" s="222">
        <v>45.6</v>
      </c>
      <c r="G780" s="223">
        <v>150</v>
      </c>
      <c r="H780" s="224">
        <v>75</v>
      </c>
      <c r="I780" s="225">
        <f>IF(OR(F780="",$G780=""), "ไม่มีข้อมูล", F780/($G780*$G780)*10000)</f>
        <v>20.266666666666666</v>
      </c>
      <c r="J780" s="226" t="str">
        <f t="shared" si="60"/>
        <v>ปกติ</v>
      </c>
      <c r="K780" s="227" t="str">
        <f>IF(OR($G780="",H780=""),"ไม่มีข้อมูล",IF($G780/2&lt;H780,"ลงพุง","ไม่ลงพุง"))</f>
        <v>ไม่ลงพุง</v>
      </c>
      <c r="L780" s="227" t="str">
        <f t="shared" si="61"/>
        <v>ปกติ</v>
      </c>
      <c r="M780" s="214" t="str">
        <f t="shared" ca="1" si="59"/>
        <v>41-45</v>
      </c>
    </row>
    <row r="781" spans="1:13" x14ac:dyDescent="0.2">
      <c r="A781" s="217">
        <v>152</v>
      </c>
      <c r="B781" s="218" t="s">
        <v>110</v>
      </c>
      <c r="C781" s="219" t="s">
        <v>38</v>
      </c>
      <c r="D781" s="220">
        <v>2507</v>
      </c>
      <c r="E781" s="221">
        <f t="shared" ca="1" si="58"/>
        <v>55</v>
      </c>
      <c r="F781" s="222">
        <v>53.8</v>
      </c>
      <c r="G781" s="223">
        <v>151</v>
      </c>
      <c r="H781" s="224">
        <v>72</v>
      </c>
      <c r="I781" s="225">
        <f>IF(OR(F781="",$G781=""), "ไม่มีข้อมูล", F781/($G781*$G781)*10000)</f>
        <v>23.595456339634225</v>
      </c>
      <c r="J781" s="226" t="str">
        <f t="shared" si="60"/>
        <v>น้ำหนักเกิน</v>
      </c>
      <c r="K781" s="227" t="str">
        <f>IF(OR($G781="",H781=""),"ไม่มีข้อมูล",IF($G781/2&lt;H781,"ลงพุง","ไม่ลงพุง"))</f>
        <v>ไม่ลงพุง</v>
      </c>
      <c r="L781" s="227" t="str">
        <f t="shared" si="61"/>
        <v>เสี่ยง</v>
      </c>
      <c r="M781" s="214" t="str">
        <f t="shared" ca="1" si="59"/>
        <v>51-55</v>
      </c>
    </row>
    <row r="782" spans="1:13" x14ac:dyDescent="0.2">
      <c r="A782" s="217">
        <v>153</v>
      </c>
      <c r="B782" s="218" t="s">
        <v>110</v>
      </c>
      <c r="C782" s="219" t="s">
        <v>39</v>
      </c>
      <c r="D782" s="220">
        <v>2506</v>
      </c>
      <c r="E782" s="221">
        <f t="shared" ca="1" si="58"/>
        <v>56</v>
      </c>
      <c r="F782" s="222">
        <v>101.4</v>
      </c>
      <c r="G782" s="223">
        <v>166</v>
      </c>
      <c r="H782" s="224">
        <v>120</v>
      </c>
      <c r="I782" s="225">
        <f>IF(OR(F782="",$G782=""), "ไม่มีข้อมูล", F782/($G782*$G782)*10000)</f>
        <v>36.797793583974453</v>
      </c>
      <c r="J782" s="226" t="str">
        <f t="shared" si="60"/>
        <v>อ้วน</v>
      </c>
      <c r="K782" s="227" t="str">
        <f>IF(OR($G782="",H782=""),"ไม่มีข้อมูล",IF($G782/2&lt;H782,"ลงพุง","ไม่ลงพุง"))</f>
        <v>ลงพุง</v>
      </c>
      <c r="L782" s="227" t="str">
        <f t="shared" si="61"/>
        <v>เสี่ยงสูง</v>
      </c>
      <c r="M782" s="214" t="str">
        <f t="shared" ca="1" si="59"/>
        <v>56-60</v>
      </c>
    </row>
    <row r="783" spans="1:13" x14ac:dyDescent="0.2">
      <c r="A783" s="217">
        <v>154</v>
      </c>
      <c r="B783" s="218" t="s">
        <v>110</v>
      </c>
      <c r="C783" s="219" t="s">
        <v>39</v>
      </c>
      <c r="D783" s="220">
        <v>2507</v>
      </c>
      <c r="E783" s="221">
        <f t="shared" ca="1" si="58"/>
        <v>55</v>
      </c>
      <c r="F783" s="222">
        <v>70</v>
      </c>
      <c r="G783" s="223">
        <v>169</v>
      </c>
      <c r="H783" s="224">
        <v>85</v>
      </c>
      <c r="I783" s="225">
        <f>IF(OR(F783="",$G783=""), "ไม่มีข้อมูล", F783/($G783*$G783)*10000)</f>
        <v>24.508945765204299</v>
      </c>
      <c r="J783" s="226" t="str">
        <f t="shared" si="60"/>
        <v>น้ำหนักเกิน</v>
      </c>
      <c r="K783" s="227" t="str">
        <f>IF(OR($G783="",H783=""),"ไม่มีข้อมูล",IF($G783/2&lt;H783,"ลงพุง","ไม่ลงพุง"))</f>
        <v>ลงพุง</v>
      </c>
      <c r="L783" s="227" t="str">
        <f t="shared" si="61"/>
        <v>เสี่ยงสูง</v>
      </c>
      <c r="M783" s="214" t="str">
        <f t="shared" ca="1" si="59"/>
        <v>51-55</v>
      </c>
    </row>
    <row r="784" spans="1:13" x14ac:dyDescent="0.2">
      <c r="A784" s="217">
        <v>155</v>
      </c>
      <c r="B784" s="218" t="s">
        <v>110</v>
      </c>
      <c r="C784" s="219" t="s">
        <v>39</v>
      </c>
      <c r="D784" s="220">
        <v>2536</v>
      </c>
      <c r="E784" s="221">
        <f t="shared" ca="1" si="58"/>
        <v>26</v>
      </c>
      <c r="F784" s="222">
        <v>107.8</v>
      </c>
      <c r="G784" s="223">
        <v>170</v>
      </c>
      <c r="H784" s="224">
        <v>118</v>
      </c>
      <c r="I784" s="225">
        <f>IF(OR(F784="",$G784=""), "ไม่มีข้อมูล", F784/($G784*$G784)*10000)</f>
        <v>37.301038062283737</v>
      </c>
      <c r="J784" s="226" t="str">
        <f t="shared" si="60"/>
        <v>อ้วน</v>
      </c>
      <c r="K784" s="227" t="str">
        <f>IF(OR($G784="",H784=""),"ไม่มีข้อมูล",IF($G784/2&lt;H784,"ลงพุง","ไม่ลงพุง"))</f>
        <v>ลงพุง</v>
      </c>
      <c r="L784" s="227" t="str">
        <f t="shared" si="61"/>
        <v>เสี่ยงสูง</v>
      </c>
      <c r="M784" s="214" t="str">
        <f t="shared" ca="1" si="59"/>
        <v>26-30</v>
      </c>
    </row>
    <row r="785" spans="1:13" x14ac:dyDescent="0.2">
      <c r="A785" s="217">
        <v>156</v>
      </c>
      <c r="B785" s="218" t="s">
        <v>110</v>
      </c>
      <c r="C785" s="219" t="s">
        <v>38</v>
      </c>
      <c r="D785" s="220">
        <v>2517</v>
      </c>
      <c r="E785" s="221">
        <f t="shared" ca="1" si="58"/>
        <v>45</v>
      </c>
      <c r="F785" s="222">
        <v>47</v>
      </c>
      <c r="G785" s="223">
        <v>159</v>
      </c>
      <c r="H785" s="224">
        <v>67</v>
      </c>
      <c r="I785" s="225">
        <f>IF(OR(F785="",$G785=""), "ไม่มีข้อมูล", F785/($G785*$G785)*10000)</f>
        <v>18.591036746964125</v>
      </c>
      <c r="J785" s="226" t="str">
        <f t="shared" si="60"/>
        <v>ปกติ</v>
      </c>
      <c r="K785" s="227" t="str">
        <f>IF(OR($G785="",H785=""),"ไม่มีข้อมูล",IF($G785/2&lt;H785,"ลงพุง","ไม่ลงพุง"))</f>
        <v>ไม่ลงพุง</v>
      </c>
      <c r="L785" s="227" t="str">
        <f t="shared" si="61"/>
        <v>ปกติ</v>
      </c>
      <c r="M785" s="214" t="str">
        <f t="shared" ca="1" si="59"/>
        <v>41-45</v>
      </c>
    </row>
    <row r="786" spans="1:13" x14ac:dyDescent="0.2">
      <c r="A786" s="217">
        <v>157</v>
      </c>
      <c r="B786" s="218" t="s">
        <v>110</v>
      </c>
      <c r="C786" s="219" t="s">
        <v>38</v>
      </c>
      <c r="D786" s="220">
        <v>2516</v>
      </c>
      <c r="E786" s="221">
        <f t="shared" ca="1" si="58"/>
        <v>46</v>
      </c>
      <c r="F786" s="222">
        <v>57.7</v>
      </c>
      <c r="G786" s="223">
        <v>150</v>
      </c>
      <c r="H786" s="224">
        <v>73</v>
      </c>
      <c r="I786" s="225">
        <f>IF(OR(F786="",$G786=""), "ไม่มีข้อมูล", F786/($G786*$G786)*10000)</f>
        <v>25.644444444444446</v>
      </c>
      <c r="J786" s="226" t="str">
        <f t="shared" si="60"/>
        <v>อ้วน</v>
      </c>
      <c r="K786" s="227" t="str">
        <f>IF(OR($G786="",H786=""),"ไม่มีข้อมูล",IF($G786/2&lt;H786,"ลงพุง","ไม่ลงพุง"))</f>
        <v>ไม่ลงพุง</v>
      </c>
      <c r="L786" s="227" t="str">
        <f t="shared" si="61"/>
        <v>เสี่ยง</v>
      </c>
      <c r="M786" s="214" t="str">
        <f t="shared" ca="1" si="59"/>
        <v>46-50</v>
      </c>
    </row>
    <row r="787" spans="1:13" x14ac:dyDescent="0.2">
      <c r="A787" s="217">
        <v>158</v>
      </c>
      <c r="B787" s="218" t="s">
        <v>110</v>
      </c>
      <c r="C787" s="219" t="s">
        <v>39</v>
      </c>
      <c r="D787" s="220">
        <v>2503</v>
      </c>
      <c r="E787" s="221">
        <f t="shared" ca="1" si="58"/>
        <v>59</v>
      </c>
      <c r="F787" s="222">
        <v>68.3</v>
      </c>
      <c r="G787" s="223">
        <v>169</v>
      </c>
      <c r="H787" s="224">
        <v>88</v>
      </c>
      <c r="I787" s="225">
        <f>IF(OR(F787="",$G787=""), "ไม่มีข้อมูล", F787/($G787*$G787)*10000)</f>
        <v>23.913728510906481</v>
      </c>
      <c r="J787" s="226" t="str">
        <f t="shared" si="60"/>
        <v>น้ำหนักเกิน</v>
      </c>
      <c r="K787" s="227" t="str">
        <f>IF(OR($G787="",H787=""),"ไม่มีข้อมูล",IF($G787/2&lt;H787,"ลงพุง","ไม่ลงพุง"))</f>
        <v>ลงพุง</v>
      </c>
      <c r="L787" s="227" t="str">
        <f t="shared" si="61"/>
        <v>เสี่ยงสูง</v>
      </c>
      <c r="M787" s="214" t="str">
        <f t="shared" ca="1" si="59"/>
        <v>56-60</v>
      </c>
    </row>
    <row r="788" spans="1:13" x14ac:dyDescent="0.2">
      <c r="A788" s="217">
        <v>159</v>
      </c>
      <c r="B788" s="218" t="s">
        <v>110</v>
      </c>
      <c r="C788" s="219" t="s">
        <v>38</v>
      </c>
      <c r="D788" s="220">
        <v>2529</v>
      </c>
      <c r="E788" s="221">
        <f t="shared" ca="1" si="58"/>
        <v>33</v>
      </c>
      <c r="F788" s="222">
        <v>60</v>
      </c>
      <c r="G788" s="223">
        <v>165</v>
      </c>
      <c r="H788" s="224">
        <v>68</v>
      </c>
      <c r="I788" s="225">
        <f>IF(OR(F788="",$G788=""), "ไม่มีข้อมูล", F788/($G788*$G788)*10000)</f>
        <v>22.038567493112946</v>
      </c>
      <c r="J788" s="226" t="str">
        <f t="shared" si="60"/>
        <v>ปกติ</v>
      </c>
      <c r="K788" s="227" t="str">
        <f>IF(OR($G788="",H788=""),"ไม่มีข้อมูล",IF($G788/2&lt;H788,"ลงพุง","ไม่ลงพุง"))</f>
        <v>ไม่ลงพุง</v>
      </c>
      <c r="L788" s="227" t="str">
        <f t="shared" si="61"/>
        <v>ปกติ</v>
      </c>
      <c r="M788" s="214" t="str">
        <f t="shared" ca="1" si="59"/>
        <v>31-35</v>
      </c>
    </row>
    <row r="789" spans="1:13" x14ac:dyDescent="0.2">
      <c r="A789" s="217">
        <v>160</v>
      </c>
      <c r="B789" s="218" t="s">
        <v>110</v>
      </c>
      <c r="C789" s="219" t="s">
        <v>38</v>
      </c>
      <c r="D789" s="220">
        <v>2525</v>
      </c>
      <c r="E789" s="221">
        <f t="shared" ca="1" si="58"/>
        <v>37</v>
      </c>
      <c r="F789" s="222">
        <v>73.3</v>
      </c>
      <c r="G789" s="223">
        <v>163</v>
      </c>
      <c r="H789" s="224">
        <v>90</v>
      </c>
      <c r="I789" s="225">
        <f>IF(OR(F789="",$G789=""), "ไม่มีข้อมูล", F789/($G789*$G789)*10000)</f>
        <v>27.588543038879898</v>
      </c>
      <c r="J789" s="226" t="str">
        <f t="shared" si="60"/>
        <v>อ้วน</v>
      </c>
      <c r="K789" s="227" t="str">
        <f>IF(OR($G789="",H789=""),"ไม่มีข้อมูล",IF($G789/2&lt;H789,"ลงพุง","ไม่ลงพุง"))</f>
        <v>ลงพุง</v>
      </c>
      <c r="L789" s="227" t="str">
        <f t="shared" si="61"/>
        <v>เสี่ยงสูง</v>
      </c>
      <c r="M789" s="214" t="str">
        <f t="shared" ca="1" si="59"/>
        <v>36-40</v>
      </c>
    </row>
    <row r="790" spans="1:13" x14ac:dyDescent="0.2">
      <c r="A790" s="217">
        <v>161</v>
      </c>
      <c r="B790" s="218" t="s">
        <v>110</v>
      </c>
      <c r="C790" s="219" t="s">
        <v>38</v>
      </c>
      <c r="D790" s="220">
        <v>2527</v>
      </c>
      <c r="E790" s="221">
        <f t="shared" ca="1" si="58"/>
        <v>35</v>
      </c>
      <c r="F790" s="222">
        <v>49</v>
      </c>
      <c r="G790" s="223">
        <v>160</v>
      </c>
      <c r="H790" s="224">
        <v>69</v>
      </c>
      <c r="I790" s="225">
        <f>IF(OR(F790="",$G790=""), "ไม่มีข้อมูล", F790/($G790*$G790)*10000)</f>
        <v>19.140625</v>
      </c>
      <c r="J790" s="226" t="str">
        <f t="shared" si="60"/>
        <v>ปกติ</v>
      </c>
      <c r="K790" s="227" t="str">
        <f>IF(OR($G790="",H790=""),"ไม่มีข้อมูล",IF($G790/2&lt;H790,"ลงพุง","ไม่ลงพุง"))</f>
        <v>ไม่ลงพุง</v>
      </c>
      <c r="L790" s="227" t="str">
        <f t="shared" si="61"/>
        <v>ปกติ</v>
      </c>
      <c r="M790" s="214" t="str">
        <f t="shared" ca="1" si="59"/>
        <v>31-35</v>
      </c>
    </row>
    <row r="791" spans="1:13" x14ac:dyDescent="0.2">
      <c r="A791" s="217">
        <v>162</v>
      </c>
      <c r="B791" s="218" t="s">
        <v>110</v>
      </c>
      <c r="C791" s="219" t="s">
        <v>38</v>
      </c>
      <c r="D791" s="220">
        <v>2501</v>
      </c>
      <c r="E791" s="221">
        <f t="shared" ca="1" si="58"/>
        <v>61</v>
      </c>
      <c r="F791" s="222">
        <v>62.5</v>
      </c>
      <c r="G791" s="223">
        <v>160</v>
      </c>
      <c r="H791" s="224">
        <v>80</v>
      </c>
      <c r="I791" s="225">
        <f>IF(OR(F791="",$G791=""), "ไม่มีข้อมูล", F791/($G791*$G791)*10000)</f>
        <v>24.4140625</v>
      </c>
      <c r="J791" s="226" t="str">
        <f t="shared" si="60"/>
        <v>น้ำหนักเกิน</v>
      </c>
      <c r="K791" s="227" t="str">
        <f>IF(OR($G791="",H791=""),"ไม่มีข้อมูล",IF($G791/2&lt;H791,"ลงพุง","ไม่ลงพุง"))</f>
        <v>ไม่ลงพุง</v>
      </c>
      <c r="L791" s="227" t="str">
        <f t="shared" si="61"/>
        <v>เสี่ยง</v>
      </c>
      <c r="M791" s="214" t="str">
        <f t="shared" ca="1" si="59"/>
        <v>60+</v>
      </c>
    </row>
    <row r="792" spans="1:13" x14ac:dyDescent="0.2">
      <c r="A792" s="217">
        <v>163</v>
      </c>
      <c r="B792" s="218" t="s">
        <v>110</v>
      </c>
      <c r="C792" s="219" t="s">
        <v>38</v>
      </c>
      <c r="D792" s="220">
        <v>2507</v>
      </c>
      <c r="E792" s="221">
        <f t="shared" ca="1" si="58"/>
        <v>55</v>
      </c>
      <c r="F792" s="222">
        <v>65.5</v>
      </c>
      <c r="G792" s="223">
        <v>157</v>
      </c>
      <c r="H792" s="224">
        <v>84</v>
      </c>
      <c r="I792" s="225">
        <f>IF(OR(F792="",$G792=""), "ไม่มีข้อมูล", F792/($G792*$G792)*10000)</f>
        <v>26.573086129254737</v>
      </c>
      <c r="J792" s="226" t="str">
        <f t="shared" si="60"/>
        <v>อ้วน</v>
      </c>
      <c r="K792" s="227" t="str">
        <f>IF(OR($G792="",H792=""),"ไม่มีข้อมูล",IF($G792/2&lt;H792,"ลงพุง","ไม่ลงพุง"))</f>
        <v>ลงพุง</v>
      </c>
      <c r="L792" s="227" t="str">
        <f t="shared" si="61"/>
        <v>เสี่ยงสูง</v>
      </c>
      <c r="M792" s="214" t="str">
        <f t="shared" ca="1" si="59"/>
        <v>51-55</v>
      </c>
    </row>
    <row r="793" spans="1:13" x14ac:dyDescent="0.2">
      <c r="A793" s="217">
        <v>164</v>
      </c>
      <c r="B793" s="218" t="s">
        <v>110</v>
      </c>
      <c r="C793" s="219" t="s">
        <v>38</v>
      </c>
      <c r="D793" s="220">
        <v>2524</v>
      </c>
      <c r="E793" s="221">
        <f t="shared" ca="1" si="58"/>
        <v>38</v>
      </c>
      <c r="F793" s="222">
        <v>49.2</v>
      </c>
      <c r="G793" s="223">
        <v>149</v>
      </c>
      <c r="H793" s="224">
        <v>70</v>
      </c>
      <c r="I793" s="225">
        <f>IF(OR(F793="",$G793=""), "ไม่มีข้อมูล", F793/($G793*$G793)*10000)</f>
        <v>22.161163911535517</v>
      </c>
      <c r="J793" s="226" t="str">
        <f t="shared" si="60"/>
        <v>ปกติ</v>
      </c>
      <c r="K793" s="227" t="str">
        <f>IF(OR($G793="",H793=""),"ไม่มีข้อมูล",IF($G793/2&lt;H793,"ลงพุง","ไม่ลงพุง"))</f>
        <v>ไม่ลงพุง</v>
      </c>
      <c r="L793" s="227" t="str">
        <f t="shared" si="61"/>
        <v>ปกติ</v>
      </c>
      <c r="M793" s="214" t="str">
        <f t="shared" ca="1" si="59"/>
        <v>36-40</v>
      </c>
    </row>
    <row r="794" spans="1:13" x14ac:dyDescent="0.2">
      <c r="A794" s="217">
        <v>165</v>
      </c>
      <c r="B794" s="218" t="s">
        <v>110</v>
      </c>
      <c r="C794" s="219" t="s">
        <v>38</v>
      </c>
      <c r="D794" s="220">
        <v>2531</v>
      </c>
      <c r="E794" s="221">
        <f t="shared" ca="1" si="58"/>
        <v>31</v>
      </c>
      <c r="F794" s="222">
        <v>47.5</v>
      </c>
      <c r="G794" s="223">
        <v>153</v>
      </c>
      <c r="H794" s="224">
        <v>69</v>
      </c>
      <c r="I794" s="225">
        <f>IF(OR(F794="",$G794=""), "ไม่มีข้อมูล", F794/($G794*$G794)*10000)</f>
        <v>20.291340937246357</v>
      </c>
      <c r="J794" s="226" t="str">
        <f t="shared" si="60"/>
        <v>ปกติ</v>
      </c>
      <c r="K794" s="227" t="str">
        <f>IF(OR($G794="",H794=""),"ไม่มีข้อมูล",IF($G794/2&lt;H794,"ลงพุง","ไม่ลงพุง"))</f>
        <v>ไม่ลงพุง</v>
      </c>
      <c r="L794" s="227" t="str">
        <f t="shared" si="61"/>
        <v>ปกติ</v>
      </c>
      <c r="M794" s="214" t="str">
        <f t="shared" ca="1" si="59"/>
        <v>31-35</v>
      </c>
    </row>
    <row r="795" spans="1:13" x14ac:dyDescent="0.2">
      <c r="A795" s="217">
        <v>166</v>
      </c>
      <c r="B795" s="218" t="s">
        <v>110</v>
      </c>
      <c r="C795" s="219" t="s">
        <v>38</v>
      </c>
      <c r="D795" s="220">
        <v>2512</v>
      </c>
      <c r="E795" s="221">
        <f t="shared" ca="1" si="58"/>
        <v>50</v>
      </c>
      <c r="F795" s="222">
        <v>47.5</v>
      </c>
      <c r="G795" s="223">
        <v>149</v>
      </c>
      <c r="H795" s="224">
        <v>65</v>
      </c>
      <c r="I795" s="225">
        <f>IF(OR(F795="",$G795=""), "ไม่มีข้อมูล", F795/($G795*$G795)*10000)</f>
        <v>21.395432638169453</v>
      </c>
      <c r="J795" s="226" t="str">
        <f t="shared" si="60"/>
        <v>ปกติ</v>
      </c>
      <c r="K795" s="227" t="str">
        <f>IF(OR($G795="",H795=""),"ไม่มีข้อมูล",IF($G795/2&lt;H795,"ลงพุง","ไม่ลงพุง"))</f>
        <v>ไม่ลงพุง</v>
      </c>
      <c r="L795" s="227" t="str">
        <f t="shared" si="61"/>
        <v>ปกติ</v>
      </c>
      <c r="M795" s="214" t="str">
        <f t="shared" ca="1" si="59"/>
        <v>46-50</v>
      </c>
    </row>
    <row r="796" spans="1:13" x14ac:dyDescent="0.2">
      <c r="A796" s="217">
        <v>167</v>
      </c>
      <c r="B796" s="218" t="s">
        <v>110</v>
      </c>
      <c r="C796" s="219" t="s">
        <v>38</v>
      </c>
      <c r="D796" s="220">
        <v>2507</v>
      </c>
      <c r="E796" s="221">
        <f t="shared" ca="1" si="58"/>
        <v>55</v>
      </c>
      <c r="F796" s="222">
        <v>58.2</v>
      </c>
      <c r="G796" s="223">
        <v>158</v>
      </c>
      <c r="H796" s="224">
        <v>75</v>
      </c>
      <c r="I796" s="225">
        <f>IF(OR(F796="",$G796=""), "ไม่มีข้อมูล", F796/($G796*$G796)*10000)</f>
        <v>23.313571543021951</v>
      </c>
      <c r="J796" s="226" t="str">
        <f t="shared" si="60"/>
        <v>น้ำหนักเกิน</v>
      </c>
      <c r="K796" s="227" t="str">
        <f>IF(OR($G796="",H796=""),"ไม่มีข้อมูล",IF($G796/2&lt;H796,"ลงพุง","ไม่ลงพุง"))</f>
        <v>ไม่ลงพุง</v>
      </c>
      <c r="L796" s="227" t="str">
        <f t="shared" si="61"/>
        <v>เสี่ยง</v>
      </c>
      <c r="M796" s="214" t="str">
        <f t="shared" ca="1" si="59"/>
        <v>51-55</v>
      </c>
    </row>
    <row r="797" spans="1:13" x14ac:dyDescent="0.2">
      <c r="A797" s="217">
        <v>168</v>
      </c>
      <c r="B797" s="218" t="s">
        <v>110</v>
      </c>
      <c r="C797" s="219" t="s">
        <v>38</v>
      </c>
      <c r="D797" s="220">
        <v>2512</v>
      </c>
      <c r="E797" s="221">
        <f t="shared" ca="1" si="58"/>
        <v>50</v>
      </c>
      <c r="F797" s="222">
        <v>52.2</v>
      </c>
      <c r="G797" s="223">
        <v>162</v>
      </c>
      <c r="H797" s="224">
        <v>70</v>
      </c>
      <c r="I797" s="225">
        <f>IF(OR(F797="",$G797=""), "ไม่มีข้อมูล", F797/($G797*$G797)*10000)</f>
        <v>19.890260631001372</v>
      </c>
      <c r="J797" s="226" t="str">
        <f t="shared" si="60"/>
        <v>ปกติ</v>
      </c>
      <c r="K797" s="227" t="str">
        <f>IF(OR($G797="",H797=""),"ไม่มีข้อมูล",IF($G797/2&lt;H797,"ลงพุง","ไม่ลงพุง"))</f>
        <v>ไม่ลงพุง</v>
      </c>
      <c r="L797" s="227" t="str">
        <f t="shared" si="61"/>
        <v>ปกติ</v>
      </c>
      <c r="M797" s="214" t="str">
        <f t="shared" ca="1" si="59"/>
        <v>46-50</v>
      </c>
    </row>
    <row r="798" spans="1:13" x14ac:dyDescent="0.2">
      <c r="A798" s="217">
        <v>169</v>
      </c>
      <c r="B798" s="218" t="s">
        <v>110</v>
      </c>
      <c r="C798" s="219" t="s">
        <v>38</v>
      </c>
      <c r="D798" s="220">
        <v>2513</v>
      </c>
      <c r="E798" s="221">
        <f t="shared" ca="1" si="58"/>
        <v>49</v>
      </c>
      <c r="F798" s="222">
        <v>65.5</v>
      </c>
      <c r="G798" s="223">
        <v>159</v>
      </c>
      <c r="H798" s="224">
        <v>91</v>
      </c>
      <c r="I798" s="225">
        <f>IF(OR(F798="",$G798=""), "ไม่มีข้อมูล", F798/($G798*$G798)*10000)</f>
        <v>25.908785253747876</v>
      </c>
      <c r="J798" s="226" t="str">
        <f t="shared" si="60"/>
        <v>อ้วน</v>
      </c>
      <c r="K798" s="227" t="str">
        <f>IF(OR($G798="",H798=""),"ไม่มีข้อมูล",IF($G798/2&lt;H798,"ลงพุง","ไม่ลงพุง"))</f>
        <v>ลงพุง</v>
      </c>
      <c r="L798" s="227" t="str">
        <f t="shared" si="61"/>
        <v>เสี่ยงสูง</v>
      </c>
      <c r="M798" s="214" t="str">
        <f t="shared" ca="1" si="59"/>
        <v>46-50</v>
      </c>
    </row>
    <row r="799" spans="1:13" x14ac:dyDescent="0.2">
      <c r="A799" s="217">
        <v>170</v>
      </c>
      <c r="B799" s="218" t="s">
        <v>110</v>
      </c>
      <c r="C799" s="219" t="s">
        <v>38</v>
      </c>
      <c r="D799" s="220">
        <v>2525</v>
      </c>
      <c r="E799" s="221">
        <f t="shared" ca="1" si="58"/>
        <v>37</v>
      </c>
      <c r="F799" s="222">
        <v>57.5</v>
      </c>
      <c r="G799" s="223">
        <v>160</v>
      </c>
      <c r="H799" s="224">
        <v>68</v>
      </c>
      <c r="I799" s="225">
        <f>IF(OR(F799="",$G799=""), "ไม่มีข้อมูล", F799/($G799*$G799)*10000)</f>
        <v>22.4609375</v>
      </c>
      <c r="J799" s="226" t="str">
        <f t="shared" si="60"/>
        <v>ปกติ</v>
      </c>
      <c r="K799" s="227" t="str">
        <f>IF(OR($G799="",H799=""),"ไม่มีข้อมูล",IF($G799/2&lt;H799,"ลงพุง","ไม่ลงพุง"))</f>
        <v>ไม่ลงพุง</v>
      </c>
      <c r="L799" s="227" t="str">
        <f t="shared" si="61"/>
        <v>ปกติ</v>
      </c>
      <c r="M799" s="214" t="str">
        <f t="shared" ca="1" si="59"/>
        <v>36-40</v>
      </c>
    </row>
    <row r="800" spans="1:13" x14ac:dyDescent="0.2">
      <c r="A800" s="217">
        <v>171</v>
      </c>
      <c r="B800" s="218" t="s">
        <v>110</v>
      </c>
      <c r="C800" s="219" t="s">
        <v>39</v>
      </c>
      <c r="D800" s="220">
        <v>2527</v>
      </c>
      <c r="E800" s="221">
        <f t="shared" ca="1" si="58"/>
        <v>35</v>
      </c>
      <c r="F800" s="222">
        <v>99.2</v>
      </c>
      <c r="G800" s="223">
        <v>178</v>
      </c>
      <c r="H800" s="224">
        <v>108</v>
      </c>
      <c r="I800" s="225">
        <f>IF(OR(F800="",$G800=""), "ไม่มีข้อมูล", F800/($G800*$G800)*10000)</f>
        <v>31.309178134073981</v>
      </c>
      <c r="J800" s="226" t="str">
        <f t="shared" si="60"/>
        <v>อ้วน</v>
      </c>
      <c r="K800" s="227" t="str">
        <f>IF(OR($G800="",H800=""),"ไม่มีข้อมูล",IF($G800/2&lt;H800,"ลงพุง","ไม่ลงพุง"))</f>
        <v>ลงพุง</v>
      </c>
      <c r="L800" s="227" t="str">
        <f t="shared" si="61"/>
        <v>เสี่ยงสูง</v>
      </c>
      <c r="M800" s="214" t="str">
        <f t="shared" ca="1" si="59"/>
        <v>31-35</v>
      </c>
    </row>
    <row r="801" spans="1:13" x14ac:dyDescent="0.2">
      <c r="A801" s="217">
        <v>172</v>
      </c>
      <c r="B801" s="218" t="s">
        <v>110</v>
      </c>
      <c r="C801" s="219" t="s">
        <v>38</v>
      </c>
      <c r="D801" s="220">
        <v>2524</v>
      </c>
      <c r="E801" s="221">
        <f t="shared" ca="1" si="58"/>
        <v>38</v>
      </c>
      <c r="F801" s="222">
        <v>52.2</v>
      </c>
      <c r="G801" s="223">
        <v>153</v>
      </c>
      <c r="H801" s="224">
        <v>73</v>
      </c>
      <c r="I801" s="225">
        <f>IF(OR(F801="",$G801=""), "ไม่มีข้อมูล", F801/($G801*$G801)*10000)</f>
        <v>22.299115724721265</v>
      </c>
      <c r="J801" s="226" t="str">
        <f t="shared" si="60"/>
        <v>ปกติ</v>
      </c>
      <c r="K801" s="227" t="str">
        <f>IF(OR($G801="",H801=""),"ไม่มีข้อมูล",IF($G801/2&lt;H801,"ลงพุง","ไม่ลงพุง"))</f>
        <v>ไม่ลงพุง</v>
      </c>
      <c r="L801" s="227" t="str">
        <f t="shared" si="61"/>
        <v>ปกติ</v>
      </c>
      <c r="M801" s="214" t="str">
        <f t="shared" ca="1" si="59"/>
        <v>36-40</v>
      </c>
    </row>
    <row r="802" spans="1:13" x14ac:dyDescent="0.2">
      <c r="A802" s="217">
        <v>173</v>
      </c>
      <c r="B802" s="218" t="s">
        <v>110</v>
      </c>
      <c r="C802" s="219" t="s">
        <v>38</v>
      </c>
      <c r="D802" s="220">
        <v>2531</v>
      </c>
      <c r="E802" s="221">
        <f t="shared" ca="1" si="58"/>
        <v>31</v>
      </c>
      <c r="F802" s="222">
        <v>45</v>
      </c>
      <c r="G802" s="223">
        <v>155</v>
      </c>
      <c r="H802" s="224">
        <v>65</v>
      </c>
      <c r="I802" s="225">
        <f>IF(OR(F802="",$G802=""), "ไม่มีข้อมูล", F802/($G802*$G802)*10000)</f>
        <v>18.730489073881373</v>
      </c>
      <c r="J802" s="226" t="str">
        <f t="shared" si="60"/>
        <v>ปกติ</v>
      </c>
      <c r="K802" s="227" t="str">
        <f>IF(OR($G802="",H802=""),"ไม่มีข้อมูล",IF($G802/2&lt;H802,"ลงพุง","ไม่ลงพุง"))</f>
        <v>ไม่ลงพุง</v>
      </c>
      <c r="L802" s="227" t="str">
        <f t="shared" si="61"/>
        <v>ปกติ</v>
      </c>
      <c r="M802" s="214" t="str">
        <f t="shared" ca="1" si="59"/>
        <v>31-35</v>
      </c>
    </row>
    <row r="803" spans="1:13" x14ac:dyDescent="0.2">
      <c r="A803" s="217">
        <v>174</v>
      </c>
      <c r="B803" s="218" t="s">
        <v>110</v>
      </c>
      <c r="C803" s="219" t="s">
        <v>38</v>
      </c>
      <c r="D803" s="220">
        <v>2537</v>
      </c>
      <c r="E803" s="221">
        <f t="shared" ca="1" si="58"/>
        <v>25</v>
      </c>
      <c r="F803" s="222"/>
      <c r="G803" s="223"/>
      <c r="H803" s="224"/>
      <c r="I803" s="225" t="str">
        <f>IF(OR(F803="",$G803=""), "ไม่มีข้อมูล", F803/($G803*$G803)*10000)</f>
        <v>ไม่มีข้อมูล</v>
      </c>
      <c r="J803" s="226" t="str">
        <f t="shared" si="60"/>
        <v>ไม่มีข้อมูล</v>
      </c>
      <c r="K803" s="227" t="str">
        <f>IF(OR($G803="",H803=""),"ไม่มีข้อมูล",IF($G803/2&lt;H803,"ลงพุง","ไม่ลงพุง"))</f>
        <v>ไม่มีข้อมูล</v>
      </c>
      <c r="L803" s="227" t="str">
        <f t="shared" si="61"/>
        <v>ไม่มีข้อมูล</v>
      </c>
      <c r="M803" s="214" t="str">
        <f t="shared" ca="1" si="59"/>
        <v>20-25</v>
      </c>
    </row>
    <row r="804" spans="1:13" x14ac:dyDescent="0.2">
      <c r="A804" s="217">
        <v>175</v>
      </c>
      <c r="B804" s="218" t="s">
        <v>110</v>
      </c>
      <c r="C804" s="219" t="s">
        <v>38</v>
      </c>
      <c r="D804" s="220">
        <v>2510</v>
      </c>
      <c r="E804" s="221">
        <f t="shared" ca="1" si="58"/>
        <v>52</v>
      </c>
      <c r="F804" s="222">
        <v>82.1</v>
      </c>
      <c r="G804" s="223">
        <v>153</v>
      </c>
      <c r="H804" s="224">
        <v>107</v>
      </c>
      <c r="I804" s="225">
        <f>IF(OR(F804="",$G804=""), "ไม่มีข้อมูล", F804/($G804*$G804)*10000)</f>
        <v>35.071980862061601</v>
      </c>
      <c r="J804" s="226" t="str">
        <f t="shared" si="60"/>
        <v>อ้วน</v>
      </c>
      <c r="K804" s="227" t="str">
        <f>IF(OR($G804="",H804=""),"ไม่มีข้อมูล",IF($G804/2&lt;H804,"ลงพุง","ไม่ลงพุง"))</f>
        <v>ลงพุง</v>
      </c>
      <c r="L804" s="227" t="str">
        <f t="shared" si="61"/>
        <v>เสี่ยงสูง</v>
      </c>
      <c r="M804" s="214" t="str">
        <f t="shared" ca="1" si="59"/>
        <v>51-55</v>
      </c>
    </row>
    <row r="805" spans="1:13" x14ac:dyDescent="0.2">
      <c r="A805" s="217">
        <v>176</v>
      </c>
      <c r="B805" s="218" t="s">
        <v>110</v>
      </c>
      <c r="C805" s="219" t="s">
        <v>38</v>
      </c>
      <c r="D805" s="220">
        <v>2505</v>
      </c>
      <c r="E805" s="221">
        <f t="shared" ca="1" si="58"/>
        <v>57</v>
      </c>
      <c r="F805" s="222">
        <v>56</v>
      </c>
      <c r="G805" s="223">
        <v>158</v>
      </c>
      <c r="H805" s="224">
        <v>80</v>
      </c>
      <c r="I805" s="225">
        <f>IF(OR(F805="",$G805=""), "ไม่มีข้อมูล", F805/($G805*$G805)*10000)</f>
        <v>22.432302515622496</v>
      </c>
      <c r="J805" s="226" t="str">
        <f t="shared" si="60"/>
        <v>ปกติ</v>
      </c>
      <c r="K805" s="227" t="str">
        <f>IF(OR($G805="",H805=""),"ไม่มีข้อมูล",IF($G805/2&lt;H805,"ลงพุง","ไม่ลงพุง"))</f>
        <v>ลงพุง</v>
      </c>
      <c r="L805" s="227" t="str">
        <f t="shared" si="61"/>
        <v>เสี่ยง</v>
      </c>
      <c r="M805" s="214" t="str">
        <f t="shared" ca="1" si="59"/>
        <v>56-60</v>
      </c>
    </row>
    <row r="806" spans="1:13" x14ac:dyDescent="0.2">
      <c r="A806" s="217">
        <v>177</v>
      </c>
      <c r="B806" s="218" t="s">
        <v>110</v>
      </c>
      <c r="C806" s="219" t="s">
        <v>39</v>
      </c>
      <c r="D806" s="220">
        <v>2511</v>
      </c>
      <c r="E806" s="221">
        <f t="shared" ca="1" si="58"/>
        <v>51</v>
      </c>
      <c r="F806" s="222">
        <v>78</v>
      </c>
      <c r="G806" s="223">
        <v>176</v>
      </c>
      <c r="H806" s="224">
        <v>96</v>
      </c>
      <c r="I806" s="225">
        <f>IF(OR(F806="",$G806=""), "ไม่มีข้อมูล", F806/($G806*$G806)*10000)</f>
        <v>25.180785123966942</v>
      </c>
      <c r="J806" s="226" t="str">
        <f t="shared" si="60"/>
        <v>อ้วน</v>
      </c>
      <c r="K806" s="227" t="str">
        <f>IF(OR($G806="",H806=""),"ไม่มีข้อมูล",IF($G806/2&lt;H806,"ลงพุง","ไม่ลงพุง"))</f>
        <v>ลงพุง</v>
      </c>
      <c r="L806" s="227" t="str">
        <f t="shared" si="61"/>
        <v>เสี่ยงสูง</v>
      </c>
      <c r="M806" s="214" t="str">
        <f t="shared" ca="1" si="59"/>
        <v>51-55</v>
      </c>
    </row>
    <row r="807" spans="1:13" x14ac:dyDescent="0.2">
      <c r="A807" s="217">
        <v>178</v>
      </c>
      <c r="B807" s="218" t="s">
        <v>110</v>
      </c>
      <c r="C807" s="219" t="s">
        <v>39</v>
      </c>
      <c r="D807" s="220">
        <v>2511</v>
      </c>
      <c r="E807" s="221">
        <f t="shared" ca="1" si="58"/>
        <v>51</v>
      </c>
      <c r="F807" s="222">
        <v>71</v>
      </c>
      <c r="G807" s="223">
        <v>160</v>
      </c>
      <c r="H807" s="224">
        <v>92</v>
      </c>
      <c r="I807" s="225">
        <f>IF(OR(F807="",$G807=""), "ไม่มีข้อมูล", F807/($G807*$G807)*10000)</f>
        <v>27.734375</v>
      </c>
      <c r="J807" s="226" t="str">
        <f t="shared" si="60"/>
        <v>อ้วน</v>
      </c>
      <c r="K807" s="227" t="str">
        <f>IF(OR($G807="",H807=""),"ไม่มีข้อมูล",IF($G807/2&lt;H807,"ลงพุง","ไม่ลงพุง"))</f>
        <v>ลงพุง</v>
      </c>
      <c r="L807" s="227" t="str">
        <f t="shared" si="61"/>
        <v>เสี่ยงสูง</v>
      </c>
      <c r="M807" s="214" t="str">
        <f t="shared" ca="1" si="59"/>
        <v>51-55</v>
      </c>
    </row>
    <row r="808" spans="1:13" x14ac:dyDescent="0.2">
      <c r="A808" s="217">
        <v>528</v>
      </c>
      <c r="B808" s="218" t="s">
        <v>111</v>
      </c>
      <c r="C808" s="219" t="s">
        <v>39</v>
      </c>
      <c r="D808" s="220">
        <v>2517</v>
      </c>
      <c r="E808" s="230">
        <f t="shared" ca="1" si="58"/>
        <v>45</v>
      </c>
      <c r="F808" s="222">
        <v>71.900000000000006</v>
      </c>
      <c r="G808" s="223">
        <v>175</v>
      </c>
      <c r="H808" s="224">
        <v>82</v>
      </c>
      <c r="I808" s="225">
        <f>IF(OR(F808="",$G808=""), "ไม่มีข้อมูล", F808/($G808*$G808)*10000)</f>
        <v>23.477551020408164</v>
      </c>
      <c r="J808" s="226" t="str">
        <f t="shared" si="60"/>
        <v>น้ำหนักเกิน</v>
      </c>
      <c r="K808" s="227" t="str">
        <f>IF(OR($G808="",H808=""),"ไม่มีข้อมูล",IF($G808/2&lt;H808,"ลงพุง","ไม่ลงพุง"))</f>
        <v>ไม่ลงพุง</v>
      </c>
      <c r="L808" s="227" t="str">
        <f t="shared" si="61"/>
        <v>เสี่ยง</v>
      </c>
      <c r="M808" s="214" t="str">
        <f t="shared" ca="1" si="59"/>
        <v>41-45</v>
      </c>
    </row>
    <row r="809" spans="1:13" x14ac:dyDescent="0.2">
      <c r="A809" s="217">
        <v>529</v>
      </c>
      <c r="B809" s="218" t="s">
        <v>111</v>
      </c>
      <c r="C809" s="219" t="s">
        <v>38</v>
      </c>
      <c r="D809" s="220">
        <v>2509</v>
      </c>
      <c r="E809" s="230">
        <f t="shared" ca="1" si="58"/>
        <v>53</v>
      </c>
      <c r="F809" s="229">
        <v>49.9</v>
      </c>
      <c r="G809" s="223">
        <v>157</v>
      </c>
      <c r="H809" s="224">
        <v>73</v>
      </c>
      <c r="I809" s="225">
        <f>IF(OR(F809="",$G809=""), "ไม่มีข้อมูล", F809/($G809*$G809)*10000)</f>
        <v>20.24422897480628</v>
      </c>
      <c r="J809" s="226" t="str">
        <f t="shared" si="60"/>
        <v>ปกติ</v>
      </c>
      <c r="K809" s="227" t="str">
        <f>IF(OR($G809="",H809=""),"ไม่มีข้อมูล",IF($G809/2&lt;H809,"ลงพุง","ไม่ลงพุง"))</f>
        <v>ไม่ลงพุง</v>
      </c>
      <c r="L809" s="227" t="str">
        <f t="shared" si="61"/>
        <v>ปกติ</v>
      </c>
      <c r="M809" s="214" t="str">
        <f t="shared" ca="1" si="59"/>
        <v>51-55</v>
      </c>
    </row>
    <row r="810" spans="1:13" x14ac:dyDescent="0.2">
      <c r="A810" s="217">
        <v>530</v>
      </c>
      <c r="B810" s="218" t="s">
        <v>111</v>
      </c>
      <c r="C810" s="219" t="s">
        <v>38</v>
      </c>
      <c r="D810" s="220">
        <v>2523</v>
      </c>
      <c r="E810" s="230">
        <f t="shared" ca="1" si="58"/>
        <v>39</v>
      </c>
      <c r="F810" s="222">
        <v>48</v>
      </c>
      <c r="G810" s="223">
        <v>161</v>
      </c>
      <c r="H810" s="224">
        <v>72</v>
      </c>
      <c r="I810" s="225">
        <f>IF(OR(F810="",$G810=""), "ไม่มีข้อมูล", F810/($G810*$G810)*10000)</f>
        <v>18.517804097064158</v>
      </c>
      <c r="J810" s="226" t="str">
        <f t="shared" si="60"/>
        <v>ปกติ</v>
      </c>
      <c r="K810" s="227" t="str">
        <f>IF(OR($G810="",H810=""),"ไม่มีข้อมูล",IF($G810/2&lt;H810,"ลงพุง","ไม่ลงพุง"))</f>
        <v>ไม่ลงพุง</v>
      </c>
      <c r="L810" s="227" t="str">
        <f t="shared" si="61"/>
        <v>ปกติ</v>
      </c>
      <c r="M810" s="214" t="str">
        <f t="shared" ca="1" si="59"/>
        <v>36-40</v>
      </c>
    </row>
    <row r="811" spans="1:13" x14ac:dyDescent="0.2">
      <c r="A811" s="217">
        <v>531</v>
      </c>
      <c r="B811" s="218" t="s">
        <v>111</v>
      </c>
      <c r="C811" s="219" t="s">
        <v>38</v>
      </c>
      <c r="D811" s="220">
        <v>2507</v>
      </c>
      <c r="E811" s="230">
        <f t="shared" ca="1" si="58"/>
        <v>55</v>
      </c>
      <c r="F811" s="229">
        <v>64.5</v>
      </c>
      <c r="G811" s="223">
        <v>162</v>
      </c>
      <c r="H811" s="224">
        <v>79.5</v>
      </c>
      <c r="I811" s="225">
        <f>IF(OR(F811="",$G811=""), "ไม่มีข้อมูล", F811/($G811*$G811)*10000)</f>
        <v>24.577046181984453</v>
      </c>
      <c r="J811" s="226" t="str">
        <f t="shared" si="60"/>
        <v>น้ำหนักเกิน</v>
      </c>
      <c r="K811" s="227" t="str">
        <f>IF(OR($G811="",H811=""),"ไม่มีข้อมูล",IF($G811/2&lt;H811,"ลงพุง","ไม่ลงพุง"))</f>
        <v>ไม่ลงพุง</v>
      </c>
      <c r="L811" s="227" t="str">
        <f t="shared" si="61"/>
        <v>เสี่ยง</v>
      </c>
      <c r="M811" s="214" t="str">
        <f t="shared" ca="1" si="59"/>
        <v>51-55</v>
      </c>
    </row>
    <row r="812" spans="1:13" x14ac:dyDescent="0.2">
      <c r="A812" s="217">
        <v>532</v>
      </c>
      <c r="B812" s="218" t="s">
        <v>111</v>
      </c>
      <c r="C812" s="219" t="s">
        <v>38</v>
      </c>
      <c r="D812" s="220">
        <v>2513</v>
      </c>
      <c r="E812" s="230">
        <f t="shared" ca="1" si="58"/>
        <v>49</v>
      </c>
      <c r="F812" s="222">
        <v>52.5</v>
      </c>
      <c r="G812" s="223">
        <v>156</v>
      </c>
      <c r="H812" s="224">
        <v>74</v>
      </c>
      <c r="I812" s="225">
        <f>IF(OR(F812="",$G812=""), "ไม่มีข้อมูล", F812/($G812*$G812)*10000)</f>
        <v>21.572978303747536</v>
      </c>
      <c r="J812" s="226" t="str">
        <f t="shared" si="60"/>
        <v>ปกติ</v>
      </c>
      <c r="K812" s="227" t="str">
        <f>IF(OR($G812="",H812=""),"ไม่มีข้อมูล",IF($G812/2&lt;H812,"ลงพุง","ไม่ลงพุง"))</f>
        <v>ไม่ลงพุง</v>
      </c>
      <c r="L812" s="227" t="str">
        <f t="shared" si="61"/>
        <v>ปกติ</v>
      </c>
      <c r="M812" s="214" t="str">
        <f t="shared" ca="1" si="59"/>
        <v>46-50</v>
      </c>
    </row>
    <row r="813" spans="1:13" x14ac:dyDescent="0.2">
      <c r="A813" s="217">
        <v>533</v>
      </c>
      <c r="B813" s="218" t="s">
        <v>111</v>
      </c>
      <c r="C813" s="219" t="s">
        <v>38</v>
      </c>
      <c r="D813" s="220">
        <v>2503</v>
      </c>
      <c r="E813" s="230">
        <f t="shared" ca="1" si="58"/>
        <v>59</v>
      </c>
      <c r="F813" s="222">
        <v>62.5</v>
      </c>
      <c r="G813" s="269">
        <v>166</v>
      </c>
      <c r="H813" s="224">
        <v>87.5</v>
      </c>
      <c r="I813" s="225">
        <f>IF(OR(F813="",$G813=""), "ไม่มีข้อมูล", F813/($G813*$G813)*10000)</f>
        <v>22.681085788938891</v>
      </c>
      <c r="J813" s="226" t="str">
        <f t="shared" si="60"/>
        <v>ปกติ</v>
      </c>
      <c r="K813" s="227" t="str">
        <f>IF(OR($G813="",H813=""),"ไม่มีข้อมูล",IF($G813/2&lt;H813,"ลงพุง","ไม่ลงพุง"))</f>
        <v>ลงพุง</v>
      </c>
      <c r="L813" s="227" t="str">
        <f t="shared" si="61"/>
        <v>เสี่ยง</v>
      </c>
      <c r="M813" s="214" t="str">
        <f t="shared" ca="1" si="59"/>
        <v>56-60</v>
      </c>
    </row>
    <row r="814" spans="1:13" x14ac:dyDescent="0.2">
      <c r="A814" s="217">
        <v>534</v>
      </c>
      <c r="B814" s="218" t="s">
        <v>111</v>
      </c>
      <c r="C814" s="219" t="s">
        <v>38</v>
      </c>
      <c r="D814" s="220">
        <v>2510</v>
      </c>
      <c r="E814" s="230">
        <f t="shared" ca="1" si="58"/>
        <v>52</v>
      </c>
      <c r="F814" s="222">
        <v>79</v>
      </c>
      <c r="G814" s="269">
        <v>150</v>
      </c>
      <c r="H814" s="224">
        <v>103</v>
      </c>
      <c r="I814" s="225">
        <f>IF(OR(F814="",$G814=""), "ไม่มีข้อมูล", F814/($G814*$G814)*10000)</f>
        <v>35.111111111111114</v>
      </c>
      <c r="J814" s="226" t="str">
        <f t="shared" si="60"/>
        <v>อ้วน</v>
      </c>
      <c r="K814" s="227" t="str">
        <f>IF(OR($G814="",H814=""),"ไม่มีข้อมูล",IF($G814/2&lt;H814,"ลงพุง","ไม่ลงพุง"))</f>
        <v>ลงพุง</v>
      </c>
      <c r="L814" s="227" t="str">
        <f t="shared" si="61"/>
        <v>เสี่ยงสูง</v>
      </c>
      <c r="M814" s="214" t="str">
        <f t="shared" ca="1" si="59"/>
        <v>51-55</v>
      </c>
    </row>
    <row r="815" spans="1:13" x14ac:dyDescent="0.2">
      <c r="A815" s="217">
        <v>535</v>
      </c>
      <c r="B815" s="218" t="s">
        <v>111</v>
      </c>
      <c r="C815" s="219" t="s">
        <v>38</v>
      </c>
      <c r="D815" s="220">
        <v>2501</v>
      </c>
      <c r="E815" s="230">
        <f t="shared" ca="1" si="58"/>
        <v>61</v>
      </c>
      <c r="F815" s="222">
        <v>69.900000000000006</v>
      </c>
      <c r="G815" s="269">
        <v>158</v>
      </c>
      <c r="H815" s="224">
        <v>97</v>
      </c>
      <c r="I815" s="225">
        <f>IF(OR(F815="",$G815=""), "ไม่มีข้อมูล", F815/($G815*$G815)*10000)</f>
        <v>28.000320461464511</v>
      </c>
      <c r="J815" s="226" t="str">
        <f t="shared" si="60"/>
        <v>อ้วน</v>
      </c>
      <c r="K815" s="227" t="str">
        <f>IF(OR($G815="",H815=""),"ไม่มีข้อมูล",IF($G815/2&lt;H815,"ลงพุง","ไม่ลงพุง"))</f>
        <v>ลงพุง</v>
      </c>
      <c r="L815" s="227" t="str">
        <f t="shared" si="61"/>
        <v>เสี่ยงสูง</v>
      </c>
      <c r="M815" s="214" t="str">
        <f t="shared" ca="1" si="59"/>
        <v>60+</v>
      </c>
    </row>
    <row r="816" spans="1:13" x14ac:dyDescent="0.2">
      <c r="A816" s="217">
        <v>536</v>
      </c>
      <c r="B816" s="218" t="s">
        <v>111</v>
      </c>
      <c r="C816" s="219" t="s">
        <v>38</v>
      </c>
      <c r="D816" s="220"/>
      <c r="E816" s="230" t="str">
        <f t="shared" ca="1" si="58"/>
        <v>ไม่มีข้อมูล</v>
      </c>
      <c r="F816" s="222"/>
      <c r="G816" s="269"/>
      <c r="H816" s="224"/>
      <c r="I816" s="225" t="str">
        <f>IF(OR(F816="",$G816=""), "ไม่มีข้อมูล", F816/($G816*$G816)*10000)</f>
        <v>ไม่มีข้อมูล</v>
      </c>
      <c r="J816" s="226" t="str">
        <f t="shared" si="60"/>
        <v>ไม่มีข้อมูล</v>
      </c>
      <c r="K816" s="227" t="str">
        <f>IF(OR($G816="",H816=""),"ไม่มีข้อมูล",IF($G816/2&lt;H816,"ลงพุง","ไม่ลงพุง"))</f>
        <v>ไม่มีข้อมูล</v>
      </c>
      <c r="L816" s="227" t="str">
        <f t="shared" si="61"/>
        <v>ไม่มีข้อมูล</v>
      </c>
      <c r="M816" s="214" t="str">
        <f t="shared" ca="1" si="59"/>
        <v>ไม่มีข้อมูล</v>
      </c>
    </row>
    <row r="817" spans="1:13" x14ac:dyDescent="0.2">
      <c r="A817" s="217">
        <v>537</v>
      </c>
      <c r="B817" s="218" t="s">
        <v>111</v>
      </c>
      <c r="C817" s="219" t="s">
        <v>38</v>
      </c>
      <c r="D817" s="220" t="s">
        <v>123</v>
      </c>
      <c r="E817" s="230">
        <f t="shared" ca="1" si="58"/>
        <v>32</v>
      </c>
      <c r="F817" s="222">
        <v>59.7</v>
      </c>
      <c r="G817" s="223">
        <v>168</v>
      </c>
      <c r="H817" s="224">
        <v>73</v>
      </c>
      <c r="I817" s="225">
        <f>IF(OR(F817="",$G817=""), "ไม่มีข้อมูล", F817/($G817*$G817)*10000)</f>
        <v>21.152210884353742</v>
      </c>
      <c r="J817" s="226" t="str">
        <f t="shared" si="60"/>
        <v>ปกติ</v>
      </c>
      <c r="K817" s="227" t="str">
        <f>IF(OR($G817="",H817=""),"ไม่มีข้อมูล",IF($G817/2&lt;H817,"ลงพุง","ไม่ลงพุง"))</f>
        <v>ไม่ลงพุง</v>
      </c>
      <c r="L817" s="227" t="str">
        <f t="shared" si="61"/>
        <v>ปกติ</v>
      </c>
      <c r="M817" s="214" t="str">
        <f t="shared" ca="1" si="59"/>
        <v>31-35</v>
      </c>
    </row>
    <row r="818" spans="1:13" x14ac:dyDescent="0.2">
      <c r="A818" s="217">
        <v>538</v>
      </c>
      <c r="B818" s="218" t="s">
        <v>111</v>
      </c>
      <c r="C818" s="219" t="s">
        <v>38</v>
      </c>
      <c r="D818" s="220" t="s">
        <v>124</v>
      </c>
      <c r="E818" s="230">
        <f t="shared" ca="1" si="58"/>
        <v>30</v>
      </c>
      <c r="F818" s="222">
        <v>69.2</v>
      </c>
      <c r="G818" s="223">
        <v>170</v>
      </c>
      <c r="H818" s="224">
        <v>89</v>
      </c>
      <c r="I818" s="225">
        <f>IF(OR(F818="",$G818=""), "ไม่มีข้อมูล", F818/($G818*$G818)*10000)</f>
        <v>23.944636678200691</v>
      </c>
      <c r="J818" s="226" t="str">
        <f t="shared" si="60"/>
        <v>น้ำหนักเกิน</v>
      </c>
      <c r="K818" s="227" t="str">
        <f>IF(OR($G818="",H818=""),"ไม่มีข้อมูล",IF($G818/2&lt;H818,"ลงพุง","ไม่ลงพุง"))</f>
        <v>ลงพุง</v>
      </c>
      <c r="L818" s="227" t="str">
        <f t="shared" si="61"/>
        <v>เสี่ยงสูง</v>
      </c>
      <c r="M818" s="214" t="str">
        <f t="shared" ca="1" si="59"/>
        <v>26-30</v>
      </c>
    </row>
    <row r="819" spans="1:13" x14ac:dyDescent="0.2">
      <c r="A819" s="217">
        <v>539</v>
      </c>
      <c r="B819" s="218" t="s">
        <v>111</v>
      </c>
      <c r="C819" s="219" t="s">
        <v>38</v>
      </c>
      <c r="D819" s="220">
        <v>2528</v>
      </c>
      <c r="E819" s="230">
        <f t="shared" ca="1" si="58"/>
        <v>34</v>
      </c>
      <c r="F819" s="222">
        <v>56.1</v>
      </c>
      <c r="G819" s="269">
        <v>159</v>
      </c>
      <c r="H819" s="224">
        <v>86</v>
      </c>
      <c r="I819" s="225">
        <f>IF(OR(F819="",$G819=""), "ไม่มีข้อมูล", F819/($G819*$G819)*10000)</f>
        <v>22.190577904355049</v>
      </c>
      <c r="J819" s="226" t="str">
        <f t="shared" si="60"/>
        <v>ปกติ</v>
      </c>
      <c r="K819" s="227" t="str">
        <f>IF(OR($G819="",H819=""),"ไม่มีข้อมูล",IF($G819/2&lt;H819,"ลงพุง","ไม่ลงพุง"))</f>
        <v>ลงพุง</v>
      </c>
      <c r="L819" s="227" t="str">
        <f t="shared" si="61"/>
        <v>เสี่ยง</v>
      </c>
      <c r="M819" s="214" t="str">
        <f t="shared" ca="1" si="59"/>
        <v>31-35</v>
      </c>
    </row>
    <row r="820" spans="1:13" x14ac:dyDescent="0.2">
      <c r="A820" s="217">
        <v>540</v>
      </c>
      <c r="B820" s="218" t="s">
        <v>111</v>
      </c>
      <c r="C820" s="219" t="s">
        <v>38</v>
      </c>
      <c r="D820" s="220" t="s">
        <v>125</v>
      </c>
      <c r="E820" s="230">
        <f t="shared" ca="1" si="58"/>
        <v>24</v>
      </c>
      <c r="F820" s="222">
        <v>49.7</v>
      </c>
      <c r="G820" s="223">
        <v>156</v>
      </c>
      <c r="H820" s="224">
        <v>71</v>
      </c>
      <c r="I820" s="225">
        <f>IF(OR(F820="",$G820=""), "ไม่มีข้อมูล", F820/($G820*$G820)*10000)</f>
        <v>20.422419460880999</v>
      </c>
      <c r="J820" s="226" t="str">
        <f t="shared" si="60"/>
        <v>ปกติ</v>
      </c>
      <c r="K820" s="227" t="str">
        <f>IF(OR($G820="",H820=""),"ไม่มีข้อมูล",IF($G820/2&lt;H820,"ลงพุง","ไม่ลงพุง"))</f>
        <v>ไม่ลงพุง</v>
      </c>
      <c r="L820" s="227" t="str">
        <f t="shared" si="61"/>
        <v>ปกติ</v>
      </c>
      <c r="M820" s="214" t="str">
        <f t="shared" ca="1" si="59"/>
        <v>20-25</v>
      </c>
    </row>
    <row r="821" spans="1:13" x14ac:dyDescent="0.2">
      <c r="A821" s="217">
        <v>541</v>
      </c>
      <c r="B821" s="218" t="s">
        <v>111</v>
      </c>
      <c r="C821" s="219" t="s">
        <v>38</v>
      </c>
      <c r="D821" s="220" t="s">
        <v>126</v>
      </c>
      <c r="E821" s="230">
        <f t="shared" ca="1" si="58"/>
        <v>49</v>
      </c>
      <c r="F821" s="222">
        <v>51.4</v>
      </c>
      <c r="G821" s="223">
        <v>153</v>
      </c>
      <c r="H821" s="224">
        <v>81</v>
      </c>
      <c r="I821" s="225">
        <f>IF(OR(F821="",$G821=""), "ไม่มีข้อมูล", F821/($G821*$G821)*10000)</f>
        <v>21.957366824725529</v>
      </c>
      <c r="J821" s="226" t="str">
        <f t="shared" si="60"/>
        <v>ปกติ</v>
      </c>
      <c r="K821" s="227" t="str">
        <f>IF(OR($G821="",H821=""),"ไม่มีข้อมูล",IF($G821/2&lt;H821,"ลงพุง","ไม่ลงพุง"))</f>
        <v>ลงพุง</v>
      </c>
      <c r="L821" s="227" t="str">
        <f t="shared" si="61"/>
        <v>เสี่ยง</v>
      </c>
      <c r="M821" s="214" t="str">
        <f t="shared" ca="1" si="59"/>
        <v>46-50</v>
      </c>
    </row>
    <row r="822" spans="1:13" x14ac:dyDescent="0.2">
      <c r="A822" s="217">
        <v>542</v>
      </c>
      <c r="B822" s="218" t="s">
        <v>111</v>
      </c>
      <c r="C822" s="219" t="s">
        <v>38</v>
      </c>
      <c r="D822" s="220" t="s">
        <v>127</v>
      </c>
      <c r="E822" s="230">
        <f t="shared" ca="1" si="58"/>
        <v>41</v>
      </c>
      <c r="F822" s="222">
        <v>62.7</v>
      </c>
      <c r="G822" s="269">
        <v>164</v>
      </c>
      <c r="H822" s="224">
        <v>73.5</v>
      </c>
      <c r="I822" s="225">
        <f>IF(OR(F822="",$G822=""), "ไม่มีข้อมูล", F822/($G822*$G822)*10000)</f>
        <v>23.312016656751936</v>
      </c>
      <c r="J822" s="226" t="str">
        <f t="shared" si="60"/>
        <v>น้ำหนักเกิน</v>
      </c>
      <c r="K822" s="227" t="str">
        <f>IF(OR($G822="",H822=""),"ไม่มีข้อมูล",IF($G822/2&lt;H822,"ลงพุง","ไม่ลงพุง"))</f>
        <v>ไม่ลงพุง</v>
      </c>
      <c r="L822" s="227" t="str">
        <f t="shared" si="61"/>
        <v>เสี่ยง</v>
      </c>
      <c r="M822" s="214" t="str">
        <f t="shared" ca="1" si="59"/>
        <v>41-45</v>
      </c>
    </row>
    <row r="823" spans="1:13" x14ac:dyDescent="0.2">
      <c r="A823" s="217">
        <v>543</v>
      </c>
      <c r="B823" s="218" t="s">
        <v>111</v>
      </c>
      <c r="C823" s="219" t="s">
        <v>38</v>
      </c>
      <c r="D823" s="220">
        <v>2529</v>
      </c>
      <c r="E823" s="230">
        <f t="shared" ca="1" si="58"/>
        <v>33</v>
      </c>
      <c r="F823" s="222"/>
      <c r="G823" s="269"/>
      <c r="H823" s="224"/>
      <c r="I823" s="225" t="str">
        <f>IF(OR(F823="",$G823=""), "ไม่มีข้อมูล", F823/($G823*$G823)*10000)</f>
        <v>ไม่มีข้อมูล</v>
      </c>
      <c r="J823" s="226" t="str">
        <f t="shared" si="60"/>
        <v>ไม่มีข้อมูล</v>
      </c>
      <c r="K823" s="227" t="str">
        <f>IF(OR($G823="",H823=""),"ไม่มีข้อมูล",IF($G823/2&lt;H823,"ลงพุง","ไม่ลงพุง"))</f>
        <v>ไม่มีข้อมูล</v>
      </c>
      <c r="L823" s="227" t="str">
        <f t="shared" si="61"/>
        <v>ไม่มีข้อมูล</v>
      </c>
      <c r="M823" s="214" t="str">
        <f t="shared" ca="1" si="59"/>
        <v>31-35</v>
      </c>
    </row>
    <row r="824" spans="1:13" x14ac:dyDescent="0.2">
      <c r="A824" s="217">
        <v>544</v>
      </c>
      <c r="B824" s="218" t="s">
        <v>111</v>
      </c>
      <c r="C824" s="219" t="s">
        <v>38</v>
      </c>
      <c r="D824" s="220">
        <v>2509</v>
      </c>
      <c r="E824" s="230">
        <f t="shared" ca="1" si="58"/>
        <v>53</v>
      </c>
      <c r="F824" s="229">
        <v>63.4</v>
      </c>
      <c r="G824" s="223">
        <v>159</v>
      </c>
      <c r="H824" s="224">
        <v>85</v>
      </c>
      <c r="I824" s="225">
        <f>IF(OR(F824="",$G824=""), "ไม่มีข้อมูล", F824/($G824*$G824)*10000)</f>
        <v>25.078121909734584</v>
      </c>
      <c r="J824" s="226" t="str">
        <f t="shared" si="60"/>
        <v>อ้วน</v>
      </c>
      <c r="K824" s="227" t="str">
        <f>IF(OR($G824="",H824=""),"ไม่มีข้อมูล",IF($G824/2&lt;H824,"ลงพุง","ไม่ลงพุง"))</f>
        <v>ลงพุง</v>
      </c>
      <c r="L824" s="227" t="str">
        <f t="shared" si="61"/>
        <v>เสี่ยงสูง</v>
      </c>
      <c r="M824" s="214" t="str">
        <f t="shared" ca="1" si="59"/>
        <v>51-55</v>
      </c>
    </row>
    <row r="825" spans="1:13" x14ac:dyDescent="0.2">
      <c r="A825" s="217">
        <v>545</v>
      </c>
      <c r="B825" s="218" t="s">
        <v>111</v>
      </c>
      <c r="C825" s="219" t="s">
        <v>38</v>
      </c>
      <c r="D825" s="220" t="s">
        <v>128</v>
      </c>
      <c r="E825" s="230">
        <f t="shared" ca="1" si="58"/>
        <v>33</v>
      </c>
      <c r="F825" s="222">
        <v>42.7</v>
      </c>
      <c r="G825" s="269">
        <v>158</v>
      </c>
      <c r="H825" s="224">
        <v>60</v>
      </c>
      <c r="I825" s="225">
        <f>IF(OR(F825="",$G825=""), "ไม่มีข้อมูล", F825/($G825*$G825)*10000)</f>
        <v>17.104630668162155</v>
      </c>
      <c r="J825" s="226" t="str">
        <f t="shared" si="60"/>
        <v>ผอม</v>
      </c>
      <c r="K825" s="227" t="str">
        <f>IF(OR($G825="",H825=""),"ไม่มีข้อมูล",IF($G825/2&lt;H825,"ลงพุง","ไม่ลงพุง"))</f>
        <v>ไม่ลงพุง</v>
      </c>
      <c r="L825" s="227" t="str">
        <f t="shared" si="61"/>
        <v>เสี่ยง</v>
      </c>
      <c r="M825" s="214" t="str">
        <f t="shared" ca="1" si="59"/>
        <v>31-35</v>
      </c>
    </row>
    <row r="826" spans="1:13" x14ac:dyDescent="0.2">
      <c r="A826" s="217">
        <v>546</v>
      </c>
      <c r="B826" s="218" t="s">
        <v>111</v>
      </c>
      <c r="C826" s="219" t="s">
        <v>38</v>
      </c>
      <c r="D826" s="220">
        <v>2523</v>
      </c>
      <c r="E826" s="230">
        <f t="shared" ca="1" si="58"/>
        <v>39</v>
      </c>
      <c r="F826" s="222"/>
      <c r="G826" s="223"/>
      <c r="H826" s="224"/>
      <c r="I826" s="225" t="str">
        <f>IF(OR(F826="",$G826=""), "ไม่มีข้อมูล", F826/($G826*$G826)*10000)</f>
        <v>ไม่มีข้อมูล</v>
      </c>
      <c r="J826" s="226" t="str">
        <f t="shared" si="60"/>
        <v>ไม่มีข้อมูล</v>
      </c>
      <c r="K826" s="227" t="str">
        <f>IF(OR($G826="",H826=""),"ไม่มีข้อมูล",IF($G826/2&lt;H826,"ลงพุง","ไม่ลงพุง"))</f>
        <v>ไม่มีข้อมูล</v>
      </c>
      <c r="L826" s="227" t="str">
        <f t="shared" si="61"/>
        <v>ไม่มีข้อมูล</v>
      </c>
      <c r="M826" s="214" t="str">
        <f t="shared" ca="1" si="59"/>
        <v>36-40</v>
      </c>
    </row>
    <row r="827" spans="1:13" x14ac:dyDescent="0.2">
      <c r="A827" s="217">
        <v>547</v>
      </c>
      <c r="B827" s="218" t="s">
        <v>111</v>
      </c>
      <c r="C827" s="219" t="s">
        <v>38</v>
      </c>
      <c r="D827" s="220">
        <v>2532</v>
      </c>
      <c r="E827" s="230">
        <f t="shared" ca="1" si="58"/>
        <v>30</v>
      </c>
      <c r="F827" s="222">
        <v>61</v>
      </c>
      <c r="G827" s="269">
        <v>163</v>
      </c>
      <c r="H827" s="224">
        <v>77.5</v>
      </c>
      <c r="I827" s="225">
        <f>IF(OR(F827="",$G827=""), "ไม่มีข้อมูล", F827/($G827*$G827)*10000)</f>
        <v>22.959087658549439</v>
      </c>
      <c r="J827" s="226" t="str">
        <f t="shared" si="60"/>
        <v>น้ำหนักเกิน</v>
      </c>
      <c r="K827" s="227" t="str">
        <f>IF(OR($G827="",H827=""),"ไม่มีข้อมูล",IF($G827/2&lt;H827,"ลงพุง","ไม่ลงพุง"))</f>
        <v>ไม่ลงพุง</v>
      </c>
      <c r="L827" s="227" t="str">
        <f t="shared" si="61"/>
        <v>เสี่ยง</v>
      </c>
      <c r="M827" s="214" t="str">
        <f t="shared" ca="1" si="59"/>
        <v>26-30</v>
      </c>
    </row>
    <row r="828" spans="1:13" x14ac:dyDescent="0.2">
      <c r="A828" s="217">
        <v>548</v>
      </c>
      <c r="B828" s="218" t="s">
        <v>111</v>
      </c>
      <c r="C828" s="219" t="s">
        <v>38</v>
      </c>
      <c r="D828" s="220" t="s">
        <v>128</v>
      </c>
      <c r="E828" s="230">
        <f t="shared" ca="1" si="58"/>
        <v>33</v>
      </c>
      <c r="F828" s="222">
        <v>55.9</v>
      </c>
      <c r="G828" s="223">
        <v>170</v>
      </c>
      <c r="H828" s="224">
        <v>76</v>
      </c>
      <c r="I828" s="225">
        <f>IF(OR(F828="",$G828=""), "ไม่มีข้อมูล", F828/($G828*$G828)*10000)</f>
        <v>19.342560553633216</v>
      </c>
      <c r="J828" s="226" t="str">
        <f t="shared" si="60"/>
        <v>ปกติ</v>
      </c>
      <c r="K828" s="227" t="str">
        <f>IF(OR($G828="",H828=""),"ไม่มีข้อมูล",IF($G828/2&lt;H828,"ลงพุง","ไม่ลงพุง"))</f>
        <v>ไม่ลงพุง</v>
      </c>
      <c r="L828" s="227" t="str">
        <f t="shared" si="61"/>
        <v>ปกติ</v>
      </c>
      <c r="M828" s="214" t="str">
        <f t="shared" ca="1" si="59"/>
        <v>31-35</v>
      </c>
    </row>
    <row r="829" spans="1:13" x14ac:dyDescent="0.2">
      <c r="A829" s="217">
        <v>549</v>
      </c>
      <c r="B829" s="218" t="s">
        <v>111</v>
      </c>
      <c r="C829" s="219" t="s">
        <v>38</v>
      </c>
      <c r="D829" s="220" t="s">
        <v>124</v>
      </c>
      <c r="E829" s="230">
        <f t="shared" ca="1" si="58"/>
        <v>30</v>
      </c>
      <c r="F829" s="222">
        <v>51.5</v>
      </c>
      <c r="G829" s="269">
        <v>160</v>
      </c>
      <c r="H829" s="224">
        <v>69</v>
      </c>
      <c r="I829" s="225">
        <f>IF(OR(F829="",$G829=""), "ไม่มีข้อมูล", F829/($G829*$G829)*10000)</f>
        <v>20.1171875</v>
      </c>
      <c r="J829" s="226" t="str">
        <f t="shared" si="60"/>
        <v>ปกติ</v>
      </c>
      <c r="K829" s="227" t="str">
        <f>IF(OR($G829="",H829=""),"ไม่มีข้อมูล",IF($G829/2&lt;H829,"ลงพุง","ไม่ลงพุง"))</f>
        <v>ไม่ลงพุง</v>
      </c>
      <c r="L829" s="227" t="str">
        <f t="shared" si="61"/>
        <v>ปกติ</v>
      </c>
      <c r="M829" s="214" t="str">
        <f t="shared" ca="1" si="59"/>
        <v>26-30</v>
      </c>
    </row>
    <row r="830" spans="1:13" x14ac:dyDescent="0.2">
      <c r="A830" s="217">
        <v>550</v>
      </c>
      <c r="B830" s="218" t="s">
        <v>111</v>
      </c>
      <c r="C830" s="219" t="s">
        <v>38</v>
      </c>
      <c r="D830" s="220">
        <v>2509</v>
      </c>
      <c r="E830" s="230">
        <f t="shared" ca="1" si="58"/>
        <v>53</v>
      </c>
      <c r="F830" s="222">
        <v>58.8</v>
      </c>
      <c r="G830" s="223">
        <v>155</v>
      </c>
      <c r="H830" s="224">
        <v>82</v>
      </c>
      <c r="I830" s="225">
        <f>IF(OR(F830="",$G830=""), "ไม่มีข้อมูล", F830/($G830*$G830)*10000)</f>
        <v>24.474505723204995</v>
      </c>
      <c r="J830" s="226" t="str">
        <f t="shared" si="60"/>
        <v>น้ำหนักเกิน</v>
      </c>
      <c r="K830" s="227" t="str">
        <f>IF(OR($G830="",H830=""),"ไม่มีข้อมูล",IF($G830/2&lt;H830,"ลงพุง","ไม่ลงพุง"))</f>
        <v>ลงพุง</v>
      </c>
      <c r="L830" s="227" t="str">
        <f t="shared" si="61"/>
        <v>เสี่ยงสูง</v>
      </c>
      <c r="M830" s="214" t="str">
        <f t="shared" ca="1" si="59"/>
        <v>51-55</v>
      </c>
    </row>
    <row r="831" spans="1:13" x14ac:dyDescent="0.2">
      <c r="A831" s="217">
        <v>551</v>
      </c>
      <c r="B831" s="218" t="s">
        <v>111</v>
      </c>
      <c r="C831" s="219" t="s">
        <v>38</v>
      </c>
      <c r="D831" s="220">
        <v>2536</v>
      </c>
      <c r="E831" s="230">
        <f t="shared" ca="1" si="58"/>
        <v>26</v>
      </c>
      <c r="F831" s="222">
        <v>52.5</v>
      </c>
      <c r="G831" s="223">
        <v>169</v>
      </c>
      <c r="H831" s="224">
        <v>72.2</v>
      </c>
      <c r="I831" s="225">
        <f>IF(OR(F831="",$G831=""), "ไม่มีข้อมูล", F831/($G831*$G831)*10000)</f>
        <v>18.381709323903223</v>
      </c>
      <c r="J831" s="226" t="str">
        <f t="shared" si="60"/>
        <v>ผอม</v>
      </c>
      <c r="K831" s="227" t="str">
        <f>IF(OR($G831="",H831=""),"ไม่มีข้อมูล",IF($G831/2&lt;H831,"ลงพุง","ไม่ลงพุง"))</f>
        <v>ไม่ลงพุง</v>
      </c>
      <c r="L831" s="227" t="str">
        <f t="shared" si="61"/>
        <v>เสี่ยง</v>
      </c>
      <c r="M831" s="214" t="str">
        <f t="shared" ca="1" si="59"/>
        <v>26-30</v>
      </c>
    </row>
    <row r="832" spans="1:13" x14ac:dyDescent="0.2">
      <c r="A832" s="217">
        <v>552</v>
      </c>
      <c r="B832" s="218" t="s">
        <v>111</v>
      </c>
      <c r="C832" s="219" t="s">
        <v>38</v>
      </c>
      <c r="D832" s="220">
        <v>2527</v>
      </c>
      <c r="E832" s="230">
        <f t="shared" ca="1" si="58"/>
        <v>35</v>
      </c>
      <c r="F832" s="222"/>
      <c r="G832" s="223"/>
      <c r="H832" s="224"/>
      <c r="I832" s="225" t="str">
        <f>IF(OR(F832="",$G832=""), "ไม่มีข้อมูล", F832/($G832*$G832)*10000)</f>
        <v>ไม่มีข้อมูล</v>
      </c>
      <c r="J832" s="226" t="str">
        <f t="shared" si="60"/>
        <v>ไม่มีข้อมูล</v>
      </c>
      <c r="K832" s="227" t="str">
        <f>IF(OR($G832="",H832=""),"ไม่มีข้อมูล",IF($G832/2&lt;H832,"ลงพุง","ไม่ลงพุง"))</f>
        <v>ไม่มีข้อมูล</v>
      </c>
      <c r="L832" s="227" t="str">
        <f t="shared" si="61"/>
        <v>ไม่มีข้อมูล</v>
      </c>
      <c r="M832" s="214" t="str">
        <f t="shared" ca="1" si="59"/>
        <v>31-35</v>
      </c>
    </row>
    <row r="833" spans="1:13" x14ac:dyDescent="0.2">
      <c r="A833" s="217">
        <v>553</v>
      </c>
      <c r="B833" s="218" t="s">
        <v>111</v>
      </c>
      <c r="C833" s="219" t="s">
        <v>38</v>
      </c>
      <c r="D833" s="220">
        <v>2530</v>
      </c>
      <c r="E833" s="230">
        <f t="shared" ca="1" si="58"/>
        <v>32</v>
      </c>
      <c r="F833" s="222">
        <v>83.1</v>
      </c>
      <c r="G833" s="269">
        <v>163</v>
      </c>
      <c r="H833" s="224">
        <v>98</v>
      </c>
      <c r="I833" s="225">
        <f>IF(OR(F833="",$G833=""), "ไม่มีข้อมูล", F833/($G833*$G833)*10000)</f>
        <v>31.277052203696034</v>
      </c>
      <c r="J833" s="226" t="str">
        <f t="shared" si="60"/>
        <v>อ้วน</v>
      </c>
      <c r="K833" s="227" t="str">
        <f>IF(OR($G833="",H833=""),"ไม่มีข้อมูล",IF($G833/2&lt;H833,"ลงพุง","ไม่ลงพุง"))</f>
        <v>ลงพุง</v>
      </c>
      <c r="L833" s="227" t="str">
        <f t="shared" si="61"/>
        <v>เสี่ยงสูง</v>
      </c>
      <c r="M833" s="214" t="str">
        <f t="shared" ca="1" si="59"/>
        <v>31-35</v>
      </c>
    </row>
    <row r="834" spans="1:13" x14ac:dyDescent="0.2">
      <c r="A834" s="217">
        <v>554</v>
      </c>
      <c r="B834" s="218" t="s">
        <v>111</v>
      </c>
      <c r="C834" s="219" t="s">
        <v>38</v>
      </c>
      <c r="D834" s="220">
        <v>2536</v>
      </c>
      <c r="E834" s="230">
        <f t="shared" ref="E834:E897" ca="1" si="62">IF(D834="","ไม่มีข้อมูล",YEAR(TODAY())+543-D834)</f>
        <v>26</v>
      </c>
      <c r="F834" s="222">
        <v>63.9</v>
      </c>
      <c r="G834" s="269">
        <v>164</v>
      </c>
      <c r="H834" s="224">
        <v>83</v>
      </c>
      <c r="I834" s="225">
        <f>IF(OR(F834="",$G834=""), "ไม่มีข้อมูล", F834/($G834*$G834)*10000)</f>
        <v>23.758179654967282</v>
      </c>
      <c r="J834" s="226" t="str">
        <f t="shared" si="60"/>
        <v>น้ำหนักเกิน</v>
      </c>
      <c r="K834" s="227" t="str">
        <f>IF(OR($G834="",H834=""),"ไม่มีข้อมูล",IF($G834/2&lt;H834,"ลงพุง","ไม่ลงพุง"))</f>
        <v>ลงพุง</v>
      </c>
      <c r="L834" s="227" t="str">
        <f t="shared" si="61"/>
        <v>เสี่ยงสูง</v>
      </c>
      <c r="M834" s="214" t="str">
        <f t="shared" ref="M834:M897" ca="1" si="63">IF(E834="ไม่มีข้อมูล","ไม่มีข้อมูล",IF(E834&lt;20,"&lt;20",IF(E834&lt;26,"20-25",IF(E834&lt;31,"26-30",IF(E834&lt;36,"31-35",IF(E834&lt;41,"36-40",IF(E834&lt;46,"41-45",IF(E834&lt;51,"46-50",IF(E834&lt;56,"51-55",IF(E834&lt;61,"56-60","60+"))))))))))</f>
        <v>26-30</v>
      </c>
    </row>
    <row r="835" spans="1:13" x14ac:dyDescent="0.2">
      <c r="A835" s="217">
        <v>555</v>
      </c>
      <c r="B835" s="218" t="s">
        <v>111</v>
      </c>
      <c r="C835" s="219" t="s">
        <v>38</v>
      </c>
      <c r="D835" s="220">
        <v>2528</v>
      </c>
      <c r="E835" s="230">
        <f t="shared" ca="1" si="62"/>
        <v>34</v>
      </c>
      <c r="F835" s="222">
        <v>81.400000000000006</v>
      </c>
      <c r="G835" s="223">
        <v>157</v>
      </c>
      <c r="H835" s="224">
        <v>95</v>
      </c>
      <c r="I835" s="225">
        <f>IF(OR(F835="",$G835=""), "ไม่มีข้อมูล", F835/($G835*$G835)*10000)</f>
        <v>33.023652075134898</v>
      </c>
      <c r="J835" s="226" t="str">
        <f t="shared" si="60"/>
        <v>อ้วน</v>
      </c>
      <c r="K835" s="227" t="str">
        <f>IF(OR($G835="",H835=""),"ไม่มีข้อมูล",IF($G835/2&lt;H835,"ลงพุง","ไม่ลงพุง"))</f>
        <v>ลงพุง</v>
      </c>
      <c r="L835" s="227" t="str">
        <f t="shared" si="61"/>
        <v>เสี่ยงสูง</v>
      </c>
      <c r="M835" s="214" t="str">
        <f t="shared" ca="1" si="63"/>
        <v>31-35</v>
      </c>
    </row>
    <row r="836" spans="1:13" x14ac:dyDescent="0.2">
      <c r="A836" s="217">
        <v>556</v>
      </c>
      <c r="B836" s="218" t="s">
        <v>111</v>
      </c>
      <c r="C836" s="219" t="s">
        <v>38</v>
      </c>
      <c r="D836" s="220">
        <v>2532</v>
      </c>
      <c r="E836" s="230">
        <f t="shared" ca="1" si="62"/>
        <v>30</v>
      </c>
      <c r="F836" s="222">
        <v>78.400000000000006</v>
      </c>
      <c r="G836" s="223">
        <v>161</v>
      </c>
      <c r="H836" s="224">
        <v>98</v>
      </c>
      <c r="I836" s="225">
        <f>IF(OR(F836="",$G836=""), "ไม่มีข้อมูล", F836/($G836*$G836)*10000)</f>
        <v>30.245746691871457</v>
      </c>
      <c r="J836" s="226" t="str">
        <f t="shared" ref="J836:J899" si="64">IF(I836="ไม่มีข้อมูล", "ไม่มีข้อมูล", IF(I836&lt;18.5, "ผอม", IF(AND(18.5&lt;=I836, I836&lt;=22.9), "ปกติ", IF(AND(22.9&lt;I836, I836&lt;25), "น้ำหนักเกิน", "อ้วน"))))</f>
        <v>อ้วน</v>
      </c>
      <c r="K836" s="227" t="str">
        <f>IF(OR($G836="",H836=""),"ไม่มีข้อมูล",IF($G836/2&lt;H836,"ลงพุง","ไม่ลงพุง"))</f>
        <v>ลงพุง</v>
      </c>
      <c r="L836" s="227" t="str">
        <f t="shared" ref="L836:L899" si="65">IF(OR(J836="ไม่มีข้อมูล",K836="ไม่มีข้อมูล"),"ไม่มีข้อมูล",IF(AND(J836="ปกติ",K836="ไม่ลงพุง"),"ปกติ",IF(AND(J836="ปกติ",K836="ลงพุง"),"เสี่ยง",IF(AND(J836="น้ำหนักเกิน",K836="ไม่ลงพุง"),"เสี่ยง",IF(AND(J836="น้ำหนักเกิน",K836="ลงพุง"),"เสี่ยงสูง",IF(AND(J836="อ้วน",K836="ไม่ลงพุง"),"เสี่ยง",IF(AND(J836="อ้วน",K836="ลงพุง"),"เสี่ยงสูง",IF(AND(J836="ผอม",K836="ไม่ลงพุง"),"เสี่ยง",IF(AND(J836="ผอม",K836="ลงพุง"),"เสี่ยงสูง",0)))))))))</f>
        <v>เสี่ยงสูง</v>
      </c>
      <c r="M836" s="214" t="str">
        <f t="shared" ca="1" si="63"/>
        <v>26-30</v>
      </c>
    </row>
    <row r="837" spans="1:13" x14ac:dyDescent="0.2">
      <c r="A837" s="217">
        <v>557</v>
      </c>
      <c r="B837" s="218" t="s">
        <v>111</v>
      </c>
      <c r="C837" s="219" t="s">
        <v>38</v>
      </c>
      <c r="D837" s="220">
        <v>2520</v>
      </c>
      <c r="E837" s="230">
        <f t="shared" ca="1" si="62"/>
        <v>42</v>
      </c>
      <c r="F837" s="229">
        <v>55.3</v>
      </c>
      <c r="G837" s="223">
        <v>153</v>
      </c>
      <c r="H837" s="224">
        <v>82</v>
      </c>
      <c r="I837" s="225">
        <f>IF(OR(F837="",$G837=""), "ไม่มีข้อมูล", F837/($G837*$G837)*10000)</f>
        <v>23.623392712204708</v>
      </c>
      <c r="J837" s="226" t="str">
        <f t="shared" si="64"/>
        <v>น้ำหนักเกิน</v>
      </c>
      <c r="K837" s="227" t="str">
        <f>IF(OR($G837="",H837=""),"ไม่มีข้อมูล",IF($G837/2&lt;H837,"ลงพุง","ไม่ลงพุง"))</f>
        <v>ลงพุง</v>
      </c>
      <c r="L837" s="227" t="str">
        <f t="shared" si="65"/>
        <v>เสี่ยงสูง</v>
      </c>
      <c r="M837" s="214" t="str">
        <f t="shared" ca="1" si="63"/>
        <v>41-45</v>
      </c>
    </row>
    <row r="838" spans="1:13" x14ac:dyDescent="0.2">
      <c r="A838" s="217">
        <v>558</v>
      </c>
      <c r="B838" s="218" t="s">
        <v>111</v>
      </c>
      <c r="C838" s="219" t="s">
        <v>38</v>
      </c>
      <c r="D838" s="220">
        <v>2503</v>
      </c>
      <c r="E838" s="230">
        <f t="shared" ca="1" si="62"/>
        <v>59</v>
      </c>
      <c r="F838" s="222">
        <v>55</v>
      </c>
      <c r="G838" s="223">
        <v>142</v>
      </c>
      <c r="H838" s="224">
        <v>85</v>
      </c>
      <c r="I838" s="225">
        <f>IF(OR(F838="",$G838=""), "ไม่มีข้อมูล", F838/($G838*$G838)*10000)</f>
        <v>27.27633406070224</v>
      </c>
      <c r="J838" s="226" t="str">
        <f t="shared" si="64"/>
        <v>อ้วน</v>
      </c>
      <c r="K838" s="227" t="str">
        <f>IF(OR($G838="",H838=""),"ไม่มีข้อมูล",IF($G838/2&lt;H838,"ลงพุง","ไม่ลงพุง"))</f>
        <v>ลงพุง</v>
      </c>
      <c r="L838" s="227" t="str">
        <f t="shared" si="65"/>
        <v>เสี่ยงสูง</v>
      </c>
      <c r="M838" s="214" t="str">
        <f t="shared" ca="1" si="63"/>
        <v>56-60</v>
      </c>
    </row>
    <row r="839" spans="1:13" x14ac:dyDescent="0.2">
      <c r="A839" s="217">
        <v>559</v>
      </c>
      <c r="B839" s="218" t="s">
        <v>111</v>
      </c>
      <c r="C839" s="219" t="s">
        <v>39</v>
      </c>
      <c r="D839" s="220">
        <v>2530</v>
      </c>
      <c r="E839" s="230">
        <f t="shared" ca="1" si="62"/>
        <v>32</v>
      </c>
      <c r="F839" s="229">
        <v>86.5</v>
      </c>
      <c r="G839" s="223">
        <v>174</v>
      </c>
      <c r="H839" s="224">
        <v>98</v>
      </c>
      <c r="I839" s="225">
        <f>IF(OR(F839="",$G839=""), "ไม่มีข้อมูล", F839/($G839*$G839)*10000)</f>
        <v>28.570484872506274</v>
      </c>
      <c r="J839" s="226" t="str">
        <f t="shared" si="64"/>
        <v>อ้วน</v>
      </c>
      <c r="K839" s="227" t="str">
        <f>IF(OR($G839="",H839=""),"ไม่มีข้อมูล",IF($G839/2&lt;H839,"ลงพุง","ไม่ลงพุง"))</f>
        <v>ลงพุง</v>
      </c>
      <c r="L839" s="227" t="str">
        <f t="shared" si="65"/>
        <v>เสี่ยงสูง</v>
      </c>
      <c r="M839" s="214" t="str">
        <f t="shared" ca="1" si="63"/>
        <v>31-35</v>
      </c>
    </row>
    <row r="840" spans="1:13" x14ac:dyDescent="0.2">
      <c r="A840" s="217">
        <v>560</v>
      </c>
      <c r="B840" s="218" t="s">
        <v>111</v>
      </c>
      <c r="C840" s="219" t="s">
        <v>39</v>
      </c>
      <c r="D840" s="220">
        <v>2528</v>
      </c>
      <c r="E840" s="230">
        <f t="shared" ca="1" si="62"/>
        <v>34</v>
      </c>
      <c r="F840" s="222">
        <v>65.400000000000006</v>
      </c>
      <c r="G840" s="269">
        <v>168</v>
      </c>
      <c r="H840" s="224">
        <v>80</v>
      </c>
      <c r="I840" s="225">
        <f>IF(OR(F840="",$G840=""), "ไม่มีข้อมูล", F840/($G840*$G840)*10000)</f>
        <v>23.171768707482997</v>
      </c>
      <c r="J840" s="226" t="str">
        <f t="shared" si="64"/>
        <v>น้ำหนักเกิน</v>
      </c>
      <c r="K840" s="227" t="str">
        <f>IF(OR($G840="",H840=""),"ไม่มีข้อมูล",IF($G840/2&lt;H840,"ลงพุง","ไม่ลงพุง"))</f>
        <v>ไม่ลงพุง</v>
      </c>
      <c r="L840" s="227" t="str">
        <f t="shared" si="65"/>
        <v>เสี่ยง</v>
      </c>
      <c r="M840" s="214" t="str">
        <f t="shared" ca="1" si="63"/>
        <v>31-35</v>
      </c>
    </row>
    <row r="841" spans="1:13" x14ac:dyDescent="0.2">
      <c r="A841" s="217">
        <v>561</v>
      </c>
      <c r="B841" s="218" t="s">
        <v>111</v>
      </c>
      <c r="C841" s="219" t="s">
        <v>39</v>
      </c>
      <c r="D841" s="220" t="s">
        <v>129</v>
      </c>
      <c r="E841" s="230">
        <f t="shared" ca="1" si="62"/>
        <v>36</v>
      </c>
      <c r="F841" s="222">
        <v>95</v>
      </c>
      <c r="G841" s="223">
        <v>175</v>
      </c>
      <c r="H841" s="224">
        <v>105</v>
      </c>
      <c r="I841" s="225">
        <f>IF(OR(F841="",$G841=""), "ไม่มีข้อมูล", F841/($G841*$G841)*10000)</f>
        <v>31.020408163265305</v>
      </c>
      <c r="J841" s="226" t="str">
        <f t="shared" si="64"/>
        <v>อ้วน</v>
      </c>
      <c r="K841" s="227" t="str">
        <f>IF(OR($G841="",H841=""),"ไม่มีข้อมูล",IF($G841/2&lt;H841,"ลงพุง","ไม่ลงพุง"))</f>
        <v>ลงพุง</v>
      </c>
      <c r="L841" s="227" t="str">
        <f t="shared" si="65"/>
        <v>เสี่ยงสูง</v>
      </c>
      <c r="M841" s="214" t="str">
        <f t="shared" ca="1" si="63"/>
        <v>36-40</v>
      </c>
    </row>
    <row r="842" spans="1:13" x14ac:dyDescent="0.2">
      <c r="A842" s="217">
        <v>562</v>
      </c>
      <c r="B842" s="218" t="s">
        <v>111</v>
      </c>
      <c r="C842" s="219" t="s">
        <v>39</v>
      </c>
      <c r="D842" s="220">
        <v>2523</v>
      </c>
      <c r="E842" s="230">
        <f t="shared" ca="1" si="62"/>
        <v>39</v>
      </c>
      <c r="F842" s="222"/>
      <c r="G842" s="269"/>
      <c r="H842" s="224"/>
      <c r="I842" s="225" t="str">
        <f>IF(OR(F842="",$G842=""), "ไม่มีข้อมูล", F842/($G842*$G842)*10000)</f>
        <v>ไม่มีข้อมูล</v>
      </c>
      <c r="J842" s="226" t="str">
        <f t="shared" si="64"/>
        <v>ไม่มีข้อมูล</v>
      </c>
      <c r="K842" s="227" t="str">
        <f>IF(OR($G842="",H842=""),"ไม่มีข้อมูล",IF($G842/2&lt;H842,"ลงพุง","ไม่ลงพุง"))</f>
        <v>ไม่มีข้อมูล</v>
      </c>
      <c r="L842" s="227" t="str">
        <f t="shared" si="65"/>
        <v>ไม่มีข้อมูล</v>
      </c>
      <c r="M842" s="214" t="str">
        <f t="shared" ca="1" si="63"/>
        <v>36-40</v>
      </c>
    </row>
    <row r="843" spans="1:13" x14ac:dyDescent="0.2">
      <c r="A843" s="217">
        <v>563</v>
      </c>
      <c r="B843" s="218" t="s">
        <v>111</v>
      </c>
      <c r="C843" s="219" t="s">
        <v>39</v>
      </c>
      <c r="D843" s="220" t="s">
        <v>130</v>
      </c>
      <c r="E843" s="230">
        <f t="shared" ca="1" si="62"/>
        <v>35</v>
      </c>
      <c r="F843" s="222">
        <v>68.2</v>
      </c>
      <c r="G843" s="269">
        <v>167</v>
      </c>
      <c r="H843" s="224">
        <v>90</v>
      </c>
      <c r="I843" s="225">
        <f>IF(OR(F843="",$G843=""), "ไม่มีข้อมูล", F843/($G843*$G843)*10000)</f>
        <v>24.454085840295456</v>
      </c>
      <c r="J843" s="226" t="str">
        <f t="shared" si="64"/>
        <v>น้ำหนักเกิน</v>
      </c>
      <c r="K843" s="227" t="str">
        <f>IF(OR($G843="",H843=""),"ไม่มีข้อมูล",IF($G843/2&lt;H843,"ลงพุง","ไม่ลงพุง"))</f>
        <v>ลงพุง</v>
      </c>
      <c r="L843" s="227" t="str">
        <f t="shared" si="65"/>
        <v>เสี่ยงสูง</v>
      </c>
      <c r="M843" s="214" t="str">
        <f t="shared" ca="1" si="63"/>
        <v>31-35</v>
      </c>
    </row>
    <row r="844" spans="1:13" x14ac:dyDescent="0.2">
      <c r="A844" s="217">
        <v>564</v>
      </c>
      <c r="B844" s="218" t="s">
        <v>111</v>
      </c>
      <c r="C844" s="219" t="s">
        <v>39</v>
      </c>
      <c r="D844" s="220">
        <v>2522</v>
      </c>
      <c r="E844" s="230">
        <f t="shared" ca="1" si="62"/>
        <v>40</v>
      </c>
      <c r="F844" s="222">
        <v>77.7</v>
      </c>
      <c r="G844" s="223">
        <v>176</v>
      </c>
      <c r="H844" s="224">
        <v>93</v>
      </c>
      <c r="I844" s="225">
        <f>IF(OR(F844="",$G844=""), "ไม่มีข้อมูล", F844/($G844*$G844)*10000)</f>
        <v>25.083935950413224</v>
      </c>
      <c r="J844" s="226" t="str">
        <f t="shared" si="64"/>
        <v>อ้วน</v>
      </c>
      <c r="K844" s="227" t="str">
        <f>IF(OR($G844="",H844=""),"ไม่มีข้อมูล",IF($G844/2&lt;H844,"ลงพุง","ไม่ลงพุง"))</f>
        <v>ลงพุง</v>
      </c>
      <c r="L844" s="227" t="str">
        <f t="shared" si="65"/>
        <v>เสี่ยงสูง</v>
      </c>
      <c r="M844" s="214" t="str">
        <f t="shared" ca="1" si="63"/>
        <v>36-40</v>
      </c>
    </row>
    <row r="845" spans="1:13" x14ac:dyDescent="0.2">
      <c r="A845" s="217">
        <v>565</v>
      </c>
      <c r="B845" s="218" t="s">
        <v>111</v>
      </c>
      <c r="C845" s="219" t="s">
        <v>39</v>
      </c>
      <c r="D845" s="220" t="s">
        <v>130</v>
      </c>
      <c r="E845" s="230">
        <f t="shared" ca="1" si="62"/>
        <v>35</v>
      </c>
      <c r="F845" s="229">
        <v>82.6</v>
      </c>
      <c r="G845" s="223">
        <v>174</v>
      </c>
      <c r="H845" s="224">
        <v>92.3</v>
      </c>
      <c r="I845" s="225">
        <f>IF(OR(F845="",$G845=""), "ไม่มีข้อมูล", F845/($G845*$G845)*10000)</f>
        <v>27.282335843572465</v>
      </c>
      <c r="J845" s="226" t="str">
        <f t="shared" si="64"/>
        <v>อ้วน</v>
      </c>
      <c r="K845" s="227" t="str">
        <f>IF(OR($G845="",H845=""),"ไม่มีข้อมูล",IF($G845/2&lt;H845,"ลงพุง","ไม่ลงพุง"))</f>
        <v>ลงพุง</v>
      </c>
      <c r="L845" s="227" t="str">
        <f t="shared" si="65"/>
        <v>เสี่ยงสูง</v>
      </c>
      <c r="M845" s="214" t="str">
        <f t="shared" ca="1" si="63"/>
        <v>31-35</v>
      </c>
    </row>
    <row r="846" spans="1:13" x14ac:dyDescent="0.2">
      <c r="A846" s="217">
        <v>566</v>
      </c>
      <c r="B846" s="218" t="s">
        <v>111</v>
      </c>
      <c r="C846" s="219" t="s">
        <v>39</v>
      </c>
      <c r="D846" s="220" t="s">
        <v>131</v>
      </c>
      <c r="E846" s="230">
        <f t="shared" ca="1" si="62"/>
        <v>37</v>
      </c>
      <c r="F846" s="222">
        <v>69.7</v>
      </c>
      <c r="G846" s="223">
        <v>173</v>
      </c>
      <c r="H846" s="224">
        <v>79</v>
      </c>
      <c r="I846" s="225">
        <f>IF(OR(F846="",$G846=""), "ไม่มีข้อมูล", F846/($G846*$G846)*10000)</f>
        <v>23.288449330081193</v>
      </c>
      <c r="J846" s="226" t="str">
        <f t="shared" si="64"/>
        <v>น้ำหนักเกิน</v>
      </c>
      <c r="K846" s="227" t="str">
        <f>IF(OR($G846="",H846=""),"ไม่มีข้อมูล",IF($G846/2&lt;H846,"ลงพุง","ไม่ลงพุง"))</f>
        <v>ไม่ลงพุง</v>
      </c>
      <c r="L846" s="227" t="str">
        <f t="shared" si="65"/>
        <v>เสี่ยง</v>
      </c>
      <c r="M846" s="214" t="str">
        <f t="shared" ca="1" si="63"/>
        <v>36-40</v>
      </c>
    </row>
    <row r="847" spans="1:13" x14ac:dyDescent="0.2">
      <c r="A847" s="217">
        <v>567</v>
      </c>
      <c r="B847" s="218" t="s">
        <v>111</v>
      </c>
      <c r="C847" s="219" t="s">
        <v>39</v>
      </c>
      <c r="D847" s="220" t="s">
        <v>132</v>
      </c>
      <c r="E847" s="230">
        <f t="shared" ca="1" si="62"/>
        <v>45</v>
      </c>
      <c r="F847" s="222"/>
      <c r="G847" s="223"/>
      <c r="H847" s="224"/>
      <c r="I847" s="225" t="str">
        <f>IF(OR(F847="",$G847=""), "ไม่มีข้อมูล", F847/($G847*$G847)*10000)</f>
        <v>ไม่มีข้อมูล</v>
      </c>
      <c r="J847" s="226" t="str">
        <f t="shared" si="64"/>
        <v>ไม่มีข้อมูล</v>
      </c>
      <c r="K847" s="227" t="str">
        <f>IF(OR($G847="",H847=""),"ไม่มีข้อมูล",IF($G847/2&lt;H847,"ลงพุง","ไม่ลงพุง"))</f>
        <v>ไม่มีข้อมูล</v>
      </c>
      <c r="L847" s="227" t="str">
        <f t="shared" si="65"/>
        <v>ไม่มีข้อมูล</v>
      </c>
      <c r="M847" s="214" t="str">
        <f t="shared" ca="1" si="63"/>
        <v>41-45</v>
      </c>
    </row>
    <row r="848" spans="1:13" x14ac:dyDescent="0.2">
      <c r="A848" s="217">
        <v>568</v>
      </c>
      <c r="B848" s="218" t="s">
        <v>111</v>
      </c>
      <c r="C848" s="219" t="s">
        <v>39</v>
      </c>
      <c r="D848" s="220" t="s">
        <v>124</v>
      </c>
      <c r="E848" s="230">
        <f t="shared" ca="1" si="62"/>
        <v>30</v>
      </c>
      <c r="F848" s="229">
        <v>90.1</v>
      </c>
      <c r="G848" s="223">
        <v>180</v>
      </c>
      <c r="H848" s="224">
        <v>97</v>
      </c>
      <c r="I848" s="225">
        <f>IF(OR(F848="",$G848=""), "ไม่มีข้อมูล", F848/($G848*$G848)*10000)</f>
        <v>27.808641975308642</v>
      </c>
      <c r="J848" s="226" t="str">
        <f t="shared" si="64"/>
        <v>อ้วน</v>
      </c>
      <c r="K848" s="227" t="str">
        <f>IF(OR($G848="",H848=""),"ไม่มีข้อมูล",IF($G848/2&lt;H848,"ลงพุง","ไม่ลงพุง"))</f>
        <v>ลงพุง</v>
      </c>
      <c r="L848" s="227" t="str">
        <f t="shared" si="65"/>
        <v>เสี่ยงสูง</v>
      </c>
      <c r="M848" s="214" t="str">
        <f t="shared" ca="1" si="63"/>
        <v>26-30</v>
      </c>
    </row>
    <row r="849" spans="1:13" x14ac:dyDescent="0.2">
      <c r="A849" s="217">
        <v>569</v>
      </c>
      <c r="B849" s="218" t="s">
        <v>111</v>
      </c>
      <c r="C849" s="219" t="s">
        <v>39</v>
      </c>
      <c r="D849" s="220">
        <v>2517</v>
      </c>
      <c r="E849" s="230">
        <f t="shared" ca="1" si="62"/>
        <v>45</v>
      </c>
      <c r="F849" s="222">
        <v>65.8</v>
      </c>
      <c r="G849" s="269">
        <v>175</v>
      </c>
      <c r="H849" s="224">
        <v>84</v>
      </c>
      <c r="I849" s="225">
        <f>IF(OR(F849="",$G849=""), "ไม่มีข้อมูล", F849/($G849*$G849)*10000)</f>
        <v>21.485714285714284</v>
      </c>
      <c r="J849" s="226" t="str">
        <f t="shared" si="64"/>
        <v>ปกติ</v>
      </c>
      <c r="K849" s="227" t="str">
        <f>IF(OR($G849="",H849=""),"ไม่มีข้อมูล",IF($G849/2&lt;H849,"ลงพุง","ไม่ลงพุง"))</f>
        <v>ไม่ลงพุง</v>
      </c>
      <c r="L849" s="227" t="str">
        <f t="shared" si="65"/>
        <v>ปกติ</v>
      </c>
      <c r="M849" s="214" t="str">
        <f t="shared" ca="1" si="63"/>
        <v>41-45</v>
      </c>
    </row>
    <row r="850" spans="1:13" x14ac:dyDescent="0.2">
      <c r="A850" s="217">
        <v>570</v>
      </c>
      <c r="B850" s="218" t="s">
        <v>111</v>
      </c>
      <c r="C850" s="219" t="s">
        <v>39</v>
      </c>
      <c r="D850" s="220">
        <v>2522</v>
      </c>
      <c r="E850" s="230">
        <f t="shared" ca="1" si="62"/>
        <v>40</v>
      </c>
      <c r="F850" s="222">
        <v>85.7</v>
      </c>
      <c r="G850" s="223">
        <v>173</v>
      </c>
      <c r="H850" s="224">
        <v>95.3</v>
      </c>
      <c r="I850" s="225">
        <f>IF(OR(F850="",$G850=""), "ไม่มีข้อมูล", F850/($G850*$G850)*10000)</f>
        <v>28.634434829095529</v>
      </c>
      <c r="J850" s="226" t="str">
        <f t="shared" si="64"/>
        <v>อ้วน</v>
      </c>
      <c r="K850" s="227" t="str">
        <f>IF(OR($G850="",H850=""),"ไม่มีข้อมูล",IF($G850/2&lt;H850,"ลงพุง","ไม่ลงพุง"))</f>
        <v>ลงพุง</v>
      </c>
      <c r="L850" s="227" t="str">
        <f t="shared" si="65"/>
        <v>เสี่ยงสูง</v>
      </c>
      <c r="M850" s="214" t="str">
        <f t="shared" ca="1" si="63"/>
        <v>36-40</v>
      </c>
    </row>
    <row r="851" spans="1:13" x14ac:dyDescent="0.2">
      <c r="A851" s="217">
        <v>571</v>
      </c>
      <c r="B851" s="218" t="s">
        <v>111</v>
      </c>
      <c r="C851" s="219" t="s">
        <v>39</v>
      </c>
      <c r="D851" s="220" t="s">
        <v>133</v>
      </c>
      <c r="E851" s="230">
        <f t="shared" ca="1" si="62"/>
        <v>42</v>
      </c>
      <c r="F851" s="222">
        <v>108.2</v>
      </c>
      <c r="G851" s="223">
        <v>180</v>
      </c>
      <c r="H851" s="224">
        <v>120</v>
      </c>
      <c r="I851" s="225">
        <f>IF(OR(F851="",$G851=""), "ไม่มีข้อมูล", F851/($G851*$G851)*10000)</f>
        <v>33.395061728395063</v>
      </c>
      <c r="J851" s="226" t="str">
        <f t="shared" si="64"/>
        <v>อ้วน</v>
      </c>
      <c r="K851" s="227" t="str">
        <f>IF(OR($G851="",H851=""),"ไม่มีข้อมูล",IF($G851/2&lt;H851,"ลงพุง","ไม่ลงพุง"))</f>
        <v>ลงพุง</v>
      </c>
      <c r="L851" s="227" t="str">
        <f t="shared" si="65"/>
        <v>เสี่ยงสูง</v>
      </c>
      <c r="M851" s="214" t="str">
        <f t="shared" ca="1" si="63"/>
        <v>41-45</v>
      </c>
    </row>
    <row r="852" spans="1:13" x14ac:dyDescent="0.2">
      <c r="A852" s="217">
        <v>572</v>
      </c>
      <c r="B852" s="218" t="s">
        <v>111</v>
      </c>
      <c r="C852" s="219" t="s">
        <v>39</v>
      </c>
      <c r="D852" s="220" t="s">
        <v>134</v>
      </c>
      <c r="E852" s="230">
        <f t="shared" ca="1" si="62"/>
        <v>55</v>
      </c>
      <c r="F852" s="222">
        <v>63.8</v>
      </c>
      <c r="G852" s="269">
        <v>166</v>
      </c>
      <c r="H852" s="224">
        <v>92</v>
      </c>
      <c r="I852" s="225">
        <f>IF(OR(F852="",$G852=""), "ไม่มีข้อมูล", F852/($G852*$G852)*10000)</f>
        <v>23.152852373348818</v>
      </c>
      <c r="J852" s="226" t="str">
        <f t="shared" si="64"/>
        <v>น้ำหนักเกิน</v>
      </c>
      <c r="K852" s="227" t="str">
        <f>IF(OR($G852="",H852=""),"ไม่มีข้อมูล",IF($G852/2&lt;H852,"ลงพุง","ไม่ลงพุง"))</f>
        <v>ลงพุง</v>
      </c>
      <c r="L852" s="227" t="str">
        <f t="shared" si="65"/>
        <v>เสี่ยงสูง</v>
      </c>
      <c r="M852" s="214" t="str">
        <f t="shared" ca="1" si="63"/>
        <v>51-55</v>
      </c>
    </row>
    <row r="853" spans="1:13" x14ac:dyDescent="0.2">
      <c r="A853" s="217">
        <v>573</v>
      </c>
      <c r="B853" s="218" t="s">
        <v>111</v>
      </c>
      <c r="C853" s="219" t="s">
        <v>39</v>
      </c>
      <c r="D853" s="220">
        <v>2522</v>
      </c>
      <c r="E853" s="230">
        <f t="shared" ca="1" si="62"/>
        <v>40</v>
      </c>
      <c r="F853" s="222">
        <v>77.099999999999994</v>
      </c>
      <c r="G853" s="269">
        <v>175</v>
      </c>
      <c r="H853" s="224">
        <v>86</v>
      </c>
      <c r="I853" s="225">
        <f>IF(OR(F853="",$G853=""), "ไม่มีข้อมูล", F853/($G853*$G853)*10000)</f>
        <v>25.175510204081633</v>
      </c>
      <c r="J853" s="226" t="str">
        <f t="shared" si="64"/>
        <v>อ้วน</v>
      </c>
      <c r="K853" s="227" t="str">
        <f>IF(OR($G853="",H853=""),"ไม่มีข้อมูล",IF($G853/2&lt;H853,"ลงพุง","ไม่ลงพุง"))</f>
        <v>ไม่ลงพุง</v>
      </c>
      <c r="L853" s="227" t="str">
        <f t="shared" si="65"/>
        <v>เสี่ยง</v>
      </c>
      <c r="M853" s="214" t="str">
        <f t="shared" ca="1" si="63"/>
        <v>36-40</v>
      </c>
    </row>
    <row r="854" spans="1:13" x14ac:dyDescent="0.2">
      <c r="A854" s="217">
        <v>574</v>
      </c>
      <c r="B854" s="218" t="s">
        <v>111</v>
      </c>
      <c r="C854" s="219" t="s">
        <v>39</v>
      </c>
      <c r="D854" s="220">
        <v>2524</v>
      </c>
      <c r="E854" s="230">
        <f t="shared" ca="1" si="62"/>
        <v>38</v>
      </c>
      <c r="F854" s="222">
        <v>71.599999999999994</v>
      </c>
      <c r="G854" s="223">
        <v>173</v>
      </c>
      <c r="H854" s="224">
        <v>85</v>
      </c>
      <c r="I854" s="225">
        <f>IF(OR(F854="",$G854=""), "ไม่มีข้อมูล", F854/($G854*$G854)*10000)</f>
        <v>23.923285108089143</v>
      </c>
      <c r="J854" s="226" t="str">
        <f t="shared" si="64"/>
        <v>น้ำหนักเกิน</v>
      </c>
      <c r="K854" s="227" t="str">
        <f>IF(OR($G854="",H854=""),"ไม่มีข้อมูล",IF($G854/2&lt;H854,"ลงพุง","ไม่ลงพุง"))</f>
        <v>ไม่ลงพุง</v>
      </c>
      <c r="L854" s="227" t="str">
        <f t="shared" si="65"/>
        <v>เสี่ยง</v>
      </c>
      <c r="M854" s="214" t="str">
        <f t="shared" ca="1" si="63"/>
        <v>36-40</v>
      </c>
    </row>
    <row r="855" spans="1:13" x14ac:dyDescent="0.2">
      <c r="A855" s="217">
        <v>575</v>
      </c>
      <c r="B855" s="218" t="s">
        <v>111</v>
      </c>
      <c r="C855" s="219" t="s">
        <v>39</v>
      </c>
      <c r="D855" s="220" t="s">
        <v>123</v>
      </c>
      <c r="E855" s="230">
        <f t="shared" ca="1" si="62"/>
        <v>32</v>
      </c>
      <c r="F855" s="222">
        <v>100.8</v>
      </c>
      <c r="G855" s="269">
        <v>182</v>
      </c>
      <c r="H855" s="224">
        <v>109</v>
      </c>
      <c r="I855" s="225">
        <f>IF(OR(F855="",$G855=""), "ไม่มีข้อมูล", F855/($G855*$G855)*10000)</f>
        <v>30.431107354184274</v>
      </c>
      <c r="J855" s="226" t="str">
        <f t="shared" si="64"/>
        <v>อ้วน</v>
      </c>
      <c r="K855" s="227" t="str">
        <f>IF(OR($G855="",H855=""),"ไม่มีข้อมูล",IF($G855/2&lt;H855,"ลงพุง","ไม่ลงพุง"))</f>
        <v>ลงพุง</v>
      </c>
      <c r="L855" s="227" t="str">
        <f t="shared" si="65"/>
        <v>เสี่ยงสูง</v>
      </c>
      <c r="M855" s="214" t="str">
        <f t="shared" ca="1" si="63"/>
        <v>31-35</v>
      </c>
    </row>
    <row r="856" spans="1:13" x14ac:dyDescent="0.2">
      <c r="A856" s="217">
        <v>576</v>
      </c>
      <c r="B856" s="218" t="s">
        <v>111</v>
      </c>
      <c r="C856" s="219" t="s">
        <v>39</v>
      </c>
      <c r="D856" s="220" t="s">
        <v>135</v>
      </c>
      <c r="E856" s="230">
        <f t="shared" ca="1" si="62"/>
        <v>44</v>
      </c>
      <c r="F856" s="222">
        <v>83.4</v>
      </c>
      <c r="G856" s="223">
        <v>170</v>
      </c>
      <c r="H856" s="224">
        <v>96.5</v>
      </c>
      <c r="I856" s="225">
        <f>IF(OR(F856="",$G856=""), "ไม่มีข้อมูล", F856/($G856*$G856)*10000)</f>
        <v>28.858131487889274</v>
      </c>
      <c r="J856" s="226" t="str">
        <f t="shared" si="64"/>
        <v>อ้วน</v>
      </c>
      <c r="K856" s="227" t="str">
        <f>IF(OR($G856="",H856=""),"ไม่มีข้อมูล",IF($G856/2&lt;H856,"ลงพุง","ไม่ลงพุง"))</f>
        <v>ลงพุง</v>
      </c>
      <c r="L856" s="227" t="str">
        <f t="shared" si="65"/>
        <v>เสี่ยงสูง</v>
      </c>
      <c r="M856" s="214" t="str">
        <f t="shared" ca="1" si="63"/>
        <v>41-45</v>
      </c>
    </row>
    <row r="857" spans="1:13" x14ac:dyDescent="0.2">
      <c r="A857" s="217">
        <v>577</v>
      </c>
      <c r="B857" s="218" t="s">
        <v>111</v>
      </c>
      <c r="C857" s="219" t="s">
        <v>39</v>
      </c>
      <c r="D857" s="220">
        <v>2537</v>
      </c>
      <c r="E857" s="230">
        <f t="shared" ca="1" si="62"/>
        <v>25</v>
      </c>
      <c r="F857" s="222">
        <v>56.7</v>
      </c>
      <c r="G857" s="269">
        <v>170</v>
      </c>
      <c r="H857" s="224">
        <v>71</v>
      </c>
      <c r="I857" s="225">
        <f>IF(OR(F857="",$G857=""), "ไม่มีข้อมูล", F857/($G857*$G857)*10000)</f>
        <v>19.61937716262976</v>
      </c>
      <c r="J857" s="226" t="str">
        <f t="shared" si="64"/>
        <v>ปกติ</v>
      </c>
      <c r="K857" s="227" t="str">
        <f>IF(OR($G857="",H857=""),"ไม่มีข้อมูล",IF($G857/2&lt;H857,"ลงพุง","ไม่ลงพุง"))</f>
        <v>ไม่ลงพุง</v>
      </c>
      <c r="L857" s="227" t="str">
        <f t="shared" si="65"/>
        <v>ปกติ</v>
      </c>
      <c r="M857" s="214" t="str">
        <f t="shared" ca="1" si="63"/>
        <v>20-25</v>
      </c>
    </row>
    <row r="858" spans="1:13" x14ac:dyDescent="0.2">
      <c r="A858" s="217">
        <v>578</v>
      </c>
      <c r="B858" s="218" t="s">
        <v>111</v>
      </c>
      <c r="C858" s="219" t="s">
        <v>39</v>
      </c>
      <c r="D858" s="220" t="s">
        <v>136</v>
      </c>
      <c r="E858" s="230">
        <f t="shared" ca="1" si="62"/>
        <v>39</v>
      </c>
      <c r="F858" s="229">
        <v>89.3</v>
      </c>
      <c r="G858" s="223">
        <v>167</v>
      </c>
      <c r="H858" s="224">
        <v>97.6</v>
      </c>
      <c r="I858" s="225">
        <f>IF(OR(F858="",$G858=""), "ไม่มีข้อมูล", F858/($G858*$G858)*10000)</f>
        <v>32.019792749829683</v>
      </c>
      <c r="J858" s="226" t="str">
        <f t="shared" si="64"/>
        <v>อ้วน</v>
      </c>
      <c r="K858" s="227" t="str">
        <f>IF(OR($G858="",H858=""),"ไม่มีข้อมูล",IF($G858/2&lt;H858,"ลงพุง","ไม่ลงพุง"))</f>
        <v>ลงพุง</v>
      </c>
      <c r="L858" s="227" t="str">
        <f t="shared" si="65"/>
        <v>เสี่ยงสูง</v>
      </c>
      <c r="M858" s="214" t="str">
        <f t="shared" ca="1" si="63"/>
        <v>36-40</v>
      </c>
    </row>
    <row r="859" spans="1:13" x14ac:dyDescent="0.2">
      <c r="A859" s="217">
        <v>579</v>
      </c>
      <c r="B859" s="218" t="s">
        <v>112</v>
      </c>
      <c r="C859" s="219" t="s">
        <v>38</v>
      </c>
      <c r="D859" s="220">
        <v>2503</v>
      </c>
      <c r="E859" s="230">
        <f t="shared" ca="1" si="62"/>
        <v>59</v>
      </c>
      <c r="F859" s="229">
        <v>56</v>
      </c>
      <c r="G859" s="223">
        <v>159</v>
      </c>
      <c r="H859" s="224">
        <v>81</v>
      </c>
      <c r="I859" s="225">
        <f>IF(OR(F859="",$G859=""), "ไม่มีข้อมูล", F859/($G859*$G859)*10000)</f>
        <v>22.151022507021086</v>
      </c>
      <c r="J859" s="226" t="str">
        <f t="shared" si="64"/>
        <v>ปกติ</v>
      </c>
      <c r="K859" s="227" t="str">
        <f>IF(OR($G859="",H859=""),"ไม่มีข้อมูล",IF($G859/2&lt;H859,"ลงพุง","ไม่ลงพุง"))</f>
        <v>ลงพุง</v>
      </c>
      <c r="L859" s="227" t="str">
        <f t="shared" si="65"/>
        <v>เสี่ยง</v>
      </c>
      <c r="M859" s="214" t="str">
        <f t="shared" ca="1" si="63"/>
        <v>56-60</v>
      </c>
    </row>
    <row r="860" spans="1:13" x14ac:dyDescent="0.2">
      <c r="A860" s="217">
        <v>580</v>
      </c>
      <c r="B860" s="218" t="s">
        <v>112</v>
      </c>
      <c r="C860" s="219" t="s">
        <v>38</v>
      </c>
      <c r="D860" s="220">
        <v>2511</v>
      </c>
      <c r="E860" s="230">
        <f t="shared" ca="1" si="62"/>
        <v>51</v>
      </c>
      <c r="F860" s="222">
        <v>64.7</v>
      </c>
      <c r="G860" s="223">
        <v>159</v>
      </c>
      <c r="H860" s="224">
        <v>84</v>
      </c>
      <c r="I860" s="225">
        <f>IF(OR(F860="",$G860=""), "ไม่มีข้อมูล", F860/($G860*$G860)*10000)</f>
        <v>25.592342075076143</v>
      </c>
      <c r="J860" s="226" t="str">
        <f t="shared" si="64"/>
        <v>อ้วน</v>
      </c>
      <c r="K860" s="227" t="str">
        <f>IF(OR($G860="",H860=""),"ไม่มีข้อมูล",IF($G860/2&lt;H860,"ลงพุง","ไม่ลงพุง"))</f>
        <v>ลงพุง</v>
      </c>
      <c r="L860" s="227" t="str">
        <f t="shared" si="65"/>
        <v>เสี่ยงสูง</v>
      </c>
      <c r="M860" s="214" t="str">
        <f t="shared" ca="1" si="63"/>
        <v>51-55</v>
      </c>
    </row>
    <row r="861" spans="1:13" x14ac:dyDescent="0.2">
      <c r="A861" s="217">
        <v>581</v>
      </c>
      <c r="B861" s="218" t="s">
        <v>112</v>
      </c>
      <c r="C861" s="219" t="s">
        <v>39</v>
      </c>
      <c r="D861" s="220"/>
      <c r="E861" s="230" t="str">
        <f t="shared" ca="1" si="62"/>
        <v>ไม่มีข้อมูล</v>
      </c>
      <c r="F861" s="222"/>
      <c r="G861" s="223"/>
      <c r="H861" s="224"/>
      <c r="I861" s="225" t="str">
        <f>IF(OR(F861="",$G861=""), "ไม่มีข้อมูล", F861/($G861*$G861)*10000)</f>
        <v>ไม่มีข้อมูล</v>
      </c>
      <c r="J861" s="226" t="str">
        <f t="shared" si="64"/>
        <v>ไม่มีข้อมูล</v>
      </c>
      <c r="K861" s="227" t="str">
        <f>IF(OR($G861="",H861=""),"ไม่มีข้อมูล",IF($G861/2&lt;H861,"ลงพุง","ไม่ลงพุง"))</f>
        <v>ไม่มีข้อมูล</v>
      </c>
      <c r="L861" s="227" t="str">
        <f t="shared" si="65"/>
        <v>ไม่มีข้อมูล</v>
      </c>
      <c r="M861" s="214" t="str">
        <f t="shared" ca="1" si="63"/>
        <v>ไม่มีข้อมูล</v>
      </c>
    </row>
    <row r="862" spans="1:13" x14ac:dyDescent="0.2">
      <c r="A862" s="217">
        <v>582</v>
      </c>
      <c r="B862" s="218" t="s">
        <v>112</v>
      </c>
      <c r="C862" s="219" t="s">
        <v>38</v>
      </c>
      <c r="D862" s="220">
        <v>2513</v>
      </c>
      <c r="E862" s="230">
        <f t="shared" ca="1" si="62"/>
        <v>49</v>
      </c>
      <c r="F862" s="222">
        <v>70</v>
      </c>
      <c r="G862" s="223">
        <v>164</v>
      </c>
      <c r="H862" s="224">
        <v>84</v>
      </c>
      <c r="I862" s="225">
        <f>IF(OR(F862="",$G862=""), "ไม่มีข้อมูล", F862/($G862*$G862)*10000)</f>
        <v>26.026174895895302</v>
      </c>
      <c r="J862" s="226" t="str">
        <f t="shared" si="64"/>
        <v>อ้วน</v>
      </c>
      <c r="K862" s="227" t="str">
        <f>IF(OR($G862="",H862=""),"ไม่มีข้อมูล",IF($G862/2&lt;H862,"ลงพุง","ไม่ลงพุง"))</f>
        <v>ลงพุง</v>
      </c>
      <c r="L862" s="227" t="str">
        <f t="shared" si="65"/>
        <v>เสี่ยงสูง</v>
      </c>
      <c r="M862" s="214" t="str">
        <f t="shared" ca="1" si="63"/>
        <v>46-50</v>
      </c>
    </row>
    <row r="863" spans="1:13" x14ac:dyDescent="0.2">
      <c r="A863" s="217">
        <v>583</v>
      </c>
      <c r="B863" s="218" t="s">
        <v>112</v>
      </c>
      <c r="C863" s="219" t="s">
        <v>38</v>
      </c>
      <c r="D863" s="220">
        <v>2520</v>
      </c>
      <c r="E863" s="230">
        <f t="shared" ca="1" si="62"/>
        <v>42</v>
      </c>
      <c r="F863" s="222">
        <v>70</v>
      </c>
      <c r="G863" s="269">
        <v>162</v>
      </c>
      <c r="H863" s="224">
        <v>83</v>
      </c>
      <c r="I863" s="225">
        <f>IF(OR(F863="",$G863=""), "ไม่มีข้อมูล", F863/($G863*$G863)*10000)</f>
        <v>26.672763298277701</v>
      </c>
      <c r="J863" s="226" t="str">
        <f t="shared" si="64"/>
        <v>อ้วน</v>
      </c>
      <c r="K863" s="227" t="str">
        <f>IF(OR($G863="",H863=""),"ไม่มีข้อมูล",IF($G863/2&lt;H863,"ลงพุง","ไม่ลงพุง"))</f>
        <v>ลงพุง</v>
      </c>
      <c r="L863" s="227" t="str">
        <f t="shared" si="65"/>
        <v>เสี่ยงสูง</v>
      </c>
      <c r="M863" s="214" t="str">
        <f t="shared" ca="1" si="63"/>
        <v>41-45</v>
      </c>
    </row>
    <row r="864" spans="1:13" x14ac:dyDescent="0.2">
      <c r="A864" s="217">
        <v>584</v>
      </c>
      <c r="B864" s="218" t="s">
        <v>112</v>
      </c>
      <c r="C864" s="219" t="s">
        <v>39</v>
      </c>
      <c r="D864" s="220">
        <v>2526</v>
      </c>
      <c r="E864" s="230">
        <f t="shared" ca="1" si="62"/>
        <v>36</v>
      </c>
      <c r="F864" s="222">
        <v>79</v>
      </c>
      <c r="G864" s="269">
        <v>165</v>
      </c>
      <c r="H864" s="224">
        <v>88.9</v>
      </c>
      <c r="I864" s="225">
        <f>IF(OR(F864="",$G864=""), "ไม่มีข้อมูล", F864/($G864*$G864)*10000)</f>
        <v>29.01744719926538</v>
      </c>
      <c r="J864" s="226" t="str">
        <f t="shared" si="64"/>
        <v>อ้วน</v>
      </c>
      <c r="K864" s="227" t="str">
        <f>IF(OR($G864="",H864=""),"ไม่มีข้อมูล",IF($G864/2&lt;H864,"ลงพุง","ไม่ลงพุง"))</f>
        <v>ลงพุง</v>
      </c>
      <c r="L864" s="227" t="str">
        <f t="shared" si="65"/>
        <v>เสี่ยงสูง</v>
      </c>
      <c r="M864" s="214" t="str">
        <f t="shared" ca="1" si="63"/>
        <v>36-40</v>
      </c>
    </row>
    <row r="865" spans="1:13" x14ac:dyDescent="0.2">
      <c r="A865" s="217">
        <v>585</v>
      </c>
      <c r="B865" s="218" t="s">
        <v>112</v>
      </c>
      <c r="C865" s="219" t="s">
        <v>38</v>
      </c>
      <c r="D865" s="220">
        <v>2536</v>
      </c>
      <c r="E865" s="230">
        <f t="shared" ca="1" si="62"/>
        <v>26</v>
      </c>
      <c r="F865" s="222">
        <v>59</v>
      </c>
      <c r="G865" s="269">
        <v>165</v>
      </c>
      <c r="H865" s="224">
        <v>74.5</v>
      </c>
      <c r="I865" s="225">
        <f>IF(OR(F865="",$G865=""), "ไม่มีข้อมูล", F865/($G865*$G865)*10000)</f>
        <v>21.671258034894397</v>
      </c>
      <c r="J865" s="226" t="str">
        <f t="shared" si="64"/>
        <v>ปกติ</v>
      </c>
      <c r="K865" s="227" t="str">
        <f>IF(OR($G865="",H865=""),"ไม่มีข้อมูล",IF($G865/2&lt;H865,"ลงพุง","ไม่ลงพุง"))</f>
        <v>ไม่ลงพุง</v>
      </c>
      <c r="L865" s="227" t="str">
        <f t="shared" si="65"/>
        <v>ปกติ</v>
      </c>
      <c r="M865" s="214" t="str">
        <f t="shared" ca="1" si="63"/>
        <v>26-30</v>
      </c>
    </row>
    <row r="866" spans="1:13" x14ac:dyDescent="0.2">
      <c r="A866" s="217">
        <v>586</v>
      </c>
      <c r="B866" s="218" t="s">
        <v>112</v>
      </c>
      <c r="C866" s="219" t="s">
        <v>38</v>
      </c>
      <c r="D866" s="220">
        <v>2531</v>
      </c>
      <c r="E866" s="230">
        <f t="shared" ca="1" si="62"/>
        <v>31</v>
      </c>
      <c r="F866" s="222">
        <v>48</v>
      </c>
      <c r="G866" s="223">
        <v>158</v>
      </c>
      <c r="H866" s="224">
        <v>74.5</v>
      </c>
      <c r="I866" s="225">
        <f>IF(OR(F866="",$G866=""), "ไม่มีข้อมูล", F866/($G866*$G866)*10000)</f>
        <v>19.227687870533568</v>
      </c>
      <c r="J866" s="226" t="str">
        <f t="shared" si="64"/>
        <v>ปกติ</v>
      </c>
      <c r="K866" s="227" t="str">
        <f>IF(OR($G866="",H866=""),"ไม่มีข้อมูล",IF($G866/2&lt;H866,"ลงพุง","ไม่ลงพุง"))</f>
        <v>ไม่ลงพุง</v>
      </c>
      <c r="L866" s="227" t="str">
        <f t="shared" si="65"/>
        <v>ปกติ</v>
      </c>
      <c r="M866" s="214" t="str">
        <f t="shared" ca="1" si="63"/>
        <v>31-35</v>
      </c>
    </row>
    <row r="867" spans="1:13" x14ac:dyDescent="0.2">
      <c r="A867" s="217">
        <v>587</v>
      </c>
      <c r="B867" s="218" t="s">
        <v>112</v>
      </c>
      <c r="C867" s="219" t="s">
        <v>38</v>
      </c>
      <c r="D867" s="220">
        <v>2535</v>
      </c>
      <c r="E867" s="230">
        <f t="shared" ca="1" si="62"/>
        <v>27</v>
      </c>
      <c r="F867" s="222">
        <v>50</v>
      </c>
      <c r="G867" s="269">
        <v>167</v>
      </c>
      <c r="H867" s="224">
        <v>71</v>
      </c>
      <c r="I867" s="225">
        <f>IF(OR(F867="",$G867=""), "ไม่มีข้อมูล", F867/($G867*$G867)*10000)</f>
        <v>17.928215425436552</v>
      </c>
      <c r="J867" s="226" t="str">
        <f t="shared" si="64"/>
        <v>ผอม</v>
      </c>
      <c r="K867" s="227" t="str">
        <f>IF(OR($G867="",H867=""),"ไม่มีข้อมูล",IF($G867/2&lt;H867,"ลงพุง","ไม่ลงพุง"))</f>
        <v>ไม่ลงพุง</v>
      </c>
      <c r="L867" s="227" t="str">
        <f t="shared" si="65"/>
        <v>เสี่ยง</v>
      </c>
      <c r="M867" s="214" t="str">
        <f t="shared" ca="1" si="63"/>
        <v>26-30</v>
      </c>
    </row>
    <row r="868" spans="1:13" x14ac:dyDescent="0.2">
      <c r="A868" s="217">
        <v>588</v>
      </c>
      <c r="B868" s="218" t="s">
        <v>112</v>
      </c>
      <c r="C868" s="219" t="s">
        <v>38</v>
      </c>
      <c r="D868" s="220">
        <v>2507</v>
      </c>
      <c r="E868" s="230">
        <f t="shared" ca="1" si="62"/>
        <v>55</v>
      </c>
      <c r="F868" s="222">
        <v>59.7</v>
      </c>
      <c r="G868" s="223">
        <v>160</v>
      </c>
      <c r="H868" s="224">
        <v>79</v>
      </c>
      <c r="I868" s="225">
        <f>IF(OR(F868="",$G868=""), "ไม่มีข้อมูล", F868/($G868*$G868)*10000)</f>
        <v>23.3203125</v>
      </c>
      <c r="J868" s="226" t="str">
        <f t="shared" si="64"/>
        <v>น้ำหนักเกิน</v>
      </c>
      <c r="K868" s="227" t="str">
        <f>IF(OR($G868="",H868=""),"ไม่มีข้อมูล",IF($G868/2&lt;H868,"ลงพุง","ไม่ลงพุง"))</f>
        <v>ไม่ลงพุง</v>
      </c>
      <c r="L868" s="227" t="str">
        <f t="shared" si="65"/>
        <v>เสี่ยง</v>
      </c>
      <c r="M868" s="214" t="str">
        <f t="shared" ca="1" si="63"/>
        <v>51-55</v>
      </c>
    </row>
    <row r="869" spans="1:13" x14ac:dyDescent="0.2">
      <c r="A869" s="217">
        <v>589</v>
      </c>
      <c r="B869" s="218" t="s">
        <v>112</v>
      </c>
      <c r="C869" s="219" t="s">
        <v>38</v>
      </c>
      <c r="D869" s="220">
        <v>2519</v>
      </c>
      <c r="E869" s="230">
        <f t="shared" ca="1" si="62"/>
        <v>43</v>
      </c>
      <c r="F869" s="222">
        <v>57</v>
      </c>
      <c r="G869" s="223">
        <v>156</v>
      </c>
      <c r="H869" s="224">
        <v>84</v>
      </c>
      <c r="I869" s="225">
        <f>IF(OR(F869="",$G869=""), "ไม่มีข้อมูล", F869/($G869*$G869)*10000)</f>
        <v>23.422090729783037</v>
      </c>
      <c r="J869" s="226" t="str">
        <f t="shared" si="64"/>
        <v>น้ำหนักเกิน</v>
      </c>
      <c r="K869" s="227" t="str">
        <f>IF(OR($G869="",H869=""),"ไม่มีข้อมูล",IF($G869/2&lt;H869,"ลงพุง","ไม่ลงพุง"))</f>
        <v>ลงพุง</v>
      </c>
      <c r="L869" s="227" t="str">
        <f t="shared" si="65"/>
        <v>เสี่ยงสูง</v>
      </c>
      <c r="M869" s="214" t="str">
        <f t="shared" ca="1" si="63"/>
        <v>41-45</v>
      </c>
    </row>
    <row r="870" spans="1:13" x14ac:dyDescent="0.2">
      <c r="A870" s="217">
        <v>590</v>
      </c>
      <c r="B870" s="218" t="s">
        <v>112</v>
      </c>
      <c r="C870" s="219" t="s">
        <v>38</v>
      </c>
      <c r="D870" s="220">
        <v>2521</v>
      </c>
      <c r="E870" s="230">
        <f t="shared" ca="1" si="62"/>
        <v>41</v>
      </c>
      <c r="F870" s="222">
        <v>50</v>
      </c>
      <c r="G870" s="223">
        <v>149</v>
      </c>
      <c r="H870" s="224">
        <v>80</v>
      </c>
      <c r="I870" s="225">
        <f>IF(OR(F870="",$G870=""), "ไม่มีข้อมูล", F870/($G870*$G870)*10000)</f>
        <v>22.521508040178372</v>
      </c>
      <c r="J870" s="226" t="str">
        <f t="shared" si="64"/>
        <v>ปกติ</v>
      </c>
      <c r="K870" s="227" t="str">
        <f>IF(OR($G870="",H870=""),"ไม่มีข้อมูล",IF($G870/2&lt;H870,"ลงพุง","ไม่ลงพุง"))</f>
        <v>ลงพุง</v>
      </c>
      <c r="L870" s="227" t="str">
        <f t="shared" si="65"/>
        <v>เสี่ยง</v>
      </c>
      <c r="M870" s="214" t="str">
        <f t="shared" ca="1" si="63"/>
        <v>41-45</v>
      </c>
    </row>
    <row r="871" spans="1:13" x14ac:dyDescent="0.2">
      <c r="A871" s="217">
        <v>591</v>
      </c>
      <c r="B871" s="218" t="s">
        <v>112</v>
      </c>
      <c r="C871" s="219" t="s">
        <v>39</v>
      </c>
      <c r="D871" s="220">
        <v>2523</v>
      </c>
      <c r="E871" s="230">
        <f t="shared" ca="1" si="62"/>
        <v>39</v>
      </c>
      <c r="F871" s="222">
        <v>70</v>
      </c>
      <c r="G871" s="223">
        <v>175</v>
      </c>
      <c r="H871" s="224">
        <v>76</v>
      </c>
      <c r="I871" s="225">
        <f>IF(OR(F871="",$G871=""), "ไม่มีข้อมูล", F871/($G871*$G871)*10000)</f>
        <v>22.857142857142858</v>
      </c>
      <c r="J871" s="226" t="str">
        <f t="shared" si="64"/>
        <v>ปกติ</v>
      </c>
      <c r="K871" s="227" t="str">
        <f>IF(OR($G871="",H871=""),"ไม่มีข้อมูล",IF($G871/2&lt;H871,"ลงพุง","ไม่ลงพุง"))</f>
        <v>ไม่ลงพุง</v>
      </c>
      <c r="L871" s="227" t="str">
        <f t="shared" si="65"/>
        <v>ปกติ</v>
      </c>
      <c r="M871" s="214" t="str">
        <f t="shared" ca="1" si="63"/>
        <v>36-40</v>
      </c>
    </row>
    <row r="872" spans="1:13" x14ac:dyDescent="0.2">
      <c r="A872" s="217">
        <v>592</v>
      </c>
      <c r="B872" s="218" t="s">
        <v>112</v>
      </c>
      <c r="C872" s="219" t="s">
        <v>39</v>
      </c>
      <c r="D872" s="220">
        <v>2523</v>
      </c>
      <c r="E872" s="230">
        <f t="shared" ca="1" si="62"/>
        <v>39</v>
      </c>
      <c r="F872" s="222">
        <v>64</v>
      </c>
      <c r="G872" s="223">
        <v>170</v>
      </c>
      <c r="H872" s="224">
        <v>84</v>
      </c>
      <c r="I872" s="225">
        <f>IF(OR(F872="",$G872=""), "ไม่มีข้อมูล", F872/($G872*$G872)*10000)</f>
        <v>22.145328719723185</v>
      </c>
      <c r="J872" s="226" t="str">
        <f t="shared" si="64"/>
        <v>ปกติ</v>
      </c>
      <c r="K872" s="227" t="str">
        <f>IF(OR($G872="",H872=""),"ไม่มีข้อมูล",IF($G872/2&lt;H872,"ลงพุง","ไม่ลงพุง"))</f>
        <v>ไม่ลงพุง</v>
      </c>
      <c r="L872" s="227" t="str">
        <f t="shared" si="65"/>
        <v>ปกติ</v>
      </c>
      <c r="M872" s="214" t="str">
        <f t="shared" ca="1" si="63"/>
        <v>36-40</v>
      </c>
    </row>
    <row r="873" spans="1:13" x14ac:dyDescent="0.2">
      <c r="A873" s="217">
        <v>593</v>
      </c>
      <c r="B873" s="218" t="s">
        <v>112</v>
      </c>
      <c r="C873" s="219" t="s">
        <v>39</v>
      </c>
      <c r="D873" s="220">
        <v>2531</v>
      </c>
      <c r="E873" s="230">
        <f t="shared" ca="1" si="62"/>
        <v>31</v>
      </c>
      <c r="F873" s="222">
        <v>70</v>
      </c>
      <c r="G873" s="223">
        <v>178</v>
      </c>
      <c r="H873" s="224">
        <v>84</v>
      </c>
      <c r="I873" s="225">
        <f>IF(OR(F873="",$G873=""), "ไม่มีข้อมูล", F873/($G873*$G873)*10000)</f>
        <v>22.093170054286073</v>
      </c>
      <c r="J873" s="226" t="str">
        <f t="shared" si="64"/>
        <v>ปกติ</v>
      </c>
      <c r="K873" s="227" t="str">
        <f>IF(OR($G873="",H873=""),"ไม่มีข้อมูล",IF($G873/2&lt;H873,"ลงพุง","ไม่ลงพุง"))</f>
        <v>ไม่ลงพุง</v>
      </c>
      <c r="L873" s="227" t="str">
        <f t="shared" si="65"/>
        <v>ปกติ</v>
      </c>
      <c r="M873" s="214" t="str">
        <f t="shared" ca="1" si="63"/>
        <v>31-35</v>
      </c>
    </row>
    <row r="874" spans="1:13" x14ac:dyDescent="0.2">
      <c r="A874" s="217">
        <v>594</v>
      </c>
      <c r="B874" s="218" t="s">
        <v>112</v>
      </c>
      <c r="C874" s="219" t="s">
        <v>39</v>
      </c>
      <c r="D874" s="220">
        <v>2524</v>
      </c>
      <c r="E874" s="230">
        <f t="shared" ca="1" si="62"/>
        <v>38</v>
      </c>
      <c r="F874" s="222">
        <v>81</v>
      </c>
      <c r="G874" s="269">
        <v>175</v>
      </c>
      <c r="H874" s="224">
        <v>96</v>
      </c>
      <c r="I874" s="225">
        <f>IF(OR(F874="",$G874=""), "ไม่มีข้อมูล", F874/($G874*$G874)*10000)</f>
        <v>26.448979591836736</v>
      </c>
      <c r="J874" s="226" t="str">
        <f t="shared" si="64"/>
        <v>อ้วน</v>
      </c>
      <c r="K874" s="227" t="str">
        <f>IF(OR($G874="",H874=""),"ไม่มีข้อมูล",IF($G874/2&lt;H874,"ลงพุง","ไม่ลงพุง"))</f>
        <v>ลงพุง</v>
      </c>
      <c r="L874" s="227" t="str">
        <f t="shared" si="65"/>
        <v>เสี่ยงสูง</v>
      </c>
      <c r="M874" s="214" t="str">
        <f t="shared" ca="1" si="63"/>
        <v>36-40</v>
      </c>
    </row>
    <row r="875" spans="1:13" x14ac:dyDescent="0.2">
      <c r="A875" s="217">
        <v>595</v>
      </c>
      <c r="B875" s="218" t="s">
        <v>112</v>
      </c>
      <c r="C875" s="219" t="s">
        <v>38</v>
      </c>
      <c r="D875" s="220">
        <v>2524</v>
      </c>
      <c r="E875" s="230">
        <f t="shared" ca="1" si="62"/>
        <v>38</v>
      </c>
      <c r="F875" s="222">
        <v>50</v>
      </c>
      <c r="G875" s="223">
        <v>160</v>
      </c>
      <c r="H875" s="224">
        <v>71</v>
      </c>
      <c r="I875" s="225">
        <f>IF(OR(F875="",$G875=""), "ไม่มีข้อมูล", F875/($G875*$G875)*10000)</f>
        <v>19.53125</v>
      </c>
      <c r="J875" s="226" t="str">
        <f t="shared" si="64"/>
        <v>ปกติ</v>
      </c>
      <c r="K875" s="227" t="str">
        <f>IF(OR($G875="",H875=""),"ไม่มีข้อมูล",IF($G875/2&lt;H875,"ลงพุง","ไม่ลงพุง"))</f>
        <v>ไม่ลงพุง</v>
      </c>
      <c r="L875" s="227" t="str">
        <f t="shared" si="65"/>
        <v>ปกติ</v>
      </c>
      <c r="M875" s="214" t="str">
        <f t="shared" ca="1" si="63"/>
        <v>36-40</v>
      </c>
    </row>
    <row r="876" spans="1:13" x14ac:dyDescent="0.2">
      <c r="A876" s="217">
        <v>596</v>
      </c>
      <c r="B876" s="218" t="s">
        <v>112</v>
      </c>
      <c r="C876" s="219" t="s">
        <v>38</v>
      </c>
      <c r="D876" s="220">
        <v>2528</v>
      </c>
      <c r="E876" s="230">
        <f t="shared" ca="1" si="62"/>
        <v>34</v>
      </c>
      <c r="F876" s="229">
        <v>60</v>
      </c>
      <c r="G876" s="223">
        <v>160</v>
      </c>
      <c r="H876" s="224">
        <v>75</v>
      </c>
      <c r="I876" s="225">
        <f>IF(OR(F876="",$G876=""), "ไม่มีข้อมูล", F876/($G876*$G876)*10000)</f>
        <v>23.4375</v>
      </c>
      <c r="J876" s="226" t="str">
        <f t="shared" si="64"/>
        <v>น้ำหนักเกิน</v>
      </c>
      <c r="K876" s="227" t="str">
        <f>IF(OR($G876="",H876=""),"ไม่มีข้อมูล",IF($G876/2&lt;H876,"ลงพุง","ไม่ลงพุง"))</f>
        <v>ไม่ลงพุง</v>
      </c>
      <c r="L876" s="227" t="str">
        <f t="shared" si="65"/>
        <v>เสี่ยง</v>
      </c>
      <c r="M876" s="214" t="str">
        <f t="shared" ca="1" si="63"/>
        <v>31-35</v>
      </c>
    </row>
    <row r="877" spans="1:13" x14ac:dyDescent="0.2">
      <c r="A877" s="217">
        <v>597</v>
      </c>
      <c r="B877" s="218" t="s">
        <v>112</v>
      </c>
      <c r="C877" s="219" t="s">
        <v>38</v>
      </c>
      <c r="D877" s="220">
        <v>2529</v>
      </c>
      <c r="E877" s="230">
        <f t="shared" ca="1" si="62"/>
        <v>33</v>
      </c>
      <c r="F877" s="222">
        <v>61</v>
      </c>
      <c r="G877" s="269">
        <v>167</v>
      </c>
      <c r="H877" s="224">
        <v>86</v>
      </c>
      <c r="I877" s="225">
        <f>IF(OR(F877="",$G877=""), "ไม่มีข้อมูล", F877/($G877*$G877)*10000)</f>
        <v>21.872422819032593</v>
      </c>
      <c r="J877" s="226" t="str">
        <f t="shared" si="64"/>
        <v>ปกติ</v>
      </c>
      <c r="K877" s="227" t="str">
        <f>IF(OR($G877="",H877=""),"ไม่มีข้อมูล",IF($G877/2&lt;H877,"ลงพุง","ไม่ลงพุง"))</f>
        <v>ลงพุง</v>
      </c>
      <c r="L877" s="227" t="str">
        <f t="shared" si="65"/>
        <v>เสี่ยง</v>
      </c>
      <c r="M877" s="214" t="str">
        <f t="shared" ca="1" si="63"/>
        <v>31-35</v>
      </c>
    </row>
    <row r="878" spans="1:13" x14ac:dyDescent="0.2">
      <c r="A878" s="217">
        <v>598</v>
      </c>
      <c r="B878" s="218" t="s">
        <v>112</v>
      </c>
      <c r="C878" s="219" t="s">
        <v>38</v>
      </c>
      <c r="D878" s="220"/>
      <c r="E878" s="230" t="str">
        <f t="shared" ca="1" si="62"/>
        <v>ไม่มีข้อมูล</v>
      </c>
      <c r="F878" s="222">
        <v>78</v>
      </c>
      <c r="G878" s="269">
        <v>164</v>
      </c>
      <c r="H878" s="224">
        <v>90</v>
      </c>
      <c r="I878" s="225">
        <f>IF(OR(F878="",$G878=""), "ไม่มีข้อมูล", F878/($G878*$G878)*10000)</f>
        <v>29.000594883997621</v>
      </c>
      <c r="J878" s="226" t="str">
        <f t="shared" si="64"/>
        <v>อ้วน</v>
      </c>
      <c r="K878" s="227" t="str">
        <f>IF(OR($G878="",H878=""),"ไม่มีข้อมูล",IF($G878/2&lt;H878,"ลงพุง","ไม่ลงพุง"))</f>
        <v>ลงพุง</v>
      </c>
      <c r="L878" s="227" t="str">
        <f t="shared" si="65"/>
        <v>เสี่ยงสูง</v>
      </c>
      <c r="M878" s="214" t="str">
        <f t="shared" ca="1" si="63"/>
        <v>ไม่มีข้อมูล</v>
      </c>
    </row>
    <row r="879" spans="1:13" x14ac:dyDescent="0.2">
      <c r="A879" s="217">
        <v>599</v>
      </c>
      <c r="B879" s="218" t="s">
        <v>112</v>
      </c>
      <c r="C879" s="219" t="s">
        <v>38</v>
      </c>
      <c r="D879" s="220">
        <v>2515</v>
      </c>
      <c r="E879" s="230">
        <f t="shared" ca="1" si="62"/>
        <v>47</v>
      </c>
      <c r="F879" s="222">
        <v>82</v>
      </c>
      <c r="G879" s="269">
        <v>165</v>
      </c>
      <c r="H879" s="224">
        <v>90</v>
      </c>
      <c r="I879" s="225">
        <f>IF(OR(F879="",$G879=""), "ไม่มีข้อมูล", F879/($G879*$G879)*10000)</f>
        <v>30.119375573921026</v>
      </c>
      <c r="J879" s="226" t="str">
        <f t="shared" si="64"/>
        <v>อ้วน</v>
      </c>
      <c r="K879" s="227" t="str">
        <f>IF(OR($G879="",H879=""),"ไม่มีข้อมูล",IF($G879/2&lt;H879,"ลงพุง","ไม่ลงพุง"))</f>
        <v>ลงพุง</v>
      </c>
      <c r="L879" s="227" t="str">
        <f t="shared" si="65"/>
        <v>เสี่ยงสูง</v>
      </c>
      <c r="M879" s="214" t="str">
        <f t="shared" ca="1" si="63"/>
        <v>46-50</v>
      </c>
    </row>
    <row r="880" spans="1:13" x14ac:dyDescent="0.2">
      <c r="A880" s="217">
        <v>600</v>
      </c>
      <c r="B880" s="218" t="s">
        <v>112</v>
      </c>
      <c r="C880" s="219" t="s">
        <v>38</v>
      </c>
      <c r="D880" s="220">
        <v>2527</v>
      </c>
      <c r="E880" s="230">
        <f t="shared" ca="1" si="62"/>
        <v>35</v>
      </c>
      <c r="F880" s="229">
        <v>72</v>
      </c>
      <c r="G880" s="223">
        <v>163</v>
      </c>
      <c r="H880" s="224">
        <v>85</v>
      </c>
      <c r="I880" s="225">
        <f>IF(OR(F880="",$G880=""), "ไม่มีข้อมูล", F880/($G880*$G880)*10000)</f>
        <v>27.099251006812452</v>
      </c>
      <c r="J880" s="226" t="str">
        <f t="shared" si="64"/>
        <v>อ้วน</v>
      </c>
      <c r="K880" s="227" t="str">
        <f>IF(OR($G880="",H880=""),"ไม่มีข้อมูล",IF($G880/2&lt;H880,"ลงพุง","ไม่ลงพุง"))</f>
        <v>ลงพุง</v>
      </c>
      <c r="L880" s="227" t="str">
        <f t="shared" si="65"/>
        <v>เสี่ยงสูง</v>
      </c>
      <c r="M880" s="214" t="str">
        <f t="shared" ca="1" si="63"/>
        <v>31-35</v>
      </c>
    </row>
    <row r="881" spans="1:13" x14ac:dyDescent="0.2">
      <c r="A881" s="217">
        <v>601</v>
      </c>
      <c r="B881" s="218" t="s">
        <v>112</v>
      </c>
      <c r="C881" s="219" t="s">
        <v>38</v>
      </c>
      <c r="D881" s="228">
        <v>2537</v>
      </c>
      <c r="E881" s="230">
        <f t="shared" ca="1" si="62"/>
        <v>25</v>
      </c>
      <c r="F881" s="222">
        <v>62.8</v>
      </c>
      <c r="G881" s="223">
        <v>161</v>
      </c>
      <c r="H881" s="224">
        <v>79</v>
      </c>
      <c r="I881" s="225">
        <f>IF(OR(F881="",$G881=""), "ไม่มีข้อมูล", F881/($G881*$G881)*10000)</f>
        <v>24.227460360325605</v>
      </c>
      <c r="J881" s="226" t="str">
        <f t="shared" si="64"/>
        <v>น้ำหนักเกิน</v>
      </c>
      <c r="K881" s="227" t="str">
        <f>IF(OR($G881="",H881=""),"ไม่มีข้อมูล",IF($G881/2&lt;H881,"ลงพุง","ไม่ลงพุง"))</f>
        <v>ไม่ลงพุง</v>
      </c>
      <c r="L881" s="227" t="str">
        <f t="shared" si="65"/>
        <v>เสี่ยง</v>
      </c>
      <c r="M881" s="214" t="str">
        <f t="shared" ca="1" si="63"/>
        <v>20-25</v>
      </c>
    </row>
    <row r="882" spans="1:13" x14ac:dyDescent="0.2">
      <c r="A882" s="217">
        <v>602</v>
      </c>
      <c r="B882" s="218" t="s">
        <v>112</v>
      </c>
      <c r="C882" s="219" t="s">
        <v>38</v>
      </c>
      <c r="D882" s="228">
        <v>2535</v>
      </c>
      <c r="E882" s="230">
        <f t="shared" ca="1" si="62"/>
        <v>27</v>
      </c>
      <c r="F882" s="229">
        <v>43</v>
      </c>
      <c r="G882" s="223">
        <v>154</v>
      </c>
      <c r="H882" s="224">
        <v>66</v>
      </c>
      <c r="I882" s="225">
        <f>IF(OR(F882="",$G882=""), "ไม่มีข้อมูล", F882/($G882*$G882)*10000)</f>
        <v>18.13121942992073</v>
      </c>
      <c r="J882" s="226" t="str">
        <f t="shared" si="64"/>
        <v>ผอม</v>
      </c>
      <c r="K882" s="227" t="str">
        <f>IF(OR($G882="",H882=""),"ไม่มีข้อมูล",IF($G882/2&lt;H882,"ลงพุง","ไม่ลงพุง"))</f>
        <v>ไม่ลงพุง</v>
      </c>
      <c r="L882" s="227" t="str">
        <f t="shared" si="65"/>
        <v>เสี่ยง</v>
      </c>
      <c r="M882" s="214" t="str">
        <f t="shared" ca="1" si="63"/>
        <v>26-30</v>
      </c>
    </row>
    <row r="883" spans="1:13" x14ac:dyDescent="0.2">
      <c r="A883" s="217">
        <v>603</v>
      </c>
      <c r="B883" s="218" t="s">
        <v>112</v>
      </c>
      <c r="C883" s="219" t="s">
        <v>38</v>
      </c>
      <c r="D883" s="228">
        <v>2528</v>
      </c>
      <c r="E883" s="230">
        <f t="shared" ca="1" si="62"/>
        <v>34</v>
      </c>
      <c r="F883" s="229">
        <v>79</v>
      </c>
      <c r="G883" s="223">
        <v>160</v>
      </c>
      <c r="H883" s="224">
        <v>92</v>
      </c>
      <c r="I883" s="225">
        <f>IF(OR(F883="",$G883=""), "ไม่มีข้อมูล", F883/($G883*$G883)*10000)</f>
        <v>30.859375</v>
      </c>
      <c r="J883" s="226" t="str">
        <f t="shared" si="64"/>
        <v>อ้วน</v>
      </c>
      <c r="K883" s="227" t="str">
        <f>IF(OR($G883="",H883=""),"ไม่มีข้อมูล",IF($G883/2&lt;H883,"ลงพุง","ไม่ลงพุง"))</f>
        <v>ลงพุง</v>
      </c>
      <c r="L883" s="227" t="str">
        <f t="shared" si="65"/>
        <v>เสี่ยงสูง</v>
      </c>
      <c r="M883" s="214" t="str">
        <f t="shared" ca="1" si="63"/>
        <v>31-35</v>
      </c>
    </row>
    <row r="884" spans="1:13" x14ac:dyDescent="0.2">
      <c r="A884" s="217">
        <v>604</v>
      </c>
      <c r="B884" s="218" t="s">
        <v>112</v>
      </c>
      <c r="C884" s="219" t="s">
        <v>38</v>
      </c>
      <c r="D884" s="228">
        <v>2511</v>
      </c>
      <c r="E884" s="230">
        <f t="shared" ca="1" si="62"/>
        <v>51</v>
      </c>
      <c r="F884" s="222">
        <v>78.3</v>
      </c>
      <c r="G884" s="223">
        <v>163</v>
      </c>
      <c r="H884" s="224">
        <v>97</v>
      </c>
      <c r="I884" s="225">
        <f>IF(OR(F884="",$G884=""), "ไม่มีข้อมูล", F884/($G884*$G884)*10000)</f>
        <v>29.470435469908541</v>
      </c>
      <c r="J884" s="226" t="str">
        <f t="shared" si="64"/>
        <v>อ้วน</v>
      </c>
      <c r="K884" s="227" t="str">
        <f>IF(OR($G884="",H884=""),"ไม่มีข้อมูล",IF($G884/2&lt;H884,"ลงพุง","ไม่ลงพุง"))</f>
        <v>ลงพุง</v>
      </c>
      <c r="L884" s="227" t="str">
        <f t="shared" si="65"/>
        <v>เสี่ยงสูง</v>
      </c>
      <c r="M884" s="214" t="str">
        <f t="shared" ca="1" si="63"/>
        <v>51-55</v>
      </c>
    </row>
    <row r="885" spans="1:13" x14ac:dyDescent="0.2">
      <c r="A885" s="217">
        <v>605</v>
      </c>
      <c r="B885" s="218" t="s">
        <v>112</v>
      </c>
      <c r="C885" s="219" t="s">
        <v>38</v>
      </c>
      <c r="D885" s="228">
        <v>2519</v>
      </c>
      <c r="E885" s="230">
        <f t="shared" ca="1" si="62"/>
        <v>43</v>
      </c>
      <c r="F885" s="229">
        <v>42</v>
      </c>
      <c r="G885" s="223">
        <v>160</v>
      </c>
      <c r="H885" s="224">
        <v>61</v>
      </c>
      <c r="I885" s="225">
        <f>IF(OR(F885="",$G885=""), "ไม่มีข้อมูล", F885/($G885*$G885)*10000)</f>
        <v>16.40625</v>
      </c>
      <c r="J885" s="226" t="str">
        <f t="shared" si="64"/>
        <v>ผอม</v>
      </c>
      <c r="K885" s="227" t="str">
        <f>IF(OR($G885="",H885=""),"ไม่มีข้อมูล",IF($G885/2&lt;H885,"ลงพุง","ไม่ลงพุง"))</f>
        <v>ไม่ลงพุง</v>
      </c>
      <c r="L885" s="227" t="str">
        <f t="shared" si="65"/>
        <v>เสี่ยง</v>
      </c>
      <c r="M885" s="214" t="str">
        <f t="shared" ca="1" si="63"/>
        <v>41-45</v>
      </c>
    </row>
    <row r="886" spans="1:13" x14ac:dyDescent="0.2">
      <c r="A886" s="217">
        <v>606</v>
      </c>
      <c r="B886" s="218" t="s">
        <v>112</v>
      </c>
      <c r="C886" s="219" t="s">
        <v>38</v>
      </c>
      <c r="D886" s="228">
        <v>2516</v>
      </c>
      <c r="E886" s="230">
        <f t="shared" ca="1" si="62"/>
        <v>46</v>
      </c>
      <c r="F886" s="222">
        <v>49.5</v>
      </c>
      <c r="G886" s="223">
        <v>160</v>
      </c>
      <c r="H886" s="224">
        <v>84</v>
      </c>
      <c r="I886" s="225">
        <f>IF(OR(F886="",$G886=""), "ไม่มีข้อมูล", F886/($G886*$G886)*10000)</f>
        <v>19.3359375</v>
      </c>
      <c r="J886" s="226" t="str">
        <f t="shared" si="64"/>
        <v>ปกติ</v>
      </c>
      <c r="K886" s="227" t="str">
        <f>IF(OR($G886="",H886=""),"ไม่มีข้อมูล",IF($G886/2&lt;H886,"ลงพุง","ไม่ลงพุง"))</f>
        <v>ลงพุง</v>
      </c>
      <c r="L886" s="227" t="str">
        <f t="shared" si="65"/>
        <v>เสี่ยง</v>
      </c>
      <c r="M886" s="214" t="str">
        <f t="shared" ca="1" si="63"/>
        <v>46-50</v>
      </c>
    </row>
    <row r="887" spans="1:13" x14ac:dyDescent="0.2">
      <c r="A887" s="217">
        <v>607</v>
      </c>
      <c r="B887" s="218" t="s">
        <v>112</v>
      </c>
      <c r="C887" s="219" t="s">
        <v>38</v>
      </c>
      <c r="D887" s="228">
        <v>2520</v>
      </c>
      <c r="E887" s="230">
        <f t="shared" ca="1" si="62"/>
        <v>42</v>
      </c>
      <c r="F887" s="222">
        <v>73</v>
      </c>
      <c r="G887" s="223">
        <v>160</v>
      </c>
      <c r="H887" s="224">
        <v>94</v>
      </c>
      <c r="I887" s="225">
        <f>IF(OR(F887="",$G887=""), "ไม่มีข้อมูล", F887/($G887*$G887)*10000)</f>
        <v>28.515625</v>
      </c>
      <c r="J887" s="226" t="str">
        <f t="shared" si="64"/>
        <v>อ้วน</v>
      </c>
      <c r="K887" s="227" t="str">
        <f>IF(OR($G887="",H887=""),"ไม่มีข้อมูล",IF($G887/2&lt;H887,"ลงพุง","ไม่ลงพุง"))</f>
        <v>ลงพุง</v>
      </c>
      <c r="L887" s="227" t="str">
        <f t="shared" si="65"/>
        <v>เสี่ยงสูง</v>
      </c>
      <c r="M887" s="214" t="str">
        <f t="shared" ca="1" si="63"/>
        <v>41-45</v>
      </c>
    </row>
    <row r="888" spans="1:13" x14ac:dyDescent="0.2">
      <c r="A888" s="217">
        <v>608</v>
      </c>
      <c r="B888" s="218" t="s">
        <v>112</v>
      </c>
      <c r="C888" s="219" t="s">
        <v>38</v>
      </c>
      <c r="D888" s="228">
        <v>2509</v>
      </c>
      <c r="E888" s="230">
        <f t="shared" ca="1" si="62"/>
        <v>53</v>
      </c>
      <c r="F888" s="229">
        <v>43</v>
      </c>
      <c r="G888" s="223">
        <v>148</v>
      </c>
      <c r="H888" s="224">
        <v>74</v>
      </c>
      <c r="I888" s="225">
        <f>IF(OR(F888="",$G888=""), "ไม่มีข้อมูล", F888/($G888*$G888)*10000)</f>
        <v>19.631117604090576</v>
      </c>
      <c r="J888" s="226" t="str">
        <f t="shared" si="64"/>
        <v>ปกติ</v>
      </c>
      <c r="K888" s="227" t="str">
        <f>IF(OR($G888="",H888=""),"ไม่มีข้อมูล",IF($G888/2&lt;H888,"ลงพุง","ไม่ลงพุง"))</f>
        <v>ไม่ลงพุง</v>
      </c>
      <c r="L888" s="227" t="str">
        <f t="shared" si="65"/>
        <v>ปกติ</v>
      </c>
      <c r="M888" s="214" t="str">
        <f t="shared" ca="1" si="63"/>
        <v>51-55</v>
      </c>
    </row>
    <row r="889" spans="1:13" x14ac:dyDescent="0.2">
      <c r="A889" s="217">
        <v>609</v>
      </c>
      <c r="B889" s="218" t="s">
        <v>112</v>
      </c>
      <c r="C889" s="219" t="s">
        <v>38</v>
      </c>
      <c r="D889" s="228">
        <v>2510</v>
      </c>
      <c r="E889" s="230">
        <f t="shared" ca="1" si="62"/>
        <v>52</v>
      </c>
      <c r="F889" s="229">
        <v>80</v>
      </c>
      <c r="G889" s="223">
        <v>155</v>
      </c>
      <c r="H889" s="224">
        <v>99</v>
      </c>
      <c r="I889" s="225">
        <f>IF(OR(F889="",$G889=""), "ไม่มีข้อมูล", F889/($G889*$G889)*10000)</f>
        <v>33.298647242455779</v>
      </c>
      <c r="J889" s="226" t="str">
        <f t="shared" si="64"/>
        <v>อ้วน</v>
      </c>
      <c r="K889" s="227" t="str">
        <f>IF(OR($G889="",H889=""),"ไม่มีข้อมูล",IF($G889/2&lt;H889,"ลงพุง","ไม่ลงพุง"))</f>
        <v>ลงพุง</v>
      </c>
      <c r="L889" s="227" t="str">
        <f t="shared" si="65"/>
        <v>เสี่ยงสูง</v>
      </c>
      <c r="M889" s="214" t="str">
        <f t="shared" ca="1" si="63"/>
        <v>51-55</v>
      </c>
    </row>
    <row r="890" spans="1:13" x14ac:dyDescent="0.2">
      <c r="A890" s="217">
        <v>610</v>
      </c>
      <c r="B890" s="218" t="s">
        <v>112</v>
      </c>
      <c r="C890" s="219" t="s">
        <v>38</v>
      </c>
      <c r="D890" s="228">
        <v>2512</v>
      </c>
      <c r="E890" s="230">
        <f t="shared" ca="1" si="62"/>
        <v>50</v>
      </c>
      <c r="F890" s="229">
        <v>75</v>
      </c>
      <c r="G890" s="223">
        <v>167</v>
      </c>
      <c r="H890" s="224">
        <v>90</v>
      </c>
      <c r="I890" s="225">
        <f>IF(OR(F890="",$G890=""), "ไม่มีข้อมูล", F890/($G890*$G890)*10000)</f>
        <v>26.892323138154829</v>
      </c>
      <c r="J890" s="226" t="str">
        <f t="shared" si="64"/>
        <v>อ้วน</v>
      </c>
      <c r="K890" s="227" t="str">
        <f>IF(OR($G890="",H890=""),"ไม่มีข้อมูล",IF($G890/2&lt;H890,"ลงพุง","ไม่ลงพุง"))</f>
        <v>ลงพุง</v>
      </c>
      <c r="L890" s="227" t="str">
        <f t="shared" si="65"/>
        <v>เสี่ยงสูง</v>
      </c>
      <c r="M890" s="214" t="str">
        <f t="shared" ca="1" si="63"/>
        <v>46-50</v>
      </c>
    </row>
    <row r="891" spans="1:13" x14ac:dyDescent="0.2">
      <c r="A891" s="217">
        <v>611</v>
      </c>
      <c r="B891" s="218" t="s">
        <v>112</v>
      </c>
      <c r="C891" s="219" t="s">
        <v>38</v>
      </c>
      <c r="D891" s="228">
        <v>2531</v>
      </c>
      <c r="E891" s="230">
        <f t="shared" ca="1" si="62"/>
        <v>31</v>
      </c>
      <c r="F891" s="229">
        <v>57</v>
      </c>
      <c r="G891" s="223">
        <v>163</v>
      </c>
      <c r="H891" s="224">
        <v>74</v>
      </c>
      <c r="I891" s="225">
        <f>IF(OR(F891="",$G891=""), "ไม่มีข้อมูล", F891/($G891*$G891)*10000)</f>
        <v>21.453573713726524</v>
      </c>
      <c r="J891" s="226" t="str">
        <f t="shared" si="64"/>
        <v>ปกติ</v>
      </c>
      <c r="K891" s="227" t="str">
        <f>IF(OR($G891="",H891=""),"ไม่มีข้อมูล",IF($G891/2&lt;H891,"ลงพุง","ไม่ลงพุง"))</f>
        <v>ไม่ลงพุง</v>
      </c>
      <c r="L891" s="227" t="str">
        <f t="shared" si="65"/>
        <v>ปกติ</v>
      </c>
      <c r="M891" s="214" t="str">
        <f t="shared" ca="1" si="63"/>
        <v>31-35</v>
      </c>
    </row>
    <row r="892" spans="1:13" x14ac:dyDescent="0.2">
      <c r="A892" s="217">
        <v>612</v>
      </c>
      <c r="B892" s="218" t="s">
        <v>112</v>
      </c>
      <c r="C892" s="219" t="s">
        <v>38</v>
      </c>
      <c r="D892" s="228">
        <v>2530</v>
      </c>
      <c r="E892" s="230">
        <f t="shared" ca="1" si="62"/>
        <v>32</v>
      </c>
      <c r="F892" s="222">
        <v>44</v>
      </c>
      <c r="G892" s="223">
        <v>150</v>
      </c>
      <c r="H892" s="224">
        <v>66</v>
      </c>
      <c r="I892" s="225">
        <f>IF(OR(F892="",$G892=""), "ไม่มีข้อมูล", F892/($G892*$G892)*10000)</f>
        <v>19.555555555555554</v>
      </c>
      <c r="J892" s="226" t="str">
        <f t="shared" si="64"/>
        <v>ปกติ</v>
      </c>
      <c r="K892" s="227" t="str">
        <f>IF(OR($G892="",H892=""),"ไม่มีข้อมูล",IF($G892/2&lt;H892,"ลงพุง","ไม่ลงพุง"))</f>
        <v>ไม่ลงพุง</v>
      </c>
      <c r="L892" s="227" t="str">
        <f t="shared" si="65"/>
        <v>ปกติ</v>
      </c>
      <c r="M892" s="214" t="str">
        <f t="shared" ca="1" si="63"/>
        <v>31-35</v>
      </c>
    </row>
    <row r="893" spans="1:13" x14ac:dyDescent="0.2">
      <c r="A893" s="217">
        <v>613</v>
      </c>
      <c r="B893" s="218" t="s">
        <v>112</v>
      </c>
      <c r="C893" s="219" t="s">
        <v>39</v>
      </c>
      <c r="D893" s="228"/>
      <c r="E893" s="230" t="str">
        <f t="shared" ca="1" si="62"/>
        <v>ไม่มีข้อมูล</v>
      </c>
      <c r="F893" s="229"/>
      <c r="G893" s="223"/>
      <c r="H893" s="224"/>
      <c r="I893" s="225" t="str">
        <f>IF(OR(F893="",$G893=""), "ไม่มีข้อมูล", F893/($G893*$G893)*10000)</f>
        <v>ไม่มีข้อมูล</v>
      </c>
      <c r="J893" s="226" t="str">
        <f t="shared" si="64"/>
        <v>ไม่มีข้อมูล</v>
      </c>
      <c r="K893" s="227" t="str">
        <f>IF(OR($G893="",H893=""),"ไม่มีข้อมูล",IF($G893/2&lt;H893,"ลงพุง","ไม่ลงพุง"))</f>
        <v>ไม่มีข้อมูล</v>
      </c>
      <c r="L893" s="227" t="str">
        <f t="shared" si="65"/>
        <v>ไม่มีข้อมูล</v>
      </c>
      <c r="M893" s="214" t="str">
        <f t="shared" ca="1" si="63"/>
        <v>ไม่มีข้อมูล</v>
      </c>
    </row>
    <row r="894" spans="1:13" x14ac:dyDescent="0.2">
      <c r="A894" s="217">
        <v>614</v>
      </c>
      <c r="B894" s="218" t="s">
        <v>112</v>
      </c>
      <c r="C894" s="219" t="s">
        <v>39</v>
      </c>
      <c r="D894" s="228"/>
      <c r="E894" s="230" t="str">
        <f t="shared" ca="1" si="62"/>
        <v>ไม่มีข้อมูล</v>
      </c>
      <c r="F894" s="222"/>
      <c r="G894" s="223"/>
      <c r="H894" s="224"/>
      <c r="I894" s="225" t="str">
        <f>IF(OR(F894="",$G894=""), "ไม่มีข้อมูล", F894/($G894*$G894)*10000)</f>
        <v>ไม่มีข้อมูล</v>
      </c>
      <c r="J894" s="226" t="str">
        <f t="shared" si="64"/>
        <v>ไม่มีข้อมูล</v>
      </c>
      <c r="K894" s="227" t="str">
        <f>IF(OR($G894="",H894=""),"ไม่มีข้อมูล",IF($G894/2&lt;H894,"ลงพุง","ไม่ลงพุง"))</f>
        <v>ไม่มีข้อมูล</v>
      </c>
      <c r="L894" s="227" t="str">
        <f t="shared" si="65"/>
        <v>ไม่มีข้อมูล</v>
      </c>
      <c r="M894" s="214" t="str">
        <f t="shared" ca="1" si="63"/>
        <v>ไม่มีข้อมูล</v>
      </c>
    </row>
    <row r="895" spans="1:13" x14ac:dyDescent="0.2">
      <c r="A895" s="217">
        <v>615</v>
      </c>
      <c r="B895" s="218" t="s">
        <v>112</v>
      </c>
      <c r="C895" s="219" t="s">
        <v>38</v>
      </c>
      <c r="D895" s="228">
        <v>2504</v>
      </c>
      <c r="E895" s="230">
        <f t="shared" ca="1" si="62"/>
        <v>58</v>
      </c>
      <c r="F895" s="222">
        <v>63</v>
      </c>
      <c r="G895" s="269">
        <v>159</v>
      </c>
      <c r="H895" s="224">
        <v>75</v>
      </c>
      <c r="I895" s="225">
        <f>IF(OR(F895="",$G895=""), "ไม่มีข้อมูล", F895/($G895*$G895)*10000)</f>
        <v>24.919900320398721</v>
      </c>
      <c r="J895" s="226" t="str">
        <f t="shared" si="64"/>
        <v>น้ำหนักเกิน</v>
      </c>
      <c r="K895" s="227" t="str">
        <f>IF(OR($G895="",H895=""),"ไม่มีข้อมูล",IF($G895/2&lt;H895,"ลงพุง","ไม่ลงพุง"))</f>
        <v>ไม่ลงพุง</v>
      </c>
      <c r="L895" s="227" t="str">
        <f t="shared" si="65"/>
        <v>เสี่ยง</v>
      </c>
      <c r="M895" s="214" t="str">
        <f t="shared" ca="1" si="63"/>
        <v>56-60</v>
      </c>
    </row>
    <row r="896" spans="1:13" x14ac:dyDescent="0.2">
      <c r="A896" s="217">
        <v>616</v>
      </c>
      <c r="B896" s="218" t="s">
        <v>112</v>
      </c>
      <c r="C896" s="219" t="s">
        <v>38</v>
      </c>
      <c r="D896" s="228">
        <v>2510</v>
      </c>
      <c r="E896" s="230">
        <f t="shared" ca="1" si="62"/>
        <v>52</v>
      </c>
      <c r="F896" s="222">
        <v>70.099999999999994</v>
      </c>
      <c r="G896" s="223">
        <v>166</v>
      </c>
      <c r="H896" s="224">
        <v>91</v>
      </c>
      <c r="I896" s="225">
        <f>IF(OR(F896="",$G896=""), "ไม่มีข้อมูล", F896/($G896*$G896)*10000)</f>
        <v>25.439105820873856</v>
      </c>
      <c r="J896" s="226" t="str">
        <f t="shared" si="64"/>
        <v>อ้วน</v>
      </c>
      <c r="K896" s="227" t="str">
        <f>IF(OR($G896="",H896=""),"ไม่มีข้อมูล",IF($G896/2&lt;H896,"ลงพุง","ไม่ลงพุง"))</f>
        <v>ลงพุง</v>
      </c>
      <c r="L896" s="227" t="str">
        <f t="shared" si="65"/>
        <v>เสี่ยงสูง</v>
      </c>
      <c r="M896" s="214" t="str">
        <f t="shared" ca="1" si="63"/>
        <v>51-55</v>
      </c>
    </row>
    <row r="897" spans="1:13" x14ac:dyDescent="0.2">
      <c r="A897" s="217">
        <v>617</v>
      </c>
      <c r="B897" s="218" t="s">
        <v>112</v>
      </c>
      <c r="C897" s="219" t="s">
        <v>38</v>
      </c>
      <c r="D897" s="228">
        <v>2516</v>
      </c>
      <c r="E897" s="230">
        <f t="shared" ca="1" si="62"/>
        <v>46</v>
      </c>
      <c r="F897" s="222">
        <v>52.7</v>
      </c>
      <c r="G897" s="269">
        <v>150</v>
      </c>
      <c r="H897" s="224">
        <v>76</v>
      </c>
      <c r="I897" s="225">
        <f>IF(OR(F897="",$G897=""), "ไม่มีข้อมูล", F897/($G897*$G897)*10000)</f>
        <v>23.422222222222224</v>
      </c>
      <c r="J897" s="226" t="str">
        <f t="shared" si="64"/>
        <v>น้ำหนักเกิน</v>
      </c>
      <c r="K897" s="227" t="str">
        <f>IF(OR($G897="",H897=""),"ไม่มีข้อมูล",IF($G897/2&lt;H897,"ลงพุง","ไม่ลงพุง"))</f>
        <v>ลงพุง</v>
      </c>
      <c r="L897" s="227" t="str">
        <f t="shared" si="65"/>
        <v>เสี่ยงสูง</v>
      </c>
      <c r="M897" s="214" t="str">
        <f t="shared" ca="1" si="63"/>
        <v>46-50</v>
      </c>
    </row>
    <row r="898" spans="1:13" x14ac:dyDescent="0.2">
      <c r="A898" s="217">
        <v>618</v>
      </c>
      <c r="B898" s="218" t="s">
        <v>112</v>
      </c>
      <c r="C898" s="219" t="s">
        <v>38</v>
      </c>
      <c r="D898" s="228">
        <v>2532</v>
      </c>
      <c r="E898" s="230">
        <f t="shared" ref="E898:E961" ca="1" si="66">IF(D898="","ไม่มีข้อมูล",YEAR(TODAY())+543-D898)</f>
        <v>30</v>
      </c>
      <c r="F898" s="229">
        <v>45</v>
      </c>
      <c r="G898" s="223">
        <v>160</v>
      </c>
      <c r="H898" s="224">
        <v>66</v>
      </c>
      <c r="I898" s="225">
        <f>IF(OR(F898="",$G898=""), "ไม่มีข้อมูล", F898/($G898*$G898)*10000)</f>
        <v>17.578125</v>
      </c>
      <c r="J898" s="226" t="str">
        <f t="shared" si="64"/>
        <v>ผอม</v>
      </c>
      <c r="K898" s="227" t="str">
        <f>IF(OR($G898="",H898=""),"ไม่มีข้อมูล",IF($G898/2&lt;H898,"ลงพุง","ไม่ลงพุง"))</f>
        <v>ไม่ลงพุง</v>
      </c>
      <c r="L898" s="227" t="str">
        <f t="shared" si="65"/>
        <v>เสี่ยง</v>
      </c>
      <c r="M898" s="214" t="str">
        <f t="shared" ref="M898:M961" ca="1" si="67">IF(E898="ไม่มีข้อมูล","ไม่มีข้อมูล",IF(E898&lt;20,"&lt;20",IF(E898&lt;26,"20-25",IF(E898&lt;31,"26-30",IF(E898&lt;36,"31-35",IF(E898&lt;41,"36-40",IF(E898&lt;46,"41-45",IF(E898&lt;51,"46-50",IF(E898&lt;56,"51-55",IF(E898&lt;61,"56-60","60+"))))))))))</f>
        <v>26-30</v>
      </c>
    </row>
    <row r="899" spans="1:13" x14ac:dyDescent="0.2">
      <c r="A899" s="217">
        <v>619</v>
      </c>
      <c r="B899" s="218" t="s">
        <v>112</v>
      </c>
      <c r="C899" s="219" t="s">
        <v>38</v>
      </c>
      <c r="D899" s="228">
        <v>2535</v>
      </c>
      <c r="E899" s="230">
        <f t="shared" ca="1" si="66"/>
        <v>27</v>
      </c>
      <c r="F899" s="229">
        <v>46.7</v>
      </c>
      <c r="G899" s="223">
        <v>150</v>
      </c>
      <c r="H899" s="224">
        <v>66</v>
      </c>
      <c r="I899" s="225">
        <f>IF(OR(F899="",$G899=""), "ไม่มีข้อมูล", F899/($G899*$G899)*10000)</f>
        <v>20.755555555555556</v>
      </c>
      <c r="J899" s="226" t="str">
        <f t="shared" si="64"/>
        <v>ปกติ</v>
      </c>
      <c r="K899" s="227" t="str">
        <f>IF(OR($G899="",H899=""),"ไม่มีข้อมูล",IF($G899/2&lt;H899,"ลงพุง","ไม่ลงพุง"))</f>
        <v>ไม่ลงพุง</v>
      </c>
      <c r="L899" s="227" t="str">
        <f t="shared" si="65"/>
        <v>ปกติ</v>
      </c>
      <c r="M899" s="214" t="str">
        <f t="shared" ca="1" si="67"/>
        <v>26-30</v>
      </c>
    </row>
    <row r="900" spans="1:13" x14ac:dyDescent="0.2">
      <c r="A900" s="217">
        <v>620</v>
      </c>
      <c r="B900" s="218" t="s">
        <v>112</v>
      </c>
      <c r="C900" s="219" t="s">
        <v>39</v>
      </c>
      <c r="D900" s="228">
        <v>2530</v>
      </c>
      <c r="E900" s="230">
        <f t="shared" ca="1" si="66"/>
        <v>32</v>
      </c>
      <c r="F900" s="222">
        <v>64.599999999999994</v>
      </c>
      <c r="G900" s="269">
        <v>163</v>
      </c>
      <c r="H900" s="224">
        <v>80</v>
      </c>
      <c r="I900" s="225">
        <f>IF(OR(F900="",$G900=""), "ไม่มีข้อมูล", F900/($G900*$G900)*10000)</f>
        <v>24.314050208890055</v>
      </c>
      <c r="J900" s="226" t="str">
        <f t="shared" ref="J900:J963" si="68">IF(I900="ไม่มีข้อมูล", "ไม่มีข้อมูล", IF(I900&lt;18.5, "ผอม", IF(AND(18.5&lt;=I900, I900&lt;=22.9), "ปกติ", IF(AND(22.9&lt;I900, I900&lt;25), "น้ำหนักเกิน", "อ้วน"))))</f>
        <v>น้ำหนักเกิน</v>
      </c>
      <c r="K900" s="227" t="str">
        <f>IF(OR($G900="",H900=""),"ไม่มีข้อมูล",IF($G900/2&lt;H900,"ลงพุง","ไม่ลงพุง"))</f>
        <v>ไม่ลงพุง</v>
      </c>
      <c r="L900" s="227" t="str">
        <f t="shared" ref="L900:L963" si="69">IF(OR(J900="ไม่มีข้อมูล",K900="ไม่มีข้อมูล"),"ไม่มีข้อมูล",IF(AND(J900="ปกติ",K900="ไม่ลงพุง"),"ปกติ",IF(AND(J900="ปกติ",K900="ลงพุง"),"เสี่ยง",IF(AND(J900="น้ำหนักเกิน",K900="ไม่ลงพุง"),"เสี่ยง",IF(AND(J900="น้ำหนักเกิน",K900="ลงพุง"),"เสี่ยงสูง",IF(AND(J900="อ้วน",K900="ไม่ลงพุง"),"เสี่ยง",IF(AND(J900="อ้วน",K900="ลงพุง"),"เสี่ยงสูง",IF(AND(J900="ผอม",K900="ไม่ลงพุง"),"เสี่ยง",IF(AND(J900="ผอม",K900="ลงพุง"),"เสี่ยงสูง",0)))))))))</f>
        <v>เสี่ยง</v>
      </c>
      <c r="M900" s="214" t="str">
        <f t="shared" ca="1" si="67"/>
        <v>31-35</v>
      </c>
    </row>
    <row r="901" spans="1:13" x14ac:dyDescent="0.2">
      <c r="A901" s="217">
        <v>621</v>
      </c>
      <c r="B901" s="218" t="s">
        <v>112</v>
      </c>
      <c r="C901" s="219" t="s">
        <v>38</v>
      </c>
      <c r="D901" s="228">
        <v>2508</v>
      </c>
      <c r="E901" s="230">
        <f t="shared" ca="1" si="66"/>
        <v>54</v>
      </c>
      <c r="F901" s="222">
        <v>69</v>
      </c>
      <c r="G901" s="223">
        <v>160</v>
      </c>
      <c r="H901" s="224">
        <v>91</v>
      </c>
      <c r="I901" s="225">
        <f>IF(OR(F901="",$G901=""), "ไม่มีข้อมูล", F901/($G901*$G901)*10000)</f>
        <v>26.953124999999996</v>
      </c>
      <c r="J901" s="226" t="str">
        <f t="shared" si="68"/>
        <v>อ้วน</v>
      </c>
      <c r="K901" s="227" t="str">
        <f>IF(OR($G901="",H901=""),"ไม่มีข้อมูล",IF($G901/2&lt;H901,"ลงพุง","ไม่ลงพุง"))</f>
        <v>ลงพุง</v>
      </c>
      <c r="L901" s="227" t="str">
        <f t="shared" si="69"/>
        <v>เสี่ยงสูง</v>
      </c>
      <c r="M901" s="214" t="str">
        <f t="shared" ca="1" si="67"/>
        <v>51-55</v>
      </c>
    </row>
    <row r="902" spans="1:13" x14ac:dyDescent="0.2">
      <c r="A902" s="217">
        <v>622</v>
      </c>
      <c r="B902" s="218" t="s">
        <v>112</v>
      </c>
      <c r="C902" s="219" t="s">
        <v>38</v>
      </c>
      <c r="D902" s="228">
        <v>2526</v>
      </c>
      <c r="E902" s="230">
        <f t="shared" ca="1" si="66"/>
        <v>36</v>
      </c>
      <c r="F902" s="222">
        <v>55.3</v>
      </c>
      <c r="G902" s="269">
        <v>155</v>
      </c>
      <c r="H902" s="224">
        <v>78</v>
      </c>
      <c r="I902" s="225">
        <f>IF(OR(F902="",$G902=""), "ไม่มีข้อมูล", F902/($G902*$G902)*10000)</f>
        <v>23.017689906347552</v>
      </c>
      <c r="J902" s="226" t="str">
        <f t="shared" si="68"/>
        <v>น้ำหนักเกิน</v>
      </c>
      <c r="K902" s="227" t="str">
        <f>IF(OR($G902="",H902=""),"ไม่มีข้อมูล",IF($G902/2&lt;H902,"ลงพุง","ไม่ลงพุง"))</f>
        <v>ลงพุง</v>
      </c>
      <c r="L902" s="227" t="str">
        <f t="shared" si="69"/>
        <v>เสี่ยงสูง</v>
      </c>
      <c r="M902" s="214" t="str">
        <f t="shared" ca="1" si="67"/>
        <v>36-40</v>
      </c>
    </row>
    <row r="903" spans="1:13" x14ac:dyDescent="0.2">
      <c r="A903" s="217">
        <v>623</v>
      </c>
      <c r="B903" s="218" t="s">
        <v>112</v>
      </c>
      <c r="C903" s="219" t="s">
        <v>38</v>
      </c>
      <c r="D903" s="228">
        <v>2502</v>
      </c>
      <c r="E903" s="230">
        <f t="shared" ca="1" si="66"/>
        <v>60</v>
      </c>
      <c r="F903" s="222">
        <v>57.2</v>
      </c>
      <c r="G903" s="223">
        <v>147</v>
      </c>
      <c r="H903" s="224">
        <v>81</v>
      </c>
      <c r="I903" s="225">
        <f>IF(OR(F903="",$G903=""), "ไม่มีข้อมูล", F903/($G903*$G903)*10000)</f>
        <v>26.470452126428807</v>
      </c>
      <c r="J903" s="226" t="str">
        <f t="shared" si="68"/>
        <v>อ้วน</v>
      </c>
      <c r="K903" s="227" t="str">
        <f>IF(OR($G903="",H903=""),"ไม่มีข้อมูล",IF($G903/2&lt;H903,"ลงพุง","ไม่ลงพุง"))</f>
        <v>ลงพุง</v>
      </c>
      <c r="L903" s="227" t="str">
        <f t="shared" si="69"/>
        <v>เสี่ยงสูง</v>
      </c>
      <c r="M903" s="214" t="str">
        <f t="shared" ca="1" si="67"/>
        <v>56-60</v>
      </c>
    </row>
    <row r="904" spans="1:13" x14ac:dyDescent="0.2">
      <c r="A904" s="217">
        <v>624</v>
      </c>
      <c r="B904" s="218" t="s">
        <v>112</v>
      </c>
      <c r="C904" s="219" t="s">
        <v>38</v>
      </c>
      <c r="D904" s="228">
        <v>2524</v>
      </c>
      <c r="E904" s="230">
        <f t="shared" ca="1" si="66"/>
        <v>38</v>
      </c>
      <c r="F904" s="222">
        <v>116</v>
      </c>
      <c r="G904" s="269">
        <v>165</v>
      </c>
      <c r="H904" s="224">
        <v>117</v>
      </c>
      <c r="I904" s="225">
        <f>IF(OR(F904="",$G904=""), "ไม่มีข้อมูล", F904/($G904*$G904)*10000)</f>
        <v>42.607897153351693</v>
      </c>
      <c r="J904" s="226" t="str">
        <f t="shared" si="68"/>
        <v>อ้วน</v>
      </c>
      <c r="K904" s="227" t="str">
        <f>IF(OR($G904="",H904=""),"ไม่มีข้อมูล",IF($G904/2&lt;H904,"ลงพุง","ไม่ลงพุง"))</f>
        <v>ลงพุง</v>
      </c>
      <c r="L904" s="227" t="str">
        <f t="shared" si="69"/>
        <v>เสี่ยงสูง</v>
      </c>
      <c r="M904" s="214" t="str">
        <f t="shared" ca="1" si="67"/>
        <v>36-40</v>
      </c>
    </row>
    <row r="905" spans="1:13" x14ac:dyDescent="0.2">
      <c r="A905" s="217">
        <v>625</v>
      </c>
      <c r="B905" s="218" t="s">
        <v>112</v>
      </c>
      <c r="C905" s="219" t="s">
        <v>38</v>
      </c>
      <c r="D905" s="228">
        <v>2522</v>
      </c>
      <c r="E905" s="230">
        <f t="shared" ca="1" si="66"/>
        <v>40</v>
      </c>
      <c r="F905" s="222">
        <v>63.9</v>
      </c>
      <c r="G905" s="223">
        <v>155</v>
      </c>
      <c r="H905" s="224">
        <v>83</v>
      </c>
      <c r="I905" s="225">
        <f>IF(OR(F905="",$G905=""), "ไม่มีข้อมูล", F905/($G905*$G905)*10000)</f>
        <v>26.597294484911547</v>
      </c>
      <c r="J905" s="226" t="str">
        <f t="shared" si="68"/>
        <v>อ้วน</v>
      </c>
      <c r="K905" s="227" t="str">
        <f>IF(OR($G905="",H905=""),"ไม่มีข้อมูล",IF($G905/2&lt;H905,"ลงพุง","ไม่ลงพุง"))</f>
        <v>ลงพุง</v>
      </c>
      <c r="L905" s="227" t="str">
        <f t="shared" si="69"/>
        <v>เสี่ยงสูง</v>
      </c>
      <c r="M905" s="214" t="str">
        <f t="shared" ca="1" si="67"/>
        <v>36-40</v>
      </c>
    </row>
    <row r="906" spans="1:13" x14ac:dyDescent="0.2">
      <c r="A906" s="217">
        <v>626</v>
      </c>
      <c r="B906" s="218" t="s">
        <v>112</v>
      </c>
      <c r="C906" s="219" t="s">
        <v>39</v>
      </c>
      <c r="D906" s="228">
        <v>2528</v>
      </c>
      <c r="E906" s="230">
        <f t="shared" ca="1" si="66"/>
        <v>34</v>
      </c>
      <c r="F906" s="222">
        <v>75.5</v>
      </c>
      <c r="G906" s="223">
        <v>175</v>
      </c>
      <c r="H906" s="224">
        <v>95</v>
      </c>
      <c r="I906" s="225">
        <f>IF(OR(F906="",$G906=""), "ไม่มีข้อมูล", F906/($G906*$G906)*10000)</f>
        <v>24.653061224489797</v>
      </c>
      <c r="J906" s="226" t="str">
        <f t="shared" si="68"/>
        <v>น้ำหนักเกิน</v>
      </c>
      <c r="K906" s="227" t="str">
        <f>IF(OR($G906="",H906=""),"ไม่มีข้อมูล",IF($G906/2&lt;H906,"ลงพุง","ไม่ลงพุง"))</f>
        <v>ลงพุง</v>
      </c>
      <c r="L906" s="227" t="str">
        <f t="shared" si="69"/>
        <v>เสี่ยงสูง</v>
      </c>
      <c r="M906" s="214" t="str">
        <f t="shared" ca="1" si="67"/>
        <v>31-35</v>
      </c>
    </row>
    <row r="907" spans="1:13" x14ac:dyDescent="0.2">
      <c r="A907" s="217">
        <v>627</v>
      </c>
      <c r="B907" s="218" t="s">
        <v>112</v>
      </c>
      <c r="C907" s="219" t="s">
        <v>38</v>
      </c>
      <c r="D907" s="228">
        <v>2527</v>
      </c>
      <c r="E907" s="230">
        <f t="shared" ca="1" si="66"/>
        <v>35</v>
      </c>
      <c r="F907" s="222">
        <v>66</v>
      </c>
      <c r="G907" s="269">
        <v>148</v>
      </c>
      <c r="H907" s="224">
        <v>92</v>
      </c>
      <c r="I907" s="225">
        <f>IF(OR(F907="",$G907=""), "ไม่มีข้อมูล", F907/($G907*$G907)*10000)</f>
        <v>30.131482834185537</v>
      </c>
      <c r="J907" s="226" t="str">
        <f t="shared" si="68"/>
        <v>อ้วน</v>
      </c>
      <c r="K907" s="227" t="str">
        <f>IF(OR($G907="",H907=""),"ไม่มีข้อมูล",IF($G907/2&lt;H907,"ลงพุง","ไม่ลงพุง"))</f>
        <v>ลงพุง</v>
      </c>
      <c r="L907" s="227" t="str">
        <f t="shared" si="69"/>
        <v>เสี่ยงสูง</v>
      </c>
      <c r="M907" s="214" t="str">
        <f t="shared" ca="1" si="67"/>
        <v>31-35</v>
      </c>
    </row>
    <row r="908" spans="1:13" x14ac:dyDescent="0.2">
      <c r="A908" s="217">
        <v>628</v>
      </c>
      <c r="B908" s="218" t="s">
        <v>112</v>
      </c>
      <c r="C908" s="219" t="s">
        <v>38</v>
      </c>
      <c r="D908" s="228">
        <v>2529</v>
      </c>
      <c r="E908" s="230">
        <f t="shared" ca="1" si="66"/>
        <v>33</v>
      </c>
      <c r="F908" s="222">
        <v>53.9</v>
      </c>
      <c r="G908" s="223">
        <v>168</v>
      </c>
      <c r="H908" s="224">
        <v>71</v>
      </c>
      <c r="I908" s="225">
        <f>IF(OR(F908="",$G908=""), "ไม่มีข้อมูล", F908/($G908*$G908)*10000)</f>
        <v>19.097222222222221</v>
      </c>
      <c r="J908" s="226" t="str">
        <f t="shared" si="68"/>
        <v>ปกติ</v>
      </c>
      <c r="K908" s="227" t="str">
        <f>IF(OR($G908="",H908=""),"ไม่มีข้อมูล",IF($G908/2&lt;H908,"ลงพุง","ไม่ลงพุง"))</f>
        <v>ไม่ลงพุง</v>
      </c>
      <c r="L908" s="227" t="str">
        <f t="shared" si="69"/>
        <v>ปกติ</v>
      </c>
      <c r="M908" s="214" t="str">
        <f t="shared" ca="1" si="67"/>
        <v>31-35</v>
      </c>
    </row>
    <row r="909" spans="1:13" x14ac:dyDescent="0.2">
      <c r="A909" s="217">
        <v>629</v>
      </c>
      <c r="B909" s="218" t="s">
        <v>112</v>
      </c>
      <c r="C909" s="219" t="s">
        <v>38</v>
      </c>
      <c r="D909" s="228">
        <v>2534</v>
      </c>
      <c r="E909" s="230">
        <f t="shared" ca="1" si="66"/>
        <v>28</v>
      </c>
      <c r="F909" s="229">
        <v>53</v>
      </c>
      <c r="G909" s="223">
        <v>151</v>
      </c>
      <c r="H909" s="224">
        <v>76</v>
      </c>
      <c r="I909" s="225">
        <f>IF(OR(F909="",$G909=""), "ไม่มีข้อมูล", F909/($G909*$G909)*10000)</f>
        <v>23.244594535327398</v>
      </c>
      <c r="J909" s="226" t="str">
        <f t="shared" si="68"/>
        <v>น้ำหนักเกิน</v>
      </c>
      <c r="K909" s="227" t="str">
        <f>IF(OR($G909="",H909=""),"ไม่มีข้อมูล",IF($G909/2&lt;H909,"ลงพุง","ไม่ลงพุง"))</f>
        <v>ลงพุง</v>
      </c>
      <c r="L909" s="227" t="str">
        <f t="shared" si="69"/>
        <v>เสี่ยงสูง</v>
      </c>
      <c r="M909" s="214" t="str">
        <f t="shared" ca="1" si="67"/>
        <v>26-30</v>
      </c>
    </row>
    <row r="910" spans="1:13" x14ac:dyDescent="0.2">
      <c r="A910" s="217">
        <v>630</v>
      </c>
      <c r="B910" s="218" t="s">
        <v>112</v>
      </c>
      <c r="C910" s="219" t="s">
        <v>38</v>
      </c>
      <c r="D910" s="228">
        <v>2534</v>
      </c>
      <c r="E910" s="230">
        <f t="shared" ca="1" si="66"/>
        <v>28</v>
      </c>
      <c r="F910" s="229">
        <v>52.3</v>
      </c>
      <c r="G910" s="223">
        <v>160</v>
      </c>
      <c r="H910" s="224">
        <v>75</v>
      </c>
      <c r="I910" s="225">
        <f>IF(OR(F910="",$G910=""), "ไม่มีข้อมูล", F910/($G910*$G910)*10000)</f>
        <v>20.4296875</v>
      </c>
      <c r="J910" s="226" t="str">
        <f t="shared" si="68"/>
        <v>ปกติ</v>
      </c>
      <c r="K910" s="227" t="str">
        <f>IF(OR($G910="",H910=""),"ไม่มีข้อมูล",IF($G910/2&lt;H910,"ลงพุง","ไม่ลงพุง"))</f>
        <v>ไม่ลงพุง</v>
      </c>
      <c r="L910" s="227" t="str">
        <f t="shared" si="69"/>
        <v>ปกติ</v>
      </c>
      <c r="M910" s="214" t="str">
        <f t="shared" ca="1" si="67"/>
        <v>26-30</v>
      </c>
    </row>
    <row r="911" spans="1:13" x14ac:dyDescent="0.2">
      <c r="A911" s="217">
        <v>631</v>
      </c>
      <c r="B911" s="218" t="s">
        <v>112</v>
      </c>
      <c r="C911" s="219" t="s">
        <v>38</v>
      </c>
      <c r="D911" s="228">
        <v>2501</v>
      </c>
      <c r="E911" s="230">
        <f t="shared" ca="1" si="66"/>
        <v>61</v>
      </c>
      <c r="F911" s="222">
        <v>66.5</v>
      </c>
      <c r="G911" s="223">
        <v>163</v>
      </c>
      <c r="H911" s="224">
        <v>83</v>
      </c>
      <c r="I911" s="225">
        <f>IF(OR(F911="",$G911=""), "ไม่มีข้อมูล", F911/($G911*$G911)*10000)</f>
        <v>25.029169332680944</v>
      </c>
      <c r="J911" s="226" t="str">
        <f t="shared" si="68"/>
        <v>อ้วน</v>
      </c>
      <c r="K911" s="227" t="str">
        <f>IF(OR($G911="",H911=""),"ไม่มีข้อมูล",IF($G911/2&lt;H911,"ลงพุง","ไม่ลงพุง"))</f>
        <v>ลงพุง</v>
      </c>
      <c r="L911" s="227" t="str">
        <f t="shared" si="69"/>
        <v>เสี่ยงสูง</v>
      </c>
      <c r="M911" s="214" t="str">
        <f t="shared" ca="1" si="67"/>
        <v>60+</v>
      </c>
    </row>
    <row r="912" spans="1:13" x14ac:dyDescent="0.2">
      <c r="A912" s="217">
        <v>632</v>
      </c>
      <c r="B912" s="218" t="s">
        <v>112</v>
      </c>
      <c r="C912" s="219" t="s">
        <v>38</v>
      </c>
      <c r="D912" s="228">
        <v>2508</v>
      </c>
      <c r="E912" s="230">
        <f t="shared" ca="1" si="66"/>
        <v>54</v>
      </c>
      <c r="F912" s="222">
        <v>55.5</v>
      </c>
      <c r="G912" s="269">
        <v>165</v>
      </c>
      <c r="H912" s="224">
        <v>80</v>
      </c>
      <c r="I912" s="225">
        <f>IF(OR(F912="",$G912=""), "ไม่มีข้อมูล", F912/($G912*$G912)*10000)</f>
        <v>20.385674931129479</v>
      </c>
      <c r="J912" s="226" t="str">
        <f t="shared" si="68"/>
        <v>ปกติ</v>
      </c>
      <c r="K912" s="227" t="str">
        <f>IF(OR($G912="",H912=""),"ไม่มีข้อมูล",IF($G912/2&lt;H912,"ลงพุง","ไม่ลงพุง"))</f>
        <v>ไม่ลงพุง</v>
      </c>
      <c r="L912" s="227" t="str">
        <f t="shared" si="69"/>
        <v>ปกติ</v>
      </c>
      <c r="M912" s="214" t="str">
        <f t="shared" ca="1" si="67"/>
        <v>51-55</v>
      </c>
    </row>
    <row r="913" spans="1:13" x14ac:dyDescent="0.2">
      <c r="A913" s="217">
        <v>633</v>
      </c>
      <c r="B913" s="218" t="s">
        <v>112</v>
      </c>
      <c r="C913" s="219" t="s">
        <v>38</v>
      </c>
      <c r="D913" s="228">
        <v>2522</v>
      </c>
      <c r="E913" s="230">
        <f t="shared" ca="1" si="66"/>
        <v>40</v>
      </c>
      <c r="F913" s="229">
        <v>79</v>
      </c>
      <c r="G913" s="223">
        <v>160</v>
      </c>
      <c r="H913" s="224">
        <v>87</v>
      </c>
      <c r="I913" s="225">
        <f>IF(OR(F913="",$G913=""), "ไม่มีข้อมูล", F913/($G913*$G913)*10000)</f>
        <v>30.859375</v>
      </c>
      <c r="J913" s="226" t="str">
        <f t="shared" si="68"/>
        <v>อ้วน</v>
      </c>
      <c r="K913" s="227" t="str">
        <f>IF(OR($G913="",H913=""),"ไม่มีข้อมูล",IF($G913/2&lt;H913,"ลงพุง","ไม่ลงพุง"))</f>
        <v>ลงพุง</v>
      </c>
      <c r="L913" s="227" t="str">
        <f t="shared" si="69"/>
        <v>เสี่ยงสูง</v>
      </c>
      <c r="M913" s="214" t="str">
        <f t="shared" ca="1" si="67"/>
        <v>36-40</v>
      </c>
    </row>
    <row r="914" spans="1:13" x14ac:dyDescent="0.2">
      <c r="A914" s="217">
        <v>634</v>
      </c>
      <c r="B914" s="218" t="s">
        <v>112</v>
      </c>
      <c r="C914" s="219" t="s">
        <v>38</v>
      </c>
      <c r="D914" s="228">
        <v>2510</v>
      </c>
      <c r="E914" s="230">
        <f t="shared" ca="1" si="66"/>
        <v>52</v>
      </c>
      <c r="F914" s="222">
        <v>46.6</v>
      </c>
      <c r="G914" s="269">
        <v>157</v>
      </c>
      <c r="H914" s="224">
        <v>70</v>
      </c>
      <c r="I914" s="225">
        <f>IF(OR(F914="",$G914=""), "ไม่มีข้อมูล", F914/($G914*$G914)*10000)</f>
        <v>18.90543226905757</v>
      </c>
      <c r="J914" s="226" t="str">
        <f t="shared" si="68"/>
        <v>ปกติ</v>
      </c>
      <c r="K914" s="227" t="str">
        <f>IF(OR($G914="",H914=""),"ไม่มีข้อมูล",IF($G914/2&lt;H914,"ลงพุง","ไม่ลงพุง"))</f>
        <v>ไม่ลงพุง</v>
      </c>
      <c r="L914" s="227" t="str">
        <f t="shared" si="69"/>
        <v>ปกติ</v>
      </c>
      <c r="M914" s="214" t="str">
        <f t="shared" ca="1" si="67"/>
        <v>51-55</v>
      </c>
    </row>
    <row r="915" spans="1:13" x14ac:dyDescent="0.2">
      <c r="A915" s="217">
        <v>635</v>
      </c>
      <c r="B915" s="218" t="s">
        <v>112</v>
      </c>
      <c r="C915" s="219" t="s">
        <v>38</v>
      </c>
      <c r="D915" s="228">
        <v>2514</v>
      </c>
      <c r="E915" s="230">
        <f t="shared" ca="1" si="66"/>
        <v>48</v>
      </c>
      <c r="F915" s="222">
        <v>50</v>
      </c>
      <c r="G915" s="269">
        <v>155</v>
      </c>
      <c r="H915" s="224">
        <v>76.2</v>
      </c>
      <c r="I915" s="225">
        <f>IF(OR(F915="",$G915=""), "ไม่มีข้อมูล", F915/($G915*$G915)*10000)</f>
        <v>20.811654526534863</v>
      </c>
      <c r="J915" s="226" t="str">
        <f t="shared" si="68"/>
        <v>ปกติ</v>
      </c>
      <c r="K915" s="227" t="str">
        <f>IF(OR($G915="",H915=""),"ไม่มีข้อมูล",IF($G915/2&lt;H915,"ลงพุง","ไม่ลงพุง"))</f>
        <v>ไม่ลงพุง</v>
      </c>
      <c r="L915" s="227" t="str">
        <f t="shared" si="69"/>
        <v>ปกติ</v>
      </c>
      <c r="M915" s="214" t="str">
        <f t="shared" ca="1" si="67"/>
        <v>46-50</v>
      </c>
    </row>
    <row r="916" spans="1:13" x14ac:dyDescent="0.2">
      <c r="A916" s="217">
        <v>636</v>
      </c>
      <c r="B916" s="218" t="s">
        <v>112</v>
      </c>
      <c r="C916" s="219" t="s">
        <v>38</v>
      </c>
      <c r="D916" s="228"/>
      <c r="E916" s="230" t="str">
        <f t="shared" ca="1" si="66"/>
        <v>ไม่มีข้อมูล</v>
      </c>
      <c r="F916" s="222">
        <v>110</v>
      </c>
      <c r="G916" s="269">
        <v>168</v>
      </c>
      <c r="H916" s="224">
        <v>106.68</v>
      </c>
      <c r="I916" s="225">
        <f>IF(OR(F916="",$G916=""), "ไม่มีข้อมูล", F916/($G916*$G916)*10000)</f>
        <v>38.97392290249433</v>
      </c>
      <c r="J916" s="226" t="str">
        <f t="shared" si="68"/>
        <v>อ้วน</v>
      </c>
      <c r="K916" s="227" t="str">
        <f>IF(OR($G916="",H916=""),"ไม่มีข้อมูล",IF($G916/2&lt;H916,"ลงพุง","ไม่ลงพุง"))</f>
        <v>ลงพุง</v>
      </c>
      <c r="L916" s="227" t="str">
        <f t="shared" si="69"/>
        <v>เสี่ยงสูง</v>
      </c>
      <c r="M916" s="214" t="str">
        <f t="shared" ca="1" si="67"/>
        <v>ไม่มีข้อมูล</v>
      </c>
    </row>
    <row r="917" spans="1:13" x14ac:dyDescent="0.2">
      <c r="A917" s="217">
        <v>637</v>
      </c>
      <c r="B917" s="218" t="s">
        <v>112</v>
      </c>
      <c r="C917" s="219" t="s">
        <v>39</v>
      </c>
      <c r="D917" s="228">
        <v>2526</v>
      </c>
      <c r="E917" s="230">
        <f t="shared" ca="1" si="66"/>
        <v>36</v>
      </c>
      <c r="F917" s="229">
        <v>66</v>
      </c>
      <c r="G917" s="223">
        <v>163</v>
      </c>
      <c r="H917" s="224">
        <v>81.28</v>
      </c>
      <c r="I917" s="225">
        <f>IF(OR(F917="",$G917=""), "ไม่มีข้อมูล", F917/($G917*$G917)*10000)</f>
        <v>24.840980089578082</v>
      </c>
      <c r="J917" s="226" t="str">
        <f t="shared" si="68"/>
        <v>น้ำหนักเกิน</v>
      </c>
      <c r="K917" s="227" t="str">
        <f>IF(OR($G917="",H917=""),"ไม่มีข้อมูล",IF($G917/2&lt;H917,"ลงพุง","ไม่ลงพุง"))</f>
        <v>ไม่ลงพุง</v>
      </c>
      <c r="L917" s="227" t="str">
        <f t="shared" si="69"/>
        <v>เสี่ยง</v>
      </c>
      <c r="M917" s="214" t="str">
        <f t="shared" ca="1" si="67"/>
        <v>36-40</v>
      </c>
    </row>
    <row r="918" spans="1:13" x14ac:dyDescent="0.2">
      <c r="A918" s="217">
        <v>638</v>
      </c>
      <c r="B918" s="218" t="s">
        <v>112</v>
      </c>
      <c r="C918" s="219" t="s">
        <v>39</v>
      </c>
      <c r="D918" s="228"/>
      <c r="E918" s="230" t="str">
        <f t="shared" ca="1" si="66"/>
        <v>ไม่มีข้อมูล</v>
      </c>
      <c r="F918" s="222">
        <v>78</v>
      </c>
      <c r="G918" s="269">
        <v>170</v>
      </c>
      <c r="H918" s="224">
        <v>91.44</v>
      </c>
      <c r="I918" s="225">
        <f>IF(OR(F918="",$G918=""), "ไม่มีข้อมูล", F918/($G918*$G918)*10000)</f>
        <v>26.989619377162629</v>
      </c>
      <c r="J918" s="226" t="str">
        <f t="shared" si="68"/>
        <v>อ้วน</v>
      </c>
      <c r="K918" s="227" t="str">
        <f>IF(OR($G918="",H918=""),"ไม่มีข้อมูล",IF($G918/2&lt;H918,"ลงพุง","ไม่ลงพุง"))</f>
        <v>ลงพุง</v>
      </c>
      <c r="L918" s="227" t="str">
        <f t="shared" si="69"/>
        <v>เสี่ยงสูง</v>
      </c>
      <c r="M918" s="214" t="str">
        <f t="shared" ca="1" si="67"/>
        <v>ไม่มีข้อมูล</v>
      </c>
    </row>
    <row r="919" spans="1:13" x14ac:dyDescent="0.2">
      <c r="A919" s="217">
        <v>639</v>
      </c>
      <c r="B919" s="218" t="s">
        <v>112</v>
      </c>
      <c r="C919" s="219" t="s">
        <v>38</v>
      </c>
      <c r="D919" s="228"/>
      <c r="E919" s="230" t="str">
        <f t="shared" ca="1" si="66"/>
        <v>ไม่มีข้อมูล</v>
      </c>
      <c r="F919" s="222">
        <v>74</v>
      </c>
      <c r="G919" s="223">
        <v>170</v>
      </c>
      <c r="H919" s="224">
        <v>96.52</v>
      </c>
      <c r="I919" s="225">
        <f>IF(OR(F919="",$G919=""), "ไม่มีข้อมูล", F919/($G919*$G919)*10000)</f>
        <v>25.605536332179931</v>
      </c>
      <c r="J919" s="226" t="str">
        <f t="shared" si="68"/>
        <v>อ้วน</v>
      </c>
      <c r="K919" s="227" t="str">
        <f>IF(OR($G919="",H919=""),"ไม่มีข้อมูล",IF($G919/2&lt;H919,"ลงพุง","ไม่ลงพุง"))</f>
        <v>ลงพุง</v>
      </c>
      <c r="L919" s="227" t="str">
        <f t="shared" si="69"/>
        <v>เสี่ยงสูง</v>
      </c>
      <c r="M919" s="214" t="str">
        <f t="shared" ca="1" si="67"/>
        <v>ไม่มีข้อมูล</v>
      </c>
    </row>
    <row r="920" spans="1:13" x14ac:dyDescent="0.2">
      <c r="A920" s="217">
        <v>640</v>
      </c>
      <c r="B920" s="218" t="s">
        <v>112</v>
      </c>
      <c r="C920" s="219" t="s">
        <v>38</v>
      </c>
      <c r="D920" s="228"/>
      <c r="E920" s="230" t="str">
        <f t="shared" ca="1" si="66"/>
        <v>ไม่มีข้อมูล</v>
      </c>
      <c r="F920" s="222">
        <v>65</v>
      </c>
      <c r="G920" s="223">
        <v>147</v>
      </c>
      <c r="H920" s="224">
        <v>93.98</v>
      </c>
      <c r="I920" s="225">
        <f>IF(OR(F920="",$G920=""), "ไม่มีข้อมูล", F920/($G920*$G920)*10000)</f>
        <v>30.080059234578187</v>
      </c>
      <c r="J920" s="226" t="str">
        <f t="shared" si="68"/>
        <v>อ้วน</v>
      </c>
      <c r="K920" s="227" t="str">
        <f>IF(OR($G920="",H920=""),"ไม่มีข้อมูล",IF($G920/2&lt;H920,"ลงพุง","ไม่ลงพุง"))</f>
        <v>ลงพุง</v>
      </c>
      <c r="L920" s="227" t="str">
        <f t="shared" si="69"/>
        <v>เสี่ยงสูง</v>
      </c>
      <c r="M920" s="214" t="str">
        <f t="shared" ca="1" si="67"/>
        <v>ไม่มีข้อมูล</v>
      </c>
    </row>
    <row r="921" spans="1:13" x14ac:dyDescent="0.2">
      <c r="A921" s="217">
        <v>641</v>
      </c>
      <c r="B921" s="218" t="s">
        <v>112</v>
      </c>
      <c r="C921" s="219" t="s">
        <v>39</v>
      </c>
      <c r="D921" s="228"/>
      <c r="E921" s="230" t="str">
        <f t="shared" ca="1" si="66"/>
        <v>ไม่มีข้อมูล</v>
      </c>
      <c r="F921" s="229">
        <v>61</v>
      </c>
      <c r="G921" s="223">
        <v>170</v>
      </c>
      <c r="H921" s="224">
        <v>78.739999999999995</v>
      </c>
      <c r="I921" s="225">
        <f>IF(OR(F921="",$G921=""), "ไม่มีข้อมูล", F921/($G921*$G921)*10000)</f>
        <v>21.107266435986162</v>
      </c>
      <c r="J921" s="226" t="str">
        <f t="shared" si="68"/>
        <v>ปกติ</v>
      </c>
      <c r="K921" s="227" t="str">
        <f>IF(OR($G921="",H921=""),"ไม่มีข้อมูล",IF($G921/2&lt;H921,"ลงพุง","ไม่ลงพุง"))</f>
        <v>ไม่ลงพุง</v>
      </c>
      <c r="L921" s="227" t="str">
        <f t="shared" si="69"/>
        <v>ปกติ</v>
      </c>
      <c r="M921" s="214" t="str">
        <f t="shared" ca="1" si="67"/>
        <v>ไม่มีข้อมูล</v>
      </c>
    </row>
    <row r="922" spans="1:13" x14ac:dyDescent="0.2">
      <c r="A922" s="217">
        <v>642</v>
      </c>
      <c r="B922" s="218" t="s">
        <v>112</v>
      </c>
      <c r="C922" s="219" t="s">
        <v>39</v>
      </c>
      <c r="D922" s="228"/>
      <c r="E922" s="230" t="str">
        <f t="shared" ca="1" si="66"/>
        <v>ไม่มีข้อมูล</v>
      </c>
      <c r="F922" s="222">
        <v>89</v>
      </c>
      <c r="G922" s="223">
        <v>168</v>
      </c>
      <c r="H922" s="224">
        <v>106.68</v>
      </c>
      <c r="I922" s="225">
        <f>IF(OR(F922="",$G922=""), "ไม่มีข้อมูล", F922/($G922*$G922)*10000)</f>
        <v>31.53344671201814</v>
      </c>
      <c r="J922" s="226" t="str">
        <f t="shared" si="68"/>
        <v>อ้วน</v>
      </c>
      <c r="K922" s="227" t="str">
        <f>IF(OR($G922="",H922=""),"ไม่มีข้อมูล",IF($G922/2&lt;H922,"ลงพุง","ไม่ลงพุง"))</f>
        <v>ลงพุง</v>
      </c>
      <c r="L922" s="227" t="str">
        <f t="shared" si="69"/>
        <v>เสี่ยงสูง</v>
      </c>
      <c r="M922" s="214" t="str">
        <f t="shared" ca="1" si="67"/>
        <v>ไม่มีข้อมูล</v>
      </c>
    </row>
    <row r="923" spans="1:13" x14ac:dyDescent="0.2">
      <c r="A923" s="217">
        <v>643</v>
      </c>
      <c r="B923" s="218" t="s">
        <v>112</v>
      </c>
      <c r="C923" s="219" t="s">
        <v>39</v>
      </c>
      <c r="D923" s="228"/>
      <c r="E923" s="230" t="str">
        <f t="shared" ca="1" si="66"/>
        <v>ไม่มีข้อมูล</v>
      </c>
      <c r="F923" s="229">
        <v>70</v>
      </c>
      <c r="G923" s="223">
        <v>171</v>
      </c>
      <c r="H923" s="224">
        <v>94</v>
      </c>
      <c r="I923" s="225">
        <f>IF(OR(F923="",$G923=""), "ไม่มีข้อมูล", F923/($G923*$G923)*10000)</f>
        <v>23.938989774631509</v>
      </c>
      <c r="J923" s="226" t="str">
        <f t="shared" si="68"/>
        <v>น้ำหนักเกิน</v>
      </c>
      <c r="K923" s="227" t="str">
        <f>IF(OR($G923="",H923=""),"ไม่มีข้อมูล",IF($G923/2&lt;H923,"ลงพุง","ไม่ลงพุง"))</f>
        <v>ลงพุง</v>
      </c>
      <c r="L923" s="227" t="str">
        <f t="shared" si="69"/>
        <v>เสี่ยงสูง</v>
      </c>
      <c r="M923" s="214" t="str">
        <f t="shared" ca="1" si="67"/>
        <v>ไม่มีข้อมูล</v>
      </c>
    </row>
    <row r="924" spans="1:13" x14ac:dyDescent="0.2">
      <c r="A924" s="217">
        <v>644</v>
      </c>
      <c r="B924" s="218" t="s">
        <v>112</v>
      </c>
      <c r="C924" s="219" t="s">
        <v>39</v>
      </c>
      <c r="D924" s="228"/>
      <c r="E924" s="230" t="str">
        <f t="shared" ca="1" si="66"/>
        <v>ไม่มีข้อมูล</v>
      </c>
      <c r="F924" s="229">
        <v>68</v>
      </c>
      <c r="G924" s="223">
        <v>170</v>
      </c>
      <c r="H924" s="224">
        <v>81.28</v>
      </c>
      <c r="I924" s="225">
        <f>IF(OR(F924="",$G924=""), "ไม่มีข้อมูล", F924/($G924*$G924)*10000)</f>
        <v>23.52941176470588</v>
      </c>
      <c r="J924" s="226" t="str">
        <f t="shared" si="68"/>
        <v>น้ำหนักเกิน</v>
      </c>
      <c r="K924" s="227" t="str">
        <f>IF(OR($G924="",H924=""),"ไม่มีข้อมูล",IF($G924/2&lt;H924,"ลงพุง","ไม่ลงพุง"))</f>
        <v>ไม่ลงพุง</v>
      </c>
      <c r="L924" s="227" t="str">
        <f t="shared" si="69"/>
        <v>เสี่ยง</v>
      </c>
      <c r="M924" s="214" t="str">
        <f t="shared" ca="1" si="67"/>
        <v>ไม่มีข้อมูล</v>
      </c>
    </row>
    <row r="925" spans="1:13" x14ac:dyDescent="0.2">
      <c r="A925" s="217">
        <v>645</v>
      </c>
      <c r="B925" s="218" t="s">
        <v>112</v>
      </c>
      <c r="C925" s="219" t="s">
        <v>39</v>
      </c>
      <c r="D925" s="228"/>
      <c r="E925" s="230" t="str">
        <f t="shared" ca="1" si="66"/>
        <v>ไม่มีข้อมูล</v>
      </c>
      <c r="F925" s="229">
        <v>74</v>
      </c>
      <c r="G925" s="223">
        <v>175</v>
      </c>
      <c r="H925" s="224">
        <v>81.28</v>
      </c>
      <c r="I925" s="225">
        <f>IF(OR(F925="",$G925=""), "ไม่มีข้อมูล", F925/($G925*$G925)*10000)</f>
        <v>24.163265306122451</v>
      </c>
      <c r="J925" s="226" t="str">
        <f t="shared" si="68"/>
        <v>น้ำหนักเกิน</v>
      </c>
      <c r="K925" s="227" t="str">
        <f>IF(OR($G925="",H925=""),"ไม่มีข้อมูล",IF($G925/2&lt;H925,"ลงพุง","ไม่ลงพุง"))</f>
        <v>ไม่ลงพุง</v>
      </c>
      <c r="L925" s="227" t="str">
        <f t="shared" si="69"/>
        <v>เสี่ยง</v>
      </c>
      <c r="M925" s="214" t="str">
        <f t="shared" ca="1" si="67"/>
        <v>ไม่มีข้อมูล</v>
      </c>
    </row>
    <row r="926" spans="1:13" x14ac:dyDescent="0.2">
      <c r="A926" s="217">
        <v>646</v>
      </c>
      <c r="B926" s="218" t="s">
        <v>112</v>
      </c>
      <c r="C926" s="219" t="s">
        <v>39</v>
      </c>
      <c r="D926" s="228"/>
      <c r="E926" s="230" t="str">
        <f t="shared" ca="1" si="66"/>
        <v>ไม่มีข้อมูล</v>
      </c>
      <c r="F926" s="229">
        <v>70</v>
      </c>
      <c r="G926" s="223">
        <v>158</v>
      </c>
      <c r="H926" s="224">
        <v>86.36</v>
      </c>
      <c r="I926" s="225">
        <f>IF(OR(F926="",$G926=""), "ไม่มีข้อมูล", F926/($G926*$G926)*10000)</f>
        <v>28.040378144528123</v>
      </c>
      <c r="J926" s="226" t="str">
        <f t="shared" si="68"/>
        <v>อ้วน</v>
      </c>
      <c r="K926" s="227" t="str">
        <f>IF(OR($G926="",H926=""),"ไม่มีข้อมูล",IF($G926/2&lt;H926,"ลงพุง","ไม่ลงพุง"))</f>
        <v>ลงพุง</v>
      </c>
      <c r="L926" s="227" t="str">
        <f t="shared" si="69"/>
        <v>เสี่ยงสูง</v>
      </c>
      <c r="M926" s="214" t="str">
        <f t="shared" ca="1" si="67"/>
        <v>ไม่มีข้อมูล</v>
      </c>
    </row>
    <row r="927" spans="1:13" x14ac:dyDescent="0.2">
      <c r="A927" s="217">
        <v>1015</v>
      </c>
      <c r="B927" s="218" t="s">
        <v>113</v>
      </c>
      <c r="C927" s="219" t="s">
        <v>39</v>
      </c>
      <c r="D927" s="228">
        <v>2502</v>
      </c>
      <c r="E927" s="230">
        <f t="shared" ca="1" si="66"/>
        <v>60</v>
      </c>
      <c r="F927" s="229">
        <v>70</v>
      </c>
      <c r="G927" s="223">
        <v>175</v>
      </c>
      <c r="H927" s="224">
        <v>93</v>
      </c>
      <c r="I927" s="225">
        <f>IF(OR(F927="",$G927=""), "ไม่มีข้อมูล", F927/($G927*$G927)*10000)</f>
        <v>22.857142857142858</v>
      </c>
      <c r="J927" s="226" t="str">
        <f t="shared" si="68"/>
        <v>ปกติ</v>
      </c>
      <c r="K927" s="227" t="str">
        <f>IF(OR($G927="",H927=""),"ไม่มีข้อมูล",IF($G927/2&lt;H927,"ลงพุง","ไม่ลงพุง"))</f>
        <v>ลงพุง</v>
      </c>
      <c r="L927" s="227" t="str">
        <f t="shared" si="69"/>
        <v>เสี่ยง</v>
      </c>
      <c r="M927" s="214" t="str">
        <f t="shared" ca="1" si="67"/>
        <v>56-60</v>
      </c>
    </row>
    <row r="928" spans="1:13" x14ac:dyDescent="0.2">
      <c r="A928" s="217">
        <v>1016</v>
      </c>
      <c r="B928" s="218" t="s">
        <v>113</v>
      </c>
      <c r="C928" s="219" t="s">
        <v>38</v>
      </c>
      <c r="D928" s="228">
        <v>2510</v>
      </c>
      <c r="E928" s="230">
        <f t="shared" ca="1" si="66"/>
        <v>52</v>
      </c>
      <c r="F928" s="222">
        <v>59.5</v>
      </c>
      <c r="G928" s="269">
        <v>149</v>
      </c>
      <c r="H928" s="224">
        <v>90</v>
      </c>
      <c r="I928" s="225">
        <f>IF(OR(F928="",$G928=""), "ไม่มีข้อมูล", F928/($G928*$G928)*10000)</f>
        <v>26.800594567812258</v>
      </c>
      <c r="J928" s="226" t="str">
        <f t="shared" si="68"/>
        <v>อ้วน</v>
      </c>
      <c r="K928" s="227" t="str">
        <f>IF(OR($G928="",H928=""),"ไม่มีข้อมูล",IF($G928/2&lt;H928,"ลงพุง","ไม่ลงพุง"))</f>
        <v>ลงพุง</v>
      </c>
      <c r="L928" s="227" t="str">
        <f t="shared" si="69"/>
        <v>เสี่ยงสูง</v>
      </c>
      <c r="M928" s="214" t="str">
        <f t="shared" ca="1" si="67"/>
        <v>51-55</v>
      </c>
    </row>
    <row r="929" spans="1:13" x14ac:dyDescent="0.2">
      <c r="A929" s="217">
        <v>1017</v>
      </c>
      <c r="B929" s="218" t="s">
        <v>113</v>
      </c>
      <c r="C929" s="219" t="s">
        <v>38</v>
      </c>
      <c r="D929" s="228">
        <v>2521</v>
      </c>
      <c r="E929" s="230">
        <f t="shared" ca="1" si="66"/>
        <v>41</v>
      </c>
      <c r="F929" s="222">
        <v>67.5</v>
      </c>
      <c r="G929" s="223">
        <v>169</v>
      </c>
      <c r="H929" s="224">
        <v>86</v>
      </c>
      <c r="I929" s="225">
        <f>IF(OR(F929="",$G929=""), "ไม่มีข้อมูล", F929/($G929*$G929)*10000)</f>
        <v>23.633626273589858</v>
      </c>
      <c r="J929" s="226" t="str">
        <f t="shared" si="68"/>
        <v>น้ำหนักเกิน</v>
      </c>
      <c r="K929" s="227" t="str">
        <f>IF(OR($G929="",H929=""),"ไม่มีข้อมูล",IF($G929/2&lt;H929,"ลงพุง","ไม่ลงพุง"))</f>
        <v>ลงพุง</v>
      </c>
      <c r="L929" s="227" t="str">
        <f t="shared" si="69"/>
        <v>เสี่ยงสูง</v>
      </c>
      <c r="M929" s="214" t="str">
        <f t="shared" ca="1" si="67"/>
        <v>41-45</v>
      </c>
    </row>
    <row r="930" spans="1:13" x14ac:dyDescent="0.2">
      <c r="A930" s="217">
        <v>1018</v>
      </c>
      <c r="B930" s="218" t="s">
        <v>113</v>
      </c>
      <c r="C930" s="219" t="s">
        <v>38</v>
      </c>
      <c r="D930" s="228">
        <v>2532</v>
      </c>
      <c r="E930" s="230">
        <f t="shared" ca="1" si="66"/>
        <v>30</v>
      </c>
      <c r="F930" s="229">
        <v>50.1</v>
      </c>
      <c r="G930" s="223">
        <v>170</v>
      </c>
      <c r="H930" s="224">
        <v>66</v>
      </c>
      <c r="I930" s="225">
        <f>IF(OR(F930="",$G930=""), "ไม่มีข้อมูล", F930/($G930*$G930)*10000)</f>
        <v>17.335640138408305</v>
      </c>
      <c r="J930" s="226" t="str">
        <f t="shared" si="68"/>
        <v>ผอม</v>
      </c>
      <c r="K930" s="227" t="str">
        <f>IF(OR($G930="",H930=""),"ไม่มีข้อมูล",IF($G930/2&lt;H930,"ลงพุง","ไม่ลงพุง"))</f>
        <v>ไม่ลงพุง</v>
      </c>
      <c r="L930" s="227" t="str">
        <f t="shared" si="69"/>
        <v>เสี่ยง</v>
      </c>
      <c r="M930" s="214" t="str">
        <f t="shared" ca="1" si="67"/>
        <v>26-30</v>
      </c>
    </row>
    <row r="931" spans="1:13" x14ac:dyDescent="0.2">
      <c r="A931" s="217">
        <v>1019</v>
      </c>
      <c r="B931" s="218" t="s">
        <v>113</v>
      </c>
      <c r="C931" s="219" t="s">
        <v>38</v>
      </c>
      <c r="D931" s="228">
        <v>2518</v>
      </c>
      <c r="E931" s="230">
        <f t="shared" ca="1" si="66"/>
        <v>44</v>
      </c>
      <c r="F931" s="229">
        <v>60.5</v>
      </c>
      <c r="G931" s="223">
        <v>153</v>
      </c>
      <c r="H931" s="224">
        <v>82</v>
      </c>
      <c r="I931" s="225">
        <f>IF(OR(F931="",$G931=""), "ไม่มีข้อมูล", F931/($G931*$G931)*10000)</f>
        <v>25.844760562176941</v>
      </c>
      <c r="J931" s="226" t="str">
        <f t="shared" si="68"/>
        <v>อ้วน</v>
      </c>
      <c r="K931" s="227" t="str">
        <f>IF(OR($G931="",H931=""),"ไม่มีข้อมูล",IF($G931/2&lt;H931,"ลงพุง","ไม่ลงพุง"))</f>
        <v>ลงพุง</v>
      </c>
      <c r="L931" s="227" t="str">
        <f t="shared" si="69"/>
        <v>เสี่ยงสูง</v>
      </c>
      <c r="M931" s="214" t="str">
        <f t="shared" ca="1" si="67"/>
        <v>41-45</v>
      </c>
    </row>
    <row r="932" spans="1:13" x14ac:dyDescent="0.2">
      <c r="A932" s="217">
        <v>1020</v>
      </c>
      <c r="B932" s="218" t="s">
        <v>113</v>
      </c>
      <c r="C932" s="219" t="s">
        <v>39</v>
      </c>
      <c r="D932" s="228">
        <v>2502</v>
      </c>
      <c r="E932" s="230">
        <f t="shared" ca="1" si="66"/>
        <v>60</v>
      </c>
      <c r="F932" s="222">
        <v>75.5</v>
      </c>
      <c r="G932" s="269">
        <v>165</v>
      </c>
      <c r="H932" s="224">
        <v>88</v>
      </c>
      <c r="I932" s="225">
        <f>IF(OR(F932="",$G932=""), "ไม่มีข้อมูล", F932/($G932*$G932)*10000)</f>
        <v>27.731864095500459</v>
      </c>
      <c r="J932" s="226" t="str">
        <f t="shared" si="68"/>
        <v>อ้วน</v>
      </c>
      <c r="K932" s="227" t="str">
        <f>IF(OR($G932="",H932=""),"ไม่มีข้อมูล",IF($G932/2&lt;H932,"ลงพุง","ไม่ลงพุง"))</f>
        <v>ลงพุง</v>
      </c>
      <c r="L932" s="227" t="str">
        <f t="shared" si="69"/>
        <v>เสี่ยงสูง</v>
      </c>
      <c r="M932" s="214" t="str">
        <f t="shared" ca="1" si="67"/>
        <v>56-60</v>
      </c>
    </row>
    <row r="933" spans="1:13" x14ac:dyDescent="0.2">
      <c r="A933" s="217">
        <v>1021</v>
      </c>
      <c r="B933" s="218" t="s">
        <v>113</v>
      </c>
      <c r="C933" s="219" t="s">
        <v>38</v>
      </c>
      <c r="D933" s="228">
        <v>2510</v>
      </c>
      <c r="E933" s="230">
        <f t="shared" ca="1" si="66"/>
        <v>52</v>
      </c>
      <c r="F933" s="229">
        <v>78</v>
      </c>
      <c r="G933" s="223">
        <v>156</v>
      </c>
      <c r="H933" s="224">
        <v>90</v>
      </c>
      <c r="I933" s="225">
        <f>IF(OR(F933="",$G933=""), "ไม่มีข้อมูล", F933/($G933*$G933)*10000)</f>
        <v>32.051282051282051</v>
      </c>
      <c r="J933" s="226" t="str">
        <f t="shared" si="68"/>
        <v>อ้วน</v>
      </c>
      <c r="K933" s="227" t="str">
        <f>IF(OR($G933="",H933=""),"ไม่มีข้อมูล",IF($G933/2&lt;H933,"ลงพุง","ไม่ลงพุง"))</f>
        <v>ลงพุง</v>
      </c>
      <c r="L933" s="227" t="str">
        <f t="shared" si="69"/>
        <v>เสี่ยงสูง</v>
      </c>
      <c r="M933" s="214" t="str">
        <f t="shared" ca="1" si="67"/>
        <v>51-55</v>
      </c>
    </row>
    <row r="934" spans="1:13" x14ac:dyDescent="0.2">
      <c r="A934" s="217">
        <v>1022</v>
      </c>
      <c r="B934" s="218" t="s">
        <v>113</v>
      </c>
      <c r="C934" s="219" t="s">
        <v>38</v>
      </c>
      <c r="D934" s="228">
        <v>2503</v>
      </c>
      <c r="E934" s="230">
        <f t="shared" ca="1" si="66"/>
        <v>59</v>
      </c>
      <c r="F934" s="222">
        <v>48.5</v>
      </c>
      <c r="G934" s="223">
        <v>150</v>
      </c>
      <c r="H934" s="224">
        <v>85</v>
      </c>
      <c r="I934" s="225">
        <f>IF(OR(F934="",$G934=""), "ไม่มีข้อมูล", F934/($G934*$G934)*10000)</f>
        <v>21.555555555555554</v>
      </c>
      <c r="J934" s="226" t="str">
        <f t="shared" si="68"/>
        <v>ปกติ</v>
      </c>
      <c r="K934" s="227" t="str">
        <f>IF(OR($G934="",H934=""),"ไม่มีข้อมูล",IF($G934/2&lt;H934,"ลงพุง","ไม่ลงพุง"))</f>
        <v>ลงพุง</v>
      </c>
      <c r="L934" s="227" t="str">
        <f t="shared" si="69"/>
        <v>เสี่ยง</v>
      </c>
      <c r="M934" s="214" t="str">
        <f t="shared" ca="1" si="67"/>
        <v>56-60</v>
      </c>
    </row>
    <row r="935" spans="1:13" x14ac:dyDescent="0.2">
      <c r="A935" s="217">
        <v>1023</v>
      </c>
      <c r="B935" s="218" t="s">
        <v>113</v>
      </c>
      <c r="C935" s="219" t="s">
        <v>38</v>
      </c>
      <c r="D935" s="228">
        <v>2510</v>
      </c>
      <c r="E935" s="230">
        <f t="shared" ca="1" si="66"/>
        <v>52</v>
      </c>
      <c r="F935" s="222">
        <v>94.3</v>
      </c>
      <c r="G935" s="269">
        <v>162</v>
      </c>
      <c r="H935" s="224">
        <v>107</v>
      </c>
      <c r="I935" s="225">
        <f>IF(OR(F935="",$G935=""), "ไม่มีข้อมูล", F935/($G935*$G935)*10000)</f>
        <v>35.932022557536961</v>
      </c>
      <c r="J935" s="226" t="str">
        <f t="shared" si="68"/>
        <v>อ้วน</v>
      </c>
      <c r="K935" s="227" t="str">
        <f>IF(OR($G935="",H935=""),"ไม่มีข้อมูล",IF($G935/2&lt;H935,"ลงพุง","ไม่ลงพุง"))</f>
        <v>ลงพุง</v>
      </c>
      <c r="L935" s="227" t="str">
        <f t="shared" si="69"/>
        <v>เสี่ยงสูง</v>
      </c>
      <c r="M935" s="214" t="str">
        <f t="shared" ca="1" si="67"/>
        <v>51-55</v>
      </c>
    </row>
    <row r="936" spans="1:13" x14ac:dyDescent="0.2">
      <c r="A936" s="217">
        <v>1024</v>
      </c>
      <c r="B936" s="218" t="s">
        <v>113</v>
      </c>
      <c r="C936" s="219" t="s">
        <v>39</v>
      </c>
      <c r="D936" s="228">
        <v>2507</v>
      </c>
      <c r="E936" s="230">
        <f t="shared" ca="1" si="66"/>
        <v>55</v>
      </c>
      <c r="F936" s="222">
        <v>50</v>
      </c>
      <c r="G936" s="223">
        <v>163</v>
      </c>
      <c r="H936" s="224">
        <v>70</v>
      </c>
      <c r="I936" s="225">
        <f>IF(OR(F936="",$G936=""), "ไม่มีข้อมูล", F936/($G936*$G936)*10000)</f>
        <v>18.818924310286423</v>
      </c>
      <c r="J936" s="226" t="str">
        <f t="shared" si="68"/>
        <v>ปกติ</v>
      </c>
      <c r="K936" s="227" t="str">
        <f>IF(OR($G936="",H936=""),"ไม่มีข้อมูล",IF($G936/2&lt;H936,"ลงพุง","ไม่ลงพุง"))</f>
        <v>ไม่ลงพุง</v>
      </c>
      <c r="L936" s="227" t="str">
        <f t="shared" si="69"/>
        <v>ปกติ</v>
      </c>
      <c r="M936" s="214" t="str">
        <f t="shared" ca="1" si="67"/>
        <v>51-55</v>
      </c>
    </row>
    <row r="937" spans="1:13" x14ac:dyDescent="0.2">
      <c r="A937" s="217">
        <v>1025</v>
      </c>
      <c r="B937" s="218" t="s">
        <v>113</v>
      </c>
      <c r="C937" s="219" t="s">
        <v>39</v>
      </c>
      <c r="D937" s="228">
        <v>2519</v>
      </c>
      <c r="E937" s="230">
        <f t="shared" ca="1" si="66"/>
        <v>43</v>
      </c>
      <c r="F937" s="222">
        <v>67.900000000000006</v>
      </c>
      <c r="G937" s="223">
        <v>160</v>
      </c>
      <c r="H937" s="224">
        <v>89</v>
      </c>
      <c r="I937" s="225">
        <f>IF(OR(F937="",$G937=""), "ไม่มีข้อมูล", F937/($G937*$G937)*10000)</f>
        <v>26.523437500000004</v>
      </c>
      <c r="J937" s="226" t="str">
        <f t="shared" si="68"/>
        <v>อ้วน</v>
      </c>
      <c r="K937" s="227" t="str">
        <f>IF(OR($G937="",H937=""),"ไม่มีข้อมูล",IF($G937/2&lt;H937,"ลงพุง","ไม่ลงพุง"))</f>
        <v>ลงพุง</v>
      </c>
      <c r="L937" s="227" t="str">
        <f t="shared" si="69"/>
        <v>เสี่ยงสูง</v>
      </c>
      <c r="M937" s="214" t="str">
        <f t="shared" ca="1" si="67"/>
        <v>41-45</v>
      </c>
    </row>
    <row r="938" spans="1:13" x14ac:dyDescent="0.2">
      <c r="A938" s="217">
        <v>1026</v>
      </c>
      <c r="B938" s="218" t="s">
        <v>113</v>
      </c>
      <c r="C938" s="219" t="s">
        <v>38</v>
      </c>
      <c r="D938" s="228">
        <v>2513</v>
      </c>
      <c r="E938" s="230">
        <f t="shared" ca="1" si="66"/>
        <v>49</v>
      </c>
      <c r="F938" s="222">
        <v>47</v>
      </c>
      <c r="G938" s="223">
        <v>160</v>
      </c>
      <c r="H938" s="224">
        <v>69</v>
      </c>
      <c r="I938" s="225">
        <f>IF(OR(F938="",$G938=""), "ไม่มีข้อมูล", F938/($G938*$G938)*10000)</f>
        <v>18.359375</v>
      </c>
      <c r="J938" s="226" t="str">
        <f t="shared" si="68"/>
        <v>ผอม</v>
      </c>
      <c r="K938" s="227" t="str">
        <f>IF(OR($G938="",H938=""),"ไม่มีข้อมูล",IF($G938/2&lt;H938,"ลงพุง","ไม่ลงพุง"))</f>
        <v>ไม่ลงพุง</v>
      </c>
      <c r="L938" s="227" t="str">
        <f t="shared" si="69"/>
        <v>เสี่ยง</v>
      </c>
      <c r="M938" s="214" t="str">
        <f t="shared" ca="1" si="67"/>
        <v>46-50</v>
      </c>
    </row>
    <row r="939" spans="1:13" x14ac:dyDescent="0.2">
      <c r="A939" s="217">
        <v>1027</v>
      </c>
      <c r="B939" s="218" t="s">
        <v>113</v>
      </c>
      <c r="C939" s="219" t="s">
        <v>39</v>
      </c>
      <c r="D939" s="228">
        <v>2513</v>
      </c>
      <c r="E939" s="230">
        <f t="shared" ca="1" si="66"/>
        <v>49</v>
      </c>
      <c r="F939" s="229">
        <v>71</v>
      </c>
      <c r="G939" s="223">
        <v>171</v>
      </c>
      <c r="H939" s="224">
        <v>82</v>
      </c>
      <c r="I939" s="225">
        <f>IF(OR(F939="",$G939=""), "ไม่มีข้อมูล", F939/($G939*$G939)*10000)</f>
        <v>24.280975342840534</v>
      </c>
      <c r="J939" s="226" t="str">
        <f t="shared" si="68"/>
        <v>น้ำหนักเกิน</v>
      </c>
      <c r="K939" s="227" t="str">
        <f>IF(OR($G939="",H939=""),"ไม่มีข้อมูล",IF($G939/2&lt;H939,"ลงพุง","ไม่ลงพุง"))</f>
        <v>ไม่ลงพุง</v>
      </c>
      <c r="L939" s="227" t="str">
        <f t="shared" si="69"/>
        <v>เสี่ยง</v>
      </c>
      <c r="M939" s="214" t="str">
        <f t="shared" ca="1" si="67"/>
        <v>46-50</v>
      </c>
    </row>
    <row r="940" spans="1:13" x14ac:dyDescent="0.2">
      <c r="A940" s="217">
        <v>1028</v>
      </c>
      <c r="B940" s="218" t="s">
        <v>113</v>
      </c>
      <c r="C940" s="219" t="s">
        <v>39</v>
      </c>
      <c r="D940" s="228">
        <v>2526</v>
      </c>
      <c r="E940" s="230">
        <f t="shared" ca="1" si="66"/>
        <v>36</v>
      </c>
      <c r="F940" s="222">
        <v>79.400000000000006</v>
      </c>
      <c r="G940" s="223">
        <v>169</v>
      </c>
      <c r="H940" s="224">
        <v>96</v>
      </c>
      <c r="I940" s="225">
        <f>IF(OR(F940="",$G940=""), "ไม่มีข้อมูล", F940/($G940*$G940)*10000)</f>
        <v>27.800147053674593</v>
      </c>
      <c r="J940" s="226" t="str">
        <f t="shared" si="68"/>
        <v>อ้วน</v>
      </c>
      <c r="K940" s="227" t="str">
        <f>IF(OR($G940="",H940=""),"ไม่มีข้อมูล",IF($G940/2&lt;H940,"ลงพุง","ไม่ลงพุง"))</f>
        <v>ลงพุง</v>
      </c>
      <c r="L940" s="227" t="str">
        <f t="shared" si="69"/>
        <v>เสี่ยงสูง</v>
      </c>
      <c r="M940" s="214" t="str">
        <f t="shared" ca="1" si="67"/>
        <v>36-40</v>
      </c>
    </row>
    <row r="941" spans="1:13" x14ac:dyDescent="0.2">
      <c r="A941" s="217">
        <v>1029</v>
      </c>
      <c r="B941" s="218" t="s">
        <v>113</v>
      </c>
      <c r="C941" s="219" t="s">
        <v>38</v>
      </c>
      <c r="D941" s="228">
        <v>2514</v>
      </c>
      <c r="E941" s="230">
        <f t="shared" ca="1" si="66"/>
        <v>48</v>
      </c>
      <c r="F941" s="222">
        <v>56.8</v>
      </c>
      <c r="G941" s="223">
        <v>160</v>
      </c>
      <c r="H941" s="224">
        <v>75</v>
      </c>
      <c r="I941" s="225">
        <f>IF(OR(F941="",$G941=""), "ไม่มีข้อมูล", F941/($G941*$G941)*10000)</f>
        <v>22.187499999999996</v>
      </c>
      <c r="J941" s="226" t="str">
        <f t="shared" si="68"/>
        <v>ปกติ</v>
      </c>
      <c r="K941" s="227" t="str">
        <f>IF(OR($G941="",H941=""),"ไม่มีข้อมูล",IF($G941/2&lt;H941,"ลงพุง","ไม่ลงพุง"))</f>
        <v>ไม่ลงพุง</v>
      </c>
      <c r="L941" s="227" t="str">
        <f t="shared" si="69"/>
        <v>ปกติ</v>
      </c>
      <c r="M941" s="214" t="str">
        <f t="shared" ca="1" si="67"/>
        <v>46-50</v>
      </c>
    </row>
    <row r="942" spans="1:13" x14ac:dyDescent="0.2">
      <c r="A942" s="217">
        <v>1030</v>
      </c>
      <c r="B942" s="218" t="s">
        <v>113</v>
      </c>
      <c r="C942" s="219" t="s">
        <v>38</v>
      </c>
      <c r="D942" s="228">
        <v>2524</v>
      </c>
      <c r="E942" s="230">
        <f t="shared" ca="1" si="66"/>
        <v>38</v>
      </c>
      <c r="F942" s="229">
        <v>45.3</v>
      </c>
      <c r="G942" s="223">
        <v>156</v>
      </c>
      <c r="H942" s="224">
        <v>73</v>
      </c>
      <c r="I942" s="225">
        <f>IF(OR(F942="",$G942=""), "ไม่มีข้อมูล", F942/($G942*$G942)*10000)</f>
        <v>18.614398422090726</v>
      </c>
      <c r="J942" s="226" t="str">
        <f t="shared" si="68"/>
        <v>ปกติ</v>
      </c>
      <c r="K942" s="227" t="str">
        <f>IF(OR($G942="",H942=""),"ไม่มีข้อมูล",IF($G942/2&lt;H942,"ลงพุง","ไม่ลงพุง"))</f>
        <v>ไม่ลงพุง</v>
      </c>
      <c r="L942" s="227" t="str">
        <f t="shared" si="69"/>
        <v>ปกติ</v>
      </c>
      <c r="M942" s="214" t="str">
        <f t="shared" ca="1" si="67"/>
        <v>36-40</v>
      </c>
    </row>
    <row r="943" spans="1:13" x14ac:dyDescent="0.2">
      <c r="A943" s="217">
        <v>1031</v>
      </c>
      <c r="B943" s="218" t="s">
        <v>113</v>
      </c>
      <c r="C943" s="219" t="s">
        <v>38</v>
      </c>
      <c r="D943" s="228">
        <v>2533</v>
      </c>
      <c r="E943" s="230">
        <f t="shared" ca="1" si="66"/>
        <v>29</v>
      </c>
      <c r="F943" s="222">
        <v>53.5</v>
      </c>
      <c r="G943" s="269">
        <v>153</v>
      </c>
      <c r="H943" s="224">
        <v>76</v>
      </c>
      <c r="I943" s="225">
        <f>IF(OR(F943="",$G943=""), "ไม่มีข้อมูล", F943/($G943*$G943)*10000)</f>
        <v>22.854457687214321</v>
      </c>
      <c r="J943" s="226" t="str">
        <f t="shared" si="68"/>
        <v>ปกติ</v>
      </c>
      <c r="K943" s="227" t="str">
        <f>IF(OR($G943="",H943=""),"ไม่มีข้อมูล",IF($G943/2&lt;H943,"ลงพุง","ไม่ลงพุง"))</f>
        <v>ไม่ลงพุง</v>
      </c>
      <c r="L943" s="227" t="str">
        <f t="shared" si="69"/>
        <v>ปกติ</v>
      </c>
      <c r="M943" s="214" t="str">
        <f t="shared" ca="1" si="67"/>
        <v>26-30</v>
      </c>
    </row>
    <row r="944" spans="1:13" x14ac:dyDescent="0.2">
      <c r="A944" s="217">
        <v>1032</v>
      </c>
      <c r="B944" s="218" t="s">
        <v>113</v>
      </c>
      <c r="C944" s="219" t="s">
        <v>38</v>
      </c>
      <c r="D944" s="228">
        <v>2514</v>
      </c>
      <c r="E944" s="230">
        <f t="shared" ca="1" si="66"/>
        <v>48</v>
      </c>
      <c r="F944" s="222">
        <v>50.3</v>
      </c>
      <c r="G944" s="223">
        <v>160</v>
      </c>
      <c r="H944" s="224">
        <v>74</v>
      </c>
      <c r="I944" s="225">
        <f>IF(OR(F944="",$G944=""), "ไม่มีข้อมูล", F944/($G944*$G944)*10000)</f>
        <v>19.6484375</v>
      </c>
      <c r="J944" s="226" t="str">
        <f t="shared" si="68"/>
        <v>ปกติ</v>
      </c>
      <c r="K944" s="227" t="str">
        <f>IF(OR($G944="",H944=""),"ไม่มีข้อมูล",IF($G944/2&lt;H944,"ลงพุง","ไม่ลงพุง"))</f>
        <v>ไม่ลงพุง</v>
      </c>
      <c r="L944" s="227" t="str">
        <f t="shared" si="69"/>
        <v>ปกติ</v>
      </c>
      <c r="M944" s="214" t="str">
        <f t="shared" ca="1" si="67"/>
        <v>46-50</v>
      </c>
    </row>
    <row r="945" spans="1:13" x14ac:dyDescent="0.2">
      <c r="A945" s="217">
        <v>1033</v>
      </c>
      <c r="B945" s="218" t="s">
        <v>113</v>
      </c>
      <c r="C945" s="219" t="s">
        <v>38</v>
      </c>
      <c r="D945" s="228">
        <v>2519</v>
      </c>
      <c r="E945" s="230">
        <f t="shared" ca="1" si="66"/>
        <v>43</v>
      </c>
      <c r="F945" s="229">
        <v>64.8</v>
      </c>
      <c r="G945" s="223">
        <v>155</v>
      </c>
      <c r="H945" s="224">
        <v>85</v>
      </c>
      <c r="I945" s="225">
        <f>IF(OR(F945="",$G945=""), "ไม่มีข้อมูล", F945/($G945*$G945)*10000)</f>
        <v>26.971904266389178</v>
      </c>
      <c r="J945" s="226" t="str">
        <f t="shared" si="68"/>
        <v>อ้วน</v>
      </c>
      <c r="K945" s="227" t="str">
        <f>IF(OR($G945="",H945=""),"ไม่มีข้อมูล",IF($G945/2&lt;H945,"ลงพุง","ไม่ลงพุง"))</f>
        <v>ลงพุง</v>
      </c>
      <c r="L945" s="227" t="str">
        <f t="shared" si="69"/>
        <v>เสี่ยงสูง</v>
      </c>
      <c r="M945" s="214" t="str">
        <f t="shared" ca="1" si="67"/>
        <v>41-45</v>
      </c>
    </row>
    <row r="946" spans="1:13" x14ac:dyDescent="0.2">
      <c r="A946" s="217">
        <v>1034</v>
      </c>
      <c r="B946" s="218" t="s">
        <v>113</v>
      </c>
      <c r="C946" s="219" t="s">
        <v>38</v>
      </c>
      <c r="D946" s="228">
        <v>2516</v>
      </c>
      <c r="E946" s="230">
        <f t="shared" ca="1" si="66"/>
        <v>46</v>
      </c>
      <c r="F946" s="229">
        <v>48</v>
      </c>
      <c r="G946" s="223">
        <v>152</v>
      </c>
      <c r="H946" s="224">
        <v>80</v>
      </c>
      <c r="I946" s="225">
        <f>IF(OR(F946="",$G946=""), "ไม่มีข้อมูล", F946/($G946*$G946)*10000)</f>
        <v>20.775623268698062</v>
      </c>
      <c r="J946" s="226" t="str">
        <f t="shared" si="68"/>
        <v>ปกติ</v>
      </c>
      <c r="K946" s="227" t="str">
        <f>IF(OR($G946="",H946=""),"ไม่มีข้อมูล",IF($G946/2&lt;H946,"ลงพุง","ไม่ลงพุง"))</f>
        <v>ลงพุง</v>
      </c>
      <c r="L946" s="227" t="str">
        <f t="shared" si="69"/>
        <v>เสี่ยง</v>
      </c>
      <c r="M946" s="214" t="str">
        <f t="shared" ca="1" si="67"/>
        <v>46-50</v>
      </c>
    </row>
    <row r="947" spans="1:13" x14ac:dyDescent="0.2">
      <c r="A947" s="217">
        <v>1035</v>
      </c>
      <c r="B947" s="218" t="s">
        <v>113</v>
      </c>
      <c r="C947" s="219" t="s">
        <v>38</v>
      </c>
      <c r="D947" s="228">
        <v>2532</v>
      </c>
      <c r="E947" s="230">
        <f t="shared" ca="1" si="66"/>
        <v>30</v>
      </c>
      <c r="F947" s="222">
        <v>45.4</v>
      </c>
      <c r="G947" s="269">
        <v>157</v>
      </c>
      <c r="H947" s="224">
        <v>72</v>
      </c>
      <c r="I947" s="225">
        <f>IF(OR(F947="",$G947=""), "ไม่มีข้อมูล", F947/($G947*$G947)*10000)</f>
        <v>18.418597103330764</v>
      </c>
      <c r="J947" s="226" t="str">
        <f t="shared" si="68"/>
        <v>ผอม</v>
      </c>
      <c r="K947" s="227" t="str">
        <f>IF(OR($G947="",H947=""),"ไม่มีข้อมูล",IF($G947/2&lt;H947,"ลงพุง","ไม่ลงพุง"))</f>
        <v>ไม่ลงพุง</v>
      </c>
      <c r="L947" s="227" t="str">
        <f t="shared" si="69"/>
        <v>เสี่ยง</v>
      </c>
      <c r="M947" s="214" t="str">
        <f t="shared" ca="1" si="67"/>
        <v>26-30</v>
      </c>
    </row>
    <row r="948" spans="1:13" x14ac:dyDescent="0.2">
      <c r="A948" s="217">
        <v>1036</v>
      </c>
      <c r="B948" s="218" t="s">
        <v>113</v>
      </c>
      <c r="C948" s="219" t="s">
        <v>39</v>
      </c>
      <c r="D948" s="228">
        <v>2537</v>
      </c>
      <c r="E948" s="230">
        <f t="shared" ca="1" si="66"/>
        <v>25</v>
      </c>
      <c r="F948" s="222">
        <v>77.2</v>
      </c>
      <c r="G948" s="269">
        <v>173</v>
      </c>
      <c r="H948" s="224">
        <v>90</v>
      </c>
      <c r="I948" s="225">
        <f>IF(OR(F948="",$G948=""), "ไม่มีข้อมูล", F948/($G948*$G948)*10000)</f>
        <v>25.794380032744161</v>
      </c>
      <c r="J948" s="226" t="str">
        <f t="shared" si="68"/>
        <v>อ้วน</v>
      </c>
      <c r="K948" s="227" t="str">
        <f>IF(OR($G948="",H948=""),"ไม่มีข้อมูล",IF($G948/2&lt;H948,"ลงพุง","ไม่ลงพุง"))</f>
        <v>ลงพุง</v>
      </c>
      <c r="L948" s="227" t="str">
        <f t="shared" si="69"/>
        <v>เสี่ยงสูง</v>
      </c>
      <c r="M948" s="214" t="str">
        <f t="shared" ca="1" si="67"/>
        <v>20-25</v>
      </c>
    </row>
    <row r="949" spans="1:13" x14ac:dyDescent="0.2">
      <c r="A949" s="217">
        <v>1037</v>
      </c>
      <c r="B949" s="218" t="s">
        <v>113</v>
      </c>
      <c r="C949" s="219" t="s">
        <v>39</v>
      </c>
      <c r="D949" s="228">
        <v>2514</v>
      </c>
      <c r="E949" s="230">
        <f t="shared" ca="1" si="66"/>
        <v>48</v>
      </c>
      <c r="F949" s="229">
        <v>75</v>
      </c>
      <c r="G949" s="223">
        <v>167</v>
      </c>
      <c r="H949" s="224">
        <v>89</v>
      </c>
      <c r="I949" s="225">
        <f>IF(OR(F949="",$G949=""), "ไม่มีข้อมูล", F949/($G949*$G949)*10000)</f>
        <v>26.892323138154829</v>
      </c>
      <c r="J949" s="226" t="str">
        <f t="shared" si="68"/>
        <v>อ้วน</v>
      </c>
      <c r="K949" s="227" t="str">
        <f>IF(OR($G949="",H949=""),"ไม่มีข้อมูล",IF($G949/2&lt;H949,"ลงพุง","ไม่ลงพุง"))</f>
        <v>ลงพุง</v>
      </c>
      <c r="L949" s="227" t="str">
        <f t="shared" si="69"/>
        <v>เสี่ยงสูง</v>
      </c>
      <c r="M949" s="214" t="str">
        <f t="shared" ca="1" si="67"/>
        <v>46-50</v>
      </c>
    </row>
    <row r="950" spans="1:13" x14ac:dyDescent="0.2">
      <c r="A950" s="217">
        <v>1038</v>
      </c>
      <c r="B950" s="218" t="s">
        <v>113</v>
      </c>
      <c r="C950" s="219" t="s">
        <v>39</v>
      </c>
      <c r="D950" s="228">
        <v>2514</v>
      </c>
      <c r="E950" s="230">
        <f t="shared" ca="1" si="66"/>
        <v>48</v>
      </c>
      <c r="F950" s="222">
        <v>77</v>
      </c>
      <c r="G950" s="223">
        <v>175</v>
      </c>
      <c r="H950" s="224">
        <v>91</v>
      </c>
      <c r="I950" s="225">
        <f>IF(OR(F950="",$G950=""), "ไม่มีข้อมูล", F950/($G950*$G950)*10000)</f>
        <v>25.142857142857142</v>
      </c>
      <c r="J950" s="226" t="str">
        <f t="shared" si="68"/>
        <v>อ้วน</v>
      </c>
      <c r="K950" s="227" t="str">
        <f>IF(OR($G950="",H950=""),"ไม่มีข้อมูล",IF($G950/2&lt;H950,"ลงพุง","ไม่ลงพุง"))</f>
        <v>ลงพุง</v>
      </c>
      <c r="L950" s="227" t="str">
        <f t="shared" si="69"/>
        <v>เสี่ยงสูง</v>
      </c>
      <c r="M950" s="214" t="str">
        <f t="shared" ca="1" si="67"/>
        <v>46-50</v>
      </c>
    </row>
    <row r="951" spans="1:13" x14ac:dyDescent="0.2">
      <c r="A951" s="217">
        <v>1039</v>
      </c>
      <c r="B951" s="218" t="s">
        <v>113</v>
      </c>
      <c r="C951" s="219" t="s">
        <v>38</v>
      </c>
      <c r="D951" s="228">
        <v>2533</v>
      </c>
      <c r="E951" s="230">
        <f t="shared" ca="1" si="66"/>
        <v>29</v>
      </c>
      <c r="F951" s="222">
        <v>49</v>
      </c>
      <c r="G951" s="223">
        <v>163</v>
      </c>
      <c r="H951" s="224">
        <v>69</v>
      </c>
      <c r="I951" s="225">
        <f>IF(OR(F951="",$G951=""), "ไม่มีข้อมูล", F951/($G951*$G951)*10000)</f>
        <v>18.442545824080696</v>
      </c>
      <c r="J951" s="226" t="str">
        <f t="shared" si="68"/>
        <v>ผอม</v>
      </c>
      <c r="K951" s="227" t="str">
        <f>IF(OR($G951="",H951=""),"ไม่มีข้อมูล",IF($G951/2&lt;H951,"ลงพุง","ไม่ลงพุง"))</f>
        <v>ไม่ลงพุง</v>
      </c>
      <c r="L951" s="227" t="str">
        <f t="shared" si="69"/>
        <v>เสี่ยง</v>
      </c>
      <c r="M951" s="214" t="str">
        <f t="shared" ca="1" si="67"/>
        <v>26-30</v>
      </c>
    </row>
    <row r="952" spans="1:13" x14ac:dyDescent="0.2">
      <c r="A952" s="217">
        <v>1040</v>
      </c>
      <c r="B952" s="218" t="s">
        <v>113</v>
      </c>
      <c r="C952" s="219" t="s">
        <v>38</v>
      </c>
      <c r="D952" s="228">
        <v>2524</v>
      </c>
      <c r="E952" s="230">
        <f t="shared" ca="1" si="66"/>
        <v>38</v>
      </c>
      <c r="F952" s="229">
        <v>62.5</v>
      </c>
      <c r="G952" s="223">
        <v>160</v>
      </c>
      <c r="H952" s="224">
        <v>82</v>
      </c>
      <c r="I952" s="225">
        <f>IF(OR(F952="",$G952=""), "ไม่มีข้อมูล", F952/($G952*$G952)*10000)</f>
        <v>24.4140625</v>
      </c>
      <c r="J952" s="226" t="str">
        <f t="shared" si="68"/>
        <v>น้ำหนักเกิน</v>
      </c>
      <c r="K952" s="227" t="str">
        <f>IF(OR($G952="",H952=""),"ไม่มีข้อมูล",IF($G952/2&lt;H952,"ลงพุง","ไม่ลงพุง"))</f>
        <v>ลงพุง</v>
      </c>
      <c r="L952" s="227" t="str">
        <f t="shared" si="69"/>
        <v>เสี่ยงสูง</v>
      </c>
      <c r="M952" s="214" t="str">
        <f t="shared" ca="1" si="67"/>
        <v>36-40</v>
      </c>
    </row>
    <row r="953" spans="1:13" x14ac:dyDescent="0.2">
      <c r="A953" s="217">
        <v>1041</v>
      </c>
      <c r="B953" s="218" t="s">
        <v>113</v>
      </c>
      <c r="C953" s="219" t="s">
        <v>39</v>
      </c>
      <c r="D953" s="228">
        <v>2530</v>
      </c>
      <c r="E953" s="230">
        <f t="shared" ca="1" si="66"/>
        <v>32</v>
      </c>
      <c r="F953" s="222">
        <v>75</v>
      </c>
      <c r="G953" s="223">
        <v>172</v>
      </c>
      <c r="H953" s="224">
        <v>91</v>
      </c>
      <c r="I953" s="225">
        <f>IF(OR(F953="",$G953=""), "ไม่มีข้อมูล", F953/($G953*$G953)*10000)</f>
        <v>25.35154137371552</v>
      </c>
      <c r="J953" s="226" t="str">
        <f t="shared" si="68"/>
        <v>อ้วน</v>
      </c>
      <c r="K953" s="227" t="str">
        <f>IF(OR($G953="",H953=""),"ไม่มีข้อมูล",IF($G953/2&lt;H953,"ลงพุง","ไม่ลงพุง"))</f>
        <v>ลงพุง</v>
      </c>
      <c r="L953" s="227" t="str">
        <f t="shared" si="69"/>
        <v>เสี่ยงสูง</v>
      </c>
      <c r="M953" s="214" t="str">
        <f t="shared" ca="1" si="67"/>
        <v>31-35</v>
      </c>
    </row>
    <row r="954" spans="1:13" x14ac:dyDescent="0.2">
      <c r="A954" s="217">
        <v>1042</v>
      </c>
      <c r="B954" s="218" t="s">
        <v>113</v>
      </c>
      <c r="C954" s="219" t="s">
        <v>38</v>
      </c>
      <c r="D954" s="228">
        <v>2518</v>
      </c>
      <c r="E954" s="230">
        <f t="shared" ca="1" si="66"/>
        <v>44</v>
      </c>
      <c r="F954" s="222">
        <v>60</v>
      </c>
      <c r="G954" s="223">
        <v>167</v>
      </c>
      <c r="H954" s="224">
        <v>76</v>
      </c>
      <c r="I954" s="225">
        <f>IF(OR(F954="",$G954=""), "ไม่มีข้อมูล", F954/($G954*$G954)*10000)</f>
        <v>21.51385851052386</v>
      </c>
      <c r="J954" s="226" t="str">
        <f t="shared" si="68"/>
        <v>ปกติ</v>
      </c>
      <c r="K954" s="227" t="str">
        <f>IF(OR($G954="",H954=""),"ไม่มีข้อมูล",IF($G954/2&lt;H954,"ลงพุง","ไม่ลงพุง"))</f>
        <v>ไม่ลงพุง</v>
      </c>
      <c r="L954" s="227" t="str">
        <f t="shared" si="69"/>
        <v>ปกติ</v>
      </c>
      <c r="M954" s="214" t="str">
        <f t="shared" ca="1" si="67"/>
        <v>41-45</v>
      </c>
    </row>
    <row r="955" spans="1:13" x14ac:dyDescent="0.2">
      <c r="A955" s="217">
        <v>1043</v>
      </c>
      <c r="B955" s="218" t="s">
        <v>113</v>
      </c>
      <c r="C955" s="219" t="s">
        <v>39</v>
      </c>
      <c r="D955" s="228">
        <v>2520</v>
      </c>
      <c r="E955" s="230">
        <f t="shared" ca="1" si="66"/>
        <v>42</v>
      </c>
      <c r="F955" s="229">
        <v>71.599999999999994</v>
      </c>
      <c r="G955" s="223">
        <v>173</v>
      </c>
      <c r="H955" s="224">
        <v>88</v>
      </c>
      <c r="I955" s="225">
        <f>IF(OR(F955="",$G955=""), "ไม่มีข้อมูล", F955/($G955*$G955)*10000)</f>
        <v>23.923285108089143</v>
      </c>
      <c r="J955" s="226" t="str">
        <f t="shared" si="68"/>
        <v>น้ำหนักเกิน</v>
      </c>
      <c r="K955" s="227" t="str">
        <f>IF(OR($G955="",H955=""),"ไม่มีข้อมูล",IF($G955/2&lt;H955,"ลงพุง","ไม่ลงพุง"))</f>
        <v>ลงพุง</v>
      </c>
      <c r="L955" s="227" t="str">
        <f t="shared" si="69"/>
        <v>เสี่ยงสูง</v>
      </c>
      <c r="M955" s="214" t="str">
        <f t="shared" ca="1" si="67"/>
        <v>41-45</v>
      </c>
    </row>
    <row r="956" spans="1:13" x14ac:dyDescent="0.2">
      <c r="A956" s="217">
        <v>1044</v>
      </c>
      <c r="B956" s="218" t="s">
        <v>113</v>
      </c>
      <c r="C956" s="219" t="s">
        <v>38</v>
      </c>
      <c r="D956" s="228">
        <v>2521</v>
      </c>
      <c r="E956" s="230">
        <f t="shared" ca="1" si="66"/>
        <v>41</v>
      </c>
      <c r="F956" s="222">
        <v>64</v>
      </c>
      <c r="G956" s="269">
        <v>163</v>
      </c>
      <c r="H956" s="224">
        <v>89</v>
      </c>
      <c r="I956" s="225">
        <f>IF(OR(F956="",$G956=""), "ไม่มีข้อมูล", F956/($G956*$G956)*10000)</f>
        <v>24.088223117166621</v>
      </c>
      <c r="J956" s="226" t="str">
        <f t="shared" si="68"/>
        <v>น้ำหนักเกิน</v>
      </c>
      <c r="K956" s="227" t="str">
        <f>IF(OR($G956="",H956=""),"ไม่มีข้อมูล",IF($G956/2&lt;H956,"ลงพุง","ไม่ลงพุง"))</f>
        <v>ลงพุง</v>
      </c>
      <c r="L956" s="227" t="str">
        <f t="shared" si="69"/>
        <v>เสี่ยงสูง</v>
      </c>
      <c r="M956" s="214" t="str">
        <f t="shared" ca="1" si="67"/>
        <v>41-45</v>
      </c>
    </row>
    <row r="957" spans="1:13" x14ac:dyDescent="0.2">
      <c r="A957" s="217">
        <v>1045</v>
      </c>
      <c r="B957" s="218" t="s">
        <v>113</v>
      </c>
      <c r="C957" s="219" t="s">
        <v>38</v>
      </c>
      <c r="D957" s="228">
        <v>2522</v>
      </c>
      <c r="E957" s="230">
        <f t="shared" ca="1" si="66"/>
        <v>40</v>
      </c>
      <c r="F957" s="222">
        <v>50</v>
      </c>
      <c r="G957" s="223">
        <v>150</v>
      </c>
      <c r="H957" s="224">
        <v>79</v>
      </c>
      <c r="I957" s="225">
        <f>IF(OR(F957="",$G957=""), "ไม่มีข้อมูล", F957/($G957*$G957)*10000)</f>
        <v>22.222222222222221</v>
      </c>
      <c r="J957" s="226" t="str">
        <f t="shared" si="68"/>
        <v>ปกติ</v>
      </c>
      <c r="K957" s="227" t="str">
        <f>IF(OR($G957="",H957=""),"ไม่มีข้อมูล",IF($G957/2&lt;H957,"ลงพุง","ไม่ลงพุง"))</f>
        <v>ลงพุง</v>
      </c>
      <c r="L957" s="227" t="str">
        <f t="shared" si="69"/>
        <v>เสี่ยง</v>
      </c>
      <c r="M957" s="214" t="str">
        <f t="shared" ca="1" si="67"/>
        <v>36-40</v>
      </c>
    </row>
    <row r="958" spans="1:13" x14ac:dyDescent="0.2">
      <c r="A958" s="217">
        <v>1046</v>
      </c>
      <c r="B958" s="218" t="s">
        <v>113</v>
      </c>
      <c r="C958" s="219" t="s">
        <v>38</v>
      </c>
      <c r="D958" s="228">
        <v>2535</v>
      </c>
      <c r="E958" s="230">
        <f t="shared" ca="1" si="66"/>
        <v>27</v>
      </c>
      <c r="F958" s="222">
        <v>52</v>
      </c>
      <c r="G958" s="269">
        <v>162</v>
      </c>
      <c r="H958" s="224">
        <v>69</v>
      </c>
      <c r="I958" s="225">
        <f>IF(OR(F958="",$G958=""), "ไม่มีข้อมูล", F958/($G958*$G958)*10000)</f>
        <v>19.814052735863434</v>
      </c>
      <c r="J958" s="226" t="str">
        <f t="shared" si="68"/>
        <v>ปกติ</v>
      </c>
      <c r="K958" s="227" t="str">
        <f>IF(OR($G958="",H958=""),"ไม่มีข้อมูล",IF($G958/2&lt;H958,"ลงพุง","ไม่ลงพุง"))</f>
        <v>ไม่ลงพุง</v>
      </c>
      <c r="L958" s="227" t="str">
        <f t="shared" si="69"/>
        <v>ปกติ</v>
      </c>
      <c r="M958" s="214" t="str">
        <f t="shared" ca="1" si="67"/>
        <v>26-30</v>
      </c>
    </row>
    <row r="959" spans="1:13" x14ac:dyDescent="0.2">
      <c r="A959" s="217">
        <v>1047</v>
      </c>
      <c r="B959" s="218" t="s">
        <v>113</v>
      </c>
      <c r="C959" s="219" t="s">
        <v>38</v>
      </c>
      <c r="D959" s="228">
        <v>2537</v>
      </c>
      <c r="E959" s="230">
        <f t="shared" ca="1" si="66"/>
        <v>25</v>
      </c>
      <c r="F959" s="229">
        <v>83.5</v>
      </c>
      <c r="G959" s="223">
        <v>160</v>
      </c>
      <c r="H959" s="224">
        <v>83</v>
      </c>
      <c r="I959" s="225">
        <f>IF(OR(F959="",$G959=""), "ไม่มีข้อมูล", F959/($G959*$G959)*10000)</f>
        <v>32.6171875</v>
      </c>
      <c r="J959" s="226" t="str">
        <f t="shared" si="68"/>
        <v>อ้วน</v>
      </c>
      <c r="K959" s="227" t="str">
        <f>IF(OR($G959="",H959=""),"ไม่มีข้อมูล",IF($G959/2&lt;H959,"ลงพุง","ไม่ลงพุง"))</f>
        <v>ลงพุง</v>
      </c>
      <c r="L959" s="227" t="str">
        <f t="shared" si="69"/>
        <v>เสี่ยงสูง</v>
      </c>
      <c r="M959" s="214" t="str">
        <f t="shared" ca="1" si="67"/>
        <v>20-25</v>
      </c>
    </row>
    <row r="960" spans="1:13" x14ac:dyDescent="0.2">
      <c r="A960" s="217">
        <v>1048</v>
      </c>
      <c r="B960" s="218" t="s">
        <v>113</v>
      </c>
      <c r="C960" s="219" t="s">
        <v>38</v>
      </c>
      <c r="D960" s="228">
        <v>2535</v>
      </c>
      <c r="E960" s="230">
        <f t="shared" ca="1" si="66"/>
        <v>27</v>
      </c>
      <c r="F960" s="222">
        <v>51</v>
      </c>
      <c r="G960" s="269">
        <v>160</v>
      </c>
      <c r="H960" s="224">
        <v>77</v>
      </c>
      <c r="I960" s="225">
        <f>IF(OR(F960="",$G960=""), "ไม่มีข้อมูล", F960/($G960*$G960)*10000)</f>
        <v>19.921875</v>
      </c>
      <c r="J960" s="226" t="str">
        <f t="shared" si="68"/>
        <v>ปกติ</v>
      </c>
      <c r="K960" s="227" t="str">
        <f>IF(OR($G960="",H960=""),"ไม่มีข้อมูล",IF($G960/2&lt;H960,"ลงพุง","ไม่ลงพุง"))</f>
        <v>ไม่ลงพุง</v>
      </c>
      <c r="L960" s="227" t="str">
        <f t="shared" si="69"/>
        <v>ปกติ</v>
      </c>
      <c r="M960" s="214" t="str">
        <f t="shared" ca="1" si="67"/>
        <v>26-30</v>
      </c>
    </row>
    <row r="961" spans="1:13" x14ac:dyDescent="0.2">
      <c r="A961" s="217">
        <v>1049</v>
      </c>
      <c r="B961" s="218" t="s">
        <v>113</v>
      </c>
      <c r="C961" s="219" t="s">
        <v>38</v>
      </c>
      <c r="D961" s="228">
        <v>2516</v>
      </c>
      <c r="E961" s="230">
        <f t="shared" ca="1" si="66"/>
        <v>46</v>
      </c>
      <c r="F961" s="222">
        <v>54</v>
      </c>
      <c r="G961" s="223">
        <v>156</v>
      </c>
      <c r="H961" s="224">
        <v>69</v>
      </c>
      <c r="I961" s="225">
        <f>IF(OR(F961="",$G961=""), "ไม่มีข้อมูล", F961/($G961*$G961)*10000)</f>
        <v>22.189349112426036</v>
      </c>
      <c r="J961" s="226" t="str">
        <f t="shared" si="68"/>
        <v>ปกติ</v>
      </c>
      <c r="K961" s="227" t="str">
        <f>IF(OR($G961="",H961=""),"ไม่มีข้อมูล",IF($G961/2&lt;H961,"ลงพุง","ไม่ลงพุง"))</f>
        <v>ไม่ลงพุง</v>
      </c>
      <c r="L961" s="227" t="str">
        <f t="shared" si="69"/>
        <v>ปกติ</v>
      </c>
      <c r="M961" s="214" t="str">
        <f t="shared" ca="1" si="67"/>
        <v>46-50</v>
      </c>
    </row>
    <row r="962" spans="1:13" x14ac:dyDescent="0.2">
      <c r="A962" s="217">
        <v>1050</v>
      </c>
      <c r="B962" s="218" t="s">
        <v>113</v>
      </c>
      <c r="C962" s="219" t="s">
        <v>38</v>
      </c>
      <c r="D962" s="228">
        <v>2517</v>
      </c>
      <c r="E962" s="230">
        <f t="shared" ref="E962:E1025" ca="1" si="70">IF(D962="","ไม่มีข้อมูล",YEAR(TODAY())+543-D962)</f>
        <v>45</v>
      </c>
      <c r="F962" s="222">
        <v>86</v>
      </c>
      <c r="G962" s="223">
        <v>160</v>
      </c>
      <c r="H962" s="224">
        <v>100</v>
      </c>
      <c r="I962" s="225">
        <f>IF(OR(F962="",$G962=""), "ไม่มีข้อมูล", F962/($G962*$G962)*10000)</f>
        <v>33.59375</v>
      </c>
      <c r="J962" s="226" t="str">
        <f t="shared" si="68"/>
        <v>อ้วน</v>
      </c>
      <c r="K962" s="227" t="str">
        <f>IF(OR($G962="",H962=""),"ไม่มีข้อมูล",IF($G962/2&lt;H962,"ลงพุง","ไม่ลงพุง"))</f>
        <v>ลงพุง</v>
      </c>
      <c r="L962" s="227" t="str">
        <f t="shared" si="69"/>
        <v>เสี่ยงสูง</v>
      </c>
      <c r="M962" s="214" t="str">
        <f t="shared" ref="M962:M1025" ca="1" si="71">IF(E962="ไม่มีข้อมูล","ไม่มีข้อมูล",IF(E962&lt;20,"&lt;20",IF(E962&lt;26,"20-25",IF(E962&lt;31,"26-30",IF(E962&lt;36,"31-35",IF(E962&lt;41,"36-40",IF(E962&lt;46,"41-45",IF(E962&lt;51,"46-50",IF(E962&lt;56,"51-55",IF(E962&lt;61,"56-60","60+"))))))))))</f>
        <v>41-45</v>
      </c>
    </row>
    <row r="963" spans="1:13" x14ac:dyDescent="0.2">
      <c r="A963" s="217">
        <v>1051</v>
      </c>
      <c r="B963" s="218" t="s">
        <v>113</v>
      </c>
      <c r="C963" s="219" t="s">
        <v>39</v>
      </c>
      <c r="D963" s="228">
        <v>2523</v>
      </c>
      <c r="E963" s="230">
        <f t="shared" ca="1" si="70"/>
        <v>39</v>
      </c>
      <c r="F963" s="222">
        <v>74</v>
      </c>
      <c r="G963" s="269">
        <v>178</v>
      </c>
      <c r="H963" s="224">
        <v>98</v>
      </c>
      <c r="I963" s="225">
        <f>IF(OR(F963="",$G963=""), "ไม่มีข้อมูล", F963/($G963*$G963)*10000)</f>
        <v>23.355636914530994</v>
      </c>
      <c r="J963" s="226" t="str">
        <f t="shared" si="68"/>
        <v>น้ำหนักเกิน</v>
      </c>
      <c r="K963" s="227" t="str">
        <f>IF(OR($G963="",H963=""),"ไม่มีข้อมูล",IF($G963/2&lt;H963,"ลงพุง","ไม่ลงพุง"))</f>
        <v>ลงพุง</v>
      </c>
      <c r="L963" s="227" t="str">
        <f t="shared" si="69"/>
        <v>เสี่ยงสูง</v>
      </c>
      <c r="M963" s="214" t="str">
        <f t="shared" ca="1" si="71"/>
        <v>36-40</v>
      </c>
    </row>
    <row r="964" spans="1:13" x14ac:dyDescent="0.2">
      <c r="A964" s="217">
        <v>1052</v>
      </c>
      <c r="B964" s="218" t="s">
        <v>113</v>
      </c>
      <c r="C964" s="219" t="s">
        <v>39</v>
      </c>
      <c r="D964" s="228">
        <v>2529</v>
      </c>
      <c r="E964" s="230">
        <f t="shared" ca="1" si="70"/>
        <v>33</v>
      </c>
      <c r="F964" s="222">
        <v>77.400000000000006</v>
      </c>
      <c r="G964" s="223">
        <v>174</v>
      </c>
      <c r="H964" s="224">
        <v>96</v>
      </c>
      <c r="I964" s="225">
        <f>IF(OR(F964="",$G964=""), "ไม่มีข้อมูล", F964/($G964*$G964)*10000)</f>
        <v>25.564803804994057</v>
      </c>
      <c r="J964" s="226" t="str">
        <f t="shared" ref="J964:J1027" si="72">IF(I964="ไม่มีข้อมูล", "ไม่มีข้อมูล", IF(I964&lt;18.5, "ผอม", IF(AND(18.5&lt;=I964, I964&lt;=22.9), "ปกติ", IF(AND(22.9&lt;I964, I964&lt;25), "น้ำหนักเกิน", "อ้วน"))))</f>
        <v>อ้วน</v>
      </c>
      <c r="K964" s="227" t="str">
        <f>IF(OR($G964="",H964=""),"ไม่มีข้อมูล",IF($G964/2&lt;H964,"ลงพุง","ไม่ลงพุง"))</f>
        <v>ลงพุง</v>
      </c>
      <c r="L964" s="227" t="str">
        <f t="shared" ref="L964:L1027" si="73">IF(OR(J964="ไม่มีข้อมูล",K964="ไม่มีข้อมูล"),"ไม่มีข้อมูล",IF(AND(J964="ปกติ",K964="ไม่ลงพุง"),"ปกติ",IF(AND(J964="ปกติ",K964="ลงพุง"),"เสี่ยง",IF(AND(J964="น้ำหนักเกิน",K964="ไม่ลงพุง"),"เสี่ยง",IF(AND(J964="น้ำหนักเกิน",K964="ลงพุง"),"เสี่ยงสูง",IF(AND(J964="อ้วน",K964="ไม่ลงพุง"),"เสี่ยง",IF(AND(J964="อ้วน",K964="ลงพุง"),"เสี่ยงสูง",IF(AND(J964="ผอม",K964="ไม่ลงพุง"),"เสี่ยง",IF(AND(J964="ผอม",K964="ลงพุง"),"เสี่ยงสูง",0)))))))))</f>
        <v>เสี่ยงสูง</v>
      </c>
      <c r="M964" s="214" t="str">
        <f t="shared" ca="1" si="71"/>
        <v>31-35</v>
      </c>
    </row>
    <row r="965" spans="1:13" x14ac:dyDescent="0.2">
      <c r="A965" s="217">
        <v>1053</v>
      </c>
      <c r="B965" s="218" t="s">
        <v>113</v>
      </c>
      <c r="C965" s="219" t="s">
        <v>38</v>
      </c>
      <c r="D965" s="228">
        <v>2527</v>
      </c>
      <c r="E965" s="230">
        <f t="shared" ca="1" si="70"/>
        <v>35</v>
      </c>
      <c r="F965" s="222">
        <v>47</v>
      </c>
      <c r="G965" s="223">
        <v>160</v>
      </c>
      <c r="H965" s="224">
        <v>71</v>
      </c>
      <c r="I965" s="225">
        <f>IF(OR(F965="",$G965=""), "ไม่มีข้อมูล", F965/($G965*$G965)*10000)</f>
        <v>18.359375</v>
      </c>
      <c r="J965" s="226" t="str">
        <f t="shared" si="72"/>
        <v>ผอม</v>
      </c>
      <c r="K965" s="227" t="str">
        <f>IF(OR($G965="",H965=""),"ไม่มีข้อมูล",IF($G965/2&lt;H965,"ลงพุง","ไม่ลงพุง"))</f>
        <v>ไม่ลงพุง</v>
      </c>
      <c r="L965" s="227" t="str">
        <f t="shared" si="73"/>
        <v>เสี่ยง</v>
      </c>
      <c r="M965" s="214" t="str">
        <f t="shared" ca="1" si="71"/>
        <v>31-35</v>
      </c>
    </row>
    <row r="966" spans="1:13" x14ac:dyDescent="0.2">
      <c r="A966" s="217">
        <v>1054</v>
      </c>
      <c r="B966" s="218" t="s">
        <v>113</v>
      </c>
      <c r="C966" s="219" t="s">
        <v>38</v>
      </c>
      <c r="D966" s="228">
        <v>2535</v>
      </c>
      <c r="E966" s="230">
        <f t="shared" ca="1" si="70"/>
        <v>27</v>
      </c>
      <c r="F966" s="229">
        <v>47.5</v>
      </c>
      <c r="G966" s="223">
        <v>158</v>
      </c>
      <c r="H966" s="224">
        <v>67</v>
      </c>
      <c r="I966" s="225">
        <f>IF(OR(F966="",$G966=""), "ไม่มีข้อมูล", F966/($G966*$G966)*10000)</f>
        <v>19.027399455215512</v>
      </c>
      <c r="J966" s="226" t="str">
        <f t="shared" si="72"/>
        <v>ปกติ</v>
      </c>
      <c r="K966" s="227" t="str">
        <f>IF(OR($G966="",H966=""),"ไม่มีข้อมูล",IF($G966/2&lt;H966,"ลงพุง","ไม่ลงพุง"))</f>
        <v>ไม่ลงพุง</v>
      </c>
      <c r="L966" s="227" t="str">
        <f t="shared" si="73"/>
        <v>ปกติ</v>
      </c>
      <c r="M966" s="214" t="str">
        <f t="shared" ca="1" si="71"/>
        <v>26-30</v>
      </c>
    </row>
    <row r="967" spans="1:13" x14ac:dyDescent="0.2">
      <c r="A967" s="217">
        <v>1055</v>
      </c>
      <c r="B967" s="218" t="s">
        <v>113</v>
      </c>
      <c r="C967" s="219" t="s">
        <v>39</v>
      </c>
      <c r="D967" s="228">
        <v>2527</v>
      </c>
      <c r="E967" s="230">
        <f t="shared" ca="1" si="70"/>
        <v>35</v>
      </c>
      <c r="F967" s="222">
        <v>67.099999999999994</v>
      </c>
      <c r="G967" s="269">
        <v>165</v>
      </c>
      <c r="H967" s="224">
        <v>87</v>
      </c>
      <c r="I967" s="225">
        <f>IF(OR(F967="",$G967=""), "ไม่มีข้อมูล", F967/($G967*$G967)*10000)</f>
        <v>24.646464646464647</v>
      </c>
      <c r="J967" s="226" t="str">
        <f t="shared" si="72"/>
        <v>น้ำหนักเกิน</v>
      </c>
      <c r="K967" s="227" t="str">
        <f>IF(OR($G967="",H967=""),"ไม่มีข้อมูล",IF($G967/2&lt;H967,"ลงพุง","ไม่ลงพุง"))</f>
        <v>ลงพุง</v>
      </c>
      <c r="L967" s="227" t="str">
        <f t="shared" si="73"/>
        <v>เสี่ยงสูง</v>
      </c>
      <c r="M967" s="214" t="str">
        <f t="shared" ca="1" si="71"/>
        <v>31-35</v>
      </c>
    </row>
    <row r="968" spans="1:13" x14ac:dyDescent="0.2">
      <c r="A968" s="217">
        <v>1</v>
      </c>
      <c r="B968" s="218" t="s">
        <v>114</v>
      </c>
      <c r="C968" s="219" t="s">
        <v>38</v>
      </c>
      <c r="D968" s="220">
        <v>2502</v>
      </c>
      <c r="E968" s="221">
        <f t="shared" ca="1" si="70"/>
        <v>60</v>
      </c>
      <c r="F968" s="222">
        <v>42.6</v>
      </c>
      <c r="G968" s="223">
        <v>155</v>
      </c>
      <c r="H968" s="224">
        <v>66.5</v>
      </c>
      <c r="I968" s="225">
        <f>IF(OR(F968="",$G968=""), "ไม่มีข้อมูล", F968/($G968*$G968)*10000)</f>
        <v>17.731529656607702</v>
      </c>
      <c r="J968" s="226" t="str">
        <f t="shared" si="72"/>
        <v>ผอม</v>
      </c>
      <c r="K968" s="227" t="str">
        <f>IF(OR($G968="",H968=""),"ไม่มีข้อมูล",IF($G968/2&lt;H968,"ลงพุง","ไม่ลงพุง"))</f>
        <v>ไม่ลงพุง</v>
      </c>
      <c r="L968" s="227" t="str">
        <f t="shared" si="73"/>
        <v>เสี่ยง</v>
      </c>
      <c r="M968" s="214" t="str">
        <f t="shared" ca="1" si="71"/>
        <v>56-60</v>
      </c>
    </row>
    <row r="969" spans="1:13" x14ac:dyDescent="0.2">
      <c r="A969" s="217">
        <v>2</v>
      </c>
      <c r="B969" s="218" t="s">
        <v>114</v>
      </c>
      <c r="C969" s="219" t="s">
        <v>38</v>
      </c>
      <c r="D969" s="220">
        <v>2505</v>
      </c>
      <c r="E969" s="221">
        <f t="shared" ca="1" si="70"/>
        <v>57</v>
      </c>
      <c r="F969" s="222">
        <v>55</v>
      </c>
      <c r="G969" s="223">
        <v>157</v>
      </c>
      <c r="H969" s="224">
        <v>80</v>
      </c>
      <c r="I969" s="225">
        <f>IF(OR(F969="",$G969=""), "ไม่มีข้อมูล", F969/($G969*$G969)*10000)</f>
        <v>22.3132784291452</v>
      </c>
      <c r="J969" s="226" t="str">
        <f t="shared" si="72"/>
        <v>ปกติ</v>
      </c>
      <c r="K969" s="227" t="str">
        <f>IF(OR($G969="",H969=""),"ไม่มีข้อมูล",IF($G969/2&lt;H969,"ลงพุง","ไม่ลงพุง"))</f>
        <v>ลงพุง</v>
      </c>
      <c r="L969" s="227" t="str">
        <f t="shared" si="73"/>
        <v>เสี่ยง</v>
      </c>
      <c r="M969" s="214" t="str">
        <f t="shared" ca="1" si="71"/>
        <v>56-60</v>
      </c>
    </row>
    <row r="970" spans="1:13" x14ac:dyDescent="0.2">
      <c r="A970" s="217">
        <v>3</v>
      </c>
      <c r="B970" s="218" t="s">
        <v>114</v>
      </c>
      <c r="C970" s="219" t="s">
        <v>38</v>
      </c>
      <c r="D970" s="220">
        <v>2510</v>
      </c>
      <c r="E970" s="221">
        <f t="shared" ca="1" si="70"/>
        <v>52</v>
      </c>
      <c r="F970" s="222">
        <v>65</v>
      </c>
      <c r="G970" s="223">
        <v>154</v>
      </c>
      <c r="H970" s="224">
        <v>84</v>
      </c>
      <c r="I970" s="225">
        <f>IF(OR(F970="",$G970=""), "ไม่มีข้อมูล", F970/($G970*$G970)*10000)</f>
        <v>27.407657277787148</v>
      </c>
      <c r="J970" s="226" t="str">
        <f t="shared" si="72"/>
        <v>อ้วน</v>
      </c>
      <c r="K970" s="227" t="str">
        <f>IF(OR($G970="",H970=""),"ไม่มีข้อมูล",IF($G970/2&lt;H970,"ลงพุง","ไม่ลงพุง"))</f>
        <v>ลงพุง</v>
      </c>
      <c r="L970" s="227" t="str">
        <f t="shared" si="73"/>
        <v>เสี่ยงสูง</v>
      </c>
      <c r="M970" s="214" t="str">
        <f t="shared" ca="1" si="71"/>
        <v>51-55</v>
      </c>
    </row>
    <row r="971" spans="1:13" x14ac:dyDescent="0.2">
      <c r="A971" s="217">
        <v>4</v>
      </c>
      <c r="B971" s="218" t="s">
        <v>114</v>
      </c>
      <c r="C971" s="219" t="s">
        <v>38</v>
      </c>
      <c r="D971" s="220">
        <v>2511</v>
      </c>
      <c r="E971" s="221">
        <f t="shared" ca="1" si="70"/>
        <v>51</v>
      </c>
      <c r="F971" s="222">
        <v>57</v>
      </c>
      <c r="G971" s="223">
        <v>155</v>
      </c>
      <c r="H971" s="224">
        <v>78</v>
      </c>
      <c r="I971" s="225">
        <f>IF(OR(F971="",$G971=""), "ไม่มีข้อมูล", F971/($G971*$G971)*10000)</f>
        <v>23.725286160249741</v>
      </c>
      <c r="J971" s="226" t="str">
        <f t="shared" si="72"/>
        <v>น้ำหนักเกิน</v>
      </c>
      <c r="K971" s="227" t="str">
        <f>IF(OR($G971="",H971=""),"ไม่มีข้อมูล",IF($G971/2&lt;H971,"ลงพุง","ไม่ลงพุง"))</f>
        <v>ลงพุง</v>
      </c>
      <c r="L971" s="227" t="str">
        <f t="shared" si="73"/>
        <v>เสี่ยงสูง</v>
      </c>
      <c r="M971" s="214" t="str">
        <f t="shared" ca="1" si="71"/>
        <v>51-55</v>
      </c>
    </row>
    <row r="972" spans="1:13" x14ac:dyDescent="0.2">
      <c r="A972" s="217">
        <v>5</v>
      </c>
      <c r="B972" s="218" t="s">
        <v>114</v>
      </c>
      <c r="C972" s="219" t="s">
        <v>39</v>
      </c>
      <c r="D972" s="220">
        <v>2519</v>
      </c>
      <c r="E972" s="221">
        <f t="shared" ca="1" si="70"/>
        <v>43</v>
      </c>
      <c r="F972" s="222">
        <v>64.599999999999994</v>
      </c>
      <c r="G972" s="223">
        <v>173</v>
      </c>
      <c r="H972" s="224">
        <v>85</v>
      </c>
      <c r="I972" s="225">
        <f>IF(OR(F972="",$G972=""), "ไม่มีข้อมูล", F972/($G972*$G972)*10000)</f>
        <v>21.584416452270371</v>
      </c>
      <c r="J972" s="226" t="str">
        <f t="shared" si="72"/>
        <v>ปกติ</v>
      </c>
      <c r="K972" s="227" t="str">
        <f>IF(OR($G972="",H972=""),"ไม่มีข้อมูล",IF($G972/2&lt;H972,"ลงพุง","ไม่ลงพุง"))</f>
        <v>ไม่ลงพุง</v>
      </c>
      <c r="L972" s="227" t="str">
        <f t="shared" si="73"/>
        <v>ปกติ</v>
      </c>
      <c r="M972" s="214" t="str">
        <f t="shared" ca="1" si="71"/>
        <v>41-45</v>
      </c>
    </row>
    <row r="973" spans="1:13" x14ac:dyDescent="0.2">
      <c r="A973" s="217">
        <v>6</v>
      </c>
      <c r="B973" s="218" t="s">
        <v>114</v>
      </c>
      <c r="C973" s="219" t="s">
        <v>38</v>
      </c>
      <c r="D973" s="220">
        <v>2520</v>
      </c>
      <c r="E973" s="221">
        <f t="shared" ca="1" si="70"/>
        <v>42</v>
      </c>
      <c r="F973" s="229">
        <v>61</v>
      </c>
      <c r="G973" s="223">
        <v>160</v>
      </c>
      <c r="H973" s="224">
        <v>81</v>
      </c>
      <c r="I973" s="225">
        <f>IF(OR(F973="",$G973=""), "ไม่มีข้อมูล", F973/($G973*$G973)*10000)</f>
        <v>23.828125</v>
      </c>
      <c r="J973" s="226" t="str">
        <f t="shared" si="72"/>
        <v>น้ำหนักเกิน</v>
      </c>
      <c r="K973" s="227" t="str">
        <f>IF(OR($G973="",H973=""),"ไม่มีข้อมูล",IF($G973/2&lt;H973,"ลงพุง","ไม่ลงพุง"))</f>
        <v>ลงพุง</v>
      </c>
      <c r="L973" s="227" t="str">
        <f t="shared" si="73"/>
        <v>เสี่ยงสูง</v>
      </c>
      <c r="M973" s="214" t="str">
        <f t="shared" ca="1" si="71"/>
        <v>41-45</v>
      </c>
    </row>
    <row r="974" spans="1:13" x14ac:dyDescent="0.2">
      <c r="A974" s="217">
        <v>7</v>
      </c>
      <c r="B974" s="218" t="s">
        <v>114</v>
      </c>
      <c r="C974" s="219" t="s">
        <v>38</v>
      </c>
      <c r="D974" s="220">
        <v>2523</v>
      </c>
      <c r="E974" s="221">
        <f t="shared" ca="1" si="70"/>
        <v>39</v>
      </c>
      <c r="F974" s="222">
        <v>58.5</v>
      </c>
      <c r="G974" s="223">
        <v>157</v>
      </c>
      <c r="H974" s="224">
        <v>79</v>
      </c>
      <c r="I974" s="225">
        <f>IF(OR(F974="",$G974=""), "ไม่มีข้อมูล", F974/($G974*$G974)*10000)</f>
        <v>23.733214329181713</v>
      </c>
      <c r="J974" s="226" t="str">
        <f t="shared" si="72"/>
        <v>น้ำหนักเกิน</v>
      </c>
      <c r="K974" s="227" t="str">
        <f>IF(OR($G974="",H974=""),"ไม่มีข้อมูล",IF($G974/2&lt;H974,"ลงพุง","ไม่ลงพุง"))</f>
        <v>ลงพุง</v>
      </c>
      <c r="L974" s="227" t="str">
        <f t="shared" si="73"/>
        <v>เสี่ยงสูง</v>
      </c>
      <c r="M974" s="214" t="str">
        <f t="shared" ca="1" si="71"/>
        <v>36-40</v>
      </c>
    </row>
    <row r="975" spans="1:13" x14ac:dyDescent="0.2">
      <c r="A975" s="217">
        <v>8</v>
      </c>
      <c r="B975" s="218" t="s">
        <v>114</v>
      </c>
      <c r="C975" s="219" t="s">
        <v>38</v>
      </c>
      <c r="D975" s="220">
        <v>2528</v>
      </c>
      <c r="E975" s="221">
        <f t="shared" ca="1" si="70"/>
        <v>34</v>
      </c>
      <c r="F975" s="222">
        <v>54.5</v>
      </c>
      <c r="G975" s="223">
        <v>162</v>
      </c>
      <c r="H975" s="224">
        <v>79</v>
      </c>
      <c r="I975" s="225">
        <f>IF(OR(F975="",$G975=""), "ไม่มีข้อมูล", F975/($G975*$G975)*10000)</f>
        <v>20.766651425087641</v>
      </c>
      <c r="J975" s="226" t="str">
        <f t="shared" si="72"/>
        <v>ปกติ</v>
      </c>
      <c r="K975" s="227" t="str">
        <f>IF(OR($G975="",H975=""),"ไม่มีข้อมูล",IF($G975/2&lt;H975,"ลงพุง","ไม่ลงพุง"))</f>
        <v>ไม่ลงพุง</v>
      </c>
      <c r="L975" s="227" t="str">
        <f t="shared" si="73"/>
        <v>ปกติ</v>
      </c>
      <c r="M975" s="214" t="str">
        <f t="shared" ca="1" si="71"/>
        <v>31-35</v>
      </c>
    </row>
    <row r="976" spans="1:13" x14ac:dyDescent="0.2">
      <c r="A976" s="217">
        <v>9</v>
      </c>
      <c r="B976" s="218" t="s">
        <v>114</v>
      </c>
      <c r="C976" s="219" t="s">
        <v>38</v>
      </c>
      <c r="D976" s="220">
        <v>2527</v>
      </c>
      <c r="E976" s="221">
        <f t="shared" ca="1" si="70"/>
        <v>35</v>
      </c>
      <c r="F976" s="222">
        <v>78</v>
      </c>
      <c r="G976" s="223">
        <v>152</v>
      </c>
      <c r="H976" s="224">
        <v>99</v>
      </c>
      <c r="I976" s="225">
        <f>IF(OR(F976="",$G976=""), "ไม่มีข้อมูล", F976/($G976*$G976)*10000)</f>
        <v>33.760387811634345</v>
      </c>
      <c r="J976" s="226" t="str">
        <f t="shared" si="72"/>
        <v>อ้วน</v>
      </c>
      <c r="K976" s="227" t="str">
        <f>IF(OR($G976="",H976=""),"ไม่มีข้อมูล",IF($G976/2&lt;H976,"ลงพุง","ไม่ลงพุง"))</f>
        <v>ลงพุง</v>
      </c>
      <c r="L976" s="227" t="str">
        <f t="shared" si="73"/>
        <v>เสี่ยงสูง</v>
      </c>
      <c r="M976" s="214" t="str">
        <f t="shared" ca="1" si="71"/>
        <v>31-35</v>
      </c>
    </row>
    <row r="977" spans="1:13" x14ac:dyDescent="0.2">
      <c r="A977" s="217">
        <v>10</v>
      </c>
      <c r="B977" s="218" t="s">
        <v>114</v>
      </c>
      <c r="C977" s="219" t="s">
        <v>38</v>
      </c>
      <c r="D977" s="220">
        <v>2530</v>
      </c>
      <c r="E977" s="221">
        <f t="shared" ca="1" si="70"/>
        <v>32</v>
      </c>
      <c r="F977" s="222">
        <v>59.2</v>
      </c>
      <c r="G977" s="223">
        <v>163</v>
      </c>
      <c r="H977" s="224">
        <v>84</v>
      </c>
      <c r="I977" s="225">
        <f>IF(OR(F977="",$G977=""), "ไม่มีข้อมูล", F977/($G977*$G977)*10000)</f>
        <v>22.281606383379128</v>
      </c>
      <c r="J977" s="226" t="str">
        <f t="shared" si="72"/>
        <v>ปกติ</v>
      </c>
      <c r="K977" s="227" t="str">
        <f>IF(OR($G977="",H977=""),"ไม่มีข้อมูล",IF($G977/2&lt;H977,"ลงพุง","ไม่ลงพุง"))</f>
        <v>ลงพุง</v>
      </c>
      <c r="L977" s="227" t="str">
        <f t="shared" si="73"/>
        <v>เสี่ยง</v>
      </c>
      <c r="M977" s="214" t="str">
        <f t="shared" ca="1" si="71"/>
        <v>31-35</v>
      </c>
    </row>
    <row r="978" spans="1:13" x14ac:dyDescent="0.2">
      <c r="A978" s="217">
        <v>11</v>
      </c>
      <c r="B978" s="218" t="s">
        <v>114</v>
      </c>
      <c r="C978" s="219" t="s">
        <v>38</v>
      </c>
      <c r="D978" s="220">
        <v>2533</v>
      </c>
      <c r="E978" s="221">
        <f t="shared" ca="1" si="70"/>
        <v>29</v>
      </c>
      <c r="F978" s="222">
        <v>38</v>
      </c>
      <c r="G978" s="223">
        <v>153</v>
      </c>
      <c r="H978" s="224">
        <v>64</v>
      </c>
      <c r="I978" s="225">
        <f>IF(OR(F978="",$G978=""), "ไม่มีข้อมูล", F978/($G978*$G978)*10000)</f>
        <v>16.233072749797088</v>
      </c>
      <c r="J978" s="226" t="str">
        <f t="shared" si="72"/>
        <v>ผอม</v>
      </c>
      <c r="K978" s="227" t="str">
        <f>IF(OR($G978="",H978=""),"ไม่มีข้อมูล",IF($G978/2&lt;H978,"ลงพุง","ไม่ลงพุง"))</f>
        <v>ไม่ลงพุง</v>
      </c>
      <c r="L978" s="227" t="str">
        <f t="shared" si="73"/>
        <v>เสี่ยง</v>
      </c>
      <c r="M978" s="214" t="str">
        <f t="shared" ca="1" si="71"/>
        <v>26-30</v>
      </c>
    </row>
    <row r="979" spans="1:13" x14ac:dyDescent="0.2">
      <c r="A979" s="217">
        <v>511</v>
      </c>
      <c r="B979" s="218" t="s">
        <v>115</v>
      </c>
      <c r="C979" s="219" t="s">
        <v>38</v>
      </c>
      <c r="D979" s="220">
        <v>2506</v>
      </c>
      <c r="E979" s="230">
        <f t="shared" ca="1" si="70"/>
        <v>56</v>
      </c>
      <c r="F979" s="222">
        <v>60</v>
      </c>
      <c r="G979" s="223">
        <v>168</v>
      </c>
      <c r="H979" s="224">
        <v>79</v>
      </c>
      <c r="I979" s="225">
        <f>IF(OR(F979="",$G979=""), "ไม่มีข้อมูล", F979/($G979*$G979)*10000)</f>
        <v>21.258503401360546</v>
      </c>
      <c r="J979" s="226" t="str">
        <f t="shared" si="72"/>
        <v>ปกติ</v>
      </c>
      <c r="K979" s="227" t="str">
        <f>IF(OR($G979="",H979=""),"ไม่มีข้อมูล",IF($G979/2&lt;H979,"ลงพุง","ไม่ลงพุง"))</f>
        <v>ไม่ลงพุง</v>
      </c>
      <c r="L979" s="227" t="str">
        <f t="shared" si="73"/>
        <v>ปกติ</v>
      </c>
      <c r="M979" s="214" t="str">
        <f t="shared" ca="1" si="71"/>
        <v>56-60</v>
      </c>
    </row>
    <row r="980" spans="1:13" x14ac:dyDescent="0.2">
      <c r="A980" s="217">
        <v>512</v>
      </c>
      <c r="B980" s="218" t="s">
        <v>115</v>
      </c>
      <c r="C980" s="219" t="s">
        <v>38</v>
      </c>
      <c r="D980" s="220">
        <v>2514</v>
      </c>
      <c r="E980" s="230">
        <f t="shared" ca="1" si="70"/>
        <v>48</v>
      </c>
      <c r="F980" s="222">
        <v>51</v>
      </c>
      <c r="G980" s="269">
        <v>154</v>
      </c>
      <c r="H980" s="224">
        <v>73</v>
      </c>
      <c r="I980" s="225">
        <f>IF(OR(F980="",$G980=""), "ไม่มีข้อมูล", F980/($G980*$G980)*10000)</f>
        <v>21.504469556417607</v>
      </c>
      <c r="J980" s="226" t="str">
        <f t="shared" si="72"/>
        <v>ปกติ</v>
      </c>
      <c r="K980" s="227" t="str">
        <f>IF(OR($G980="",H980=""),"ไม่มีข้อมูล",IF($G980/2&lt;H980,"ลงพุง","ไม่ลงพุง"))</f>
        <v>ไม่ลงพุง</v>
      </c>
      <c r="L980" s="227" t="str">
        <f t="shared" si="73"/>
        <v>ปกติ</v>
      </c>
      <c r="M980" s="214" t="str">
        <f t="shared" ca="1" si="71"/>
        <v>46-50</v>
      </c>
    </row>
    <row r="981" spans="1:13" x14ac:dyDescent="0.2">
      <c r="A981" s="217">
        <v>513</v>
      </c>
      <c r="B981" s="218" t="s">
        <v>115</v>
      </c>
      <c r="C981" s="219" t="s">
        <v>38</v>
      </c>
      <c r="D981" s="220">
        <v>2517</v>
      </c>
      <c r="E981" s="230">
        <f t="shared" ca="1" si="70"/>
        <v>45</v>
      </c>
      <c r="F981" s="222">
        <v>70</v>
      </c>
      <c r="G981" s="223">
        <v>156</v>
      </c>
      <c r="H981" s="224">
        <v>94</v>
      </c>
      <c r="I981" s="225">
        <f>IF(OR(F981="",$G981=""), "ไม่มีข้อมูล", F981/($G981*$G981)*10000)</f>
        <v>28.763971071663381</v>
      </c>
      <c r="J981" s="226" t="str">
        <f t="shared" si="72"/>
        <v>อ้วน</v>
      </c>
      <c r="K981" s="227" t="str">
        <f>IF(OR($G981="",H981=""),"ไม่มีข้อมูล",IF($G981/2&lt;H981,"ลงพุง","ไม่ลงพุง"))</f>
        <v>ลงพุง</v>
      </c>
      <c r="L981" s="227" t="str">
        <f t="shared" si="73"/>
        <v>เสี่ยงสูง</v>
      </c>
      <c r="M981" s="214" t="str">
        <f t="shared" ca="1" si="71"/>
        <v>41-45</v>
      </c>
    </row>
    <row r="982" spans="1:13" x14ac:dyDescent="0.2">
      <c r="A982" s="217">
        <v>514</v>
      </c>
      <c r="B982" s="218" t="s">
        <v>115</v>
      </c>
      <c r="C982" s="219" t="s">
        <v>38</v>
      </c>
      <c r="D982" s="220">
        <v>2517</v>
      </c>
      <c r="E982" s="230">
        <f t="shared" ca="1" si="70"/>
        <v>45</v>
      </c>
      <c r="F982" s="222">
        <v>48</v>
      </c>
      <c r="G982" s="223">
        <v>157</v>
      </c>
      <c r="H982" s="224">
        <v>78</v>
      </c>
      <c r="I982" s="225">
        <f>IF(OR(F982="",$G982=""), "ไม่มีข้อมูล", F982/($G982*$G982)*10000)</f>
        <v>19.473406629072173</v>
      </c>
      <c r="J982" s="226" t="str">
        <f t="shared" si="72"/>
        <v>ปกติ</v>
      </c>
      <c r="K982" s="227" t="str">
        <f>IF(OR($G982="",H982=""),"ไม่มีข้อมูล",IF($G982/2&lt;H982,"ลงพุง","ไม่ลงพุง"))</f>
        <v>ไม่ลงพุง</v>
      </c>
      <c r="L982" s="227" t="str">
        <f t="shared" si="73"/>
        <v>ปกติ</v>
      </c>
      <c r="M982" s="214" t="str">
        <f t="shared" ca="1" si="71"/>
        <v>41-45</v>
      </c>
    </row>
    <row r="983" spans="1:13" x14ac:dyDescent="0.2">
      <c r="A983" s="217">
        <v>515</v>
      </c>
      <c r="B983" s="218" t="s">
        <v>115</v>
      </c>
      <c r="C983" s="219" t="s">
        <v>38</v>
      </c>
      <c r="D983" s="220">
        <v>2511</v>
      </c>
      <c r="E983" s="230">
        <f t="shared" ca="1" si="70"/>
        <v>51</v>
      </c>
      <c r="F983" s="222">
        <v>71</v>
      </c>
      <c r="G983" s="223">
        <v>155</v>
      </c>
      <c r="H983" s="224">
        <v>105</v>
      </c>
      <c r="I983" s="225">
        <f>IF(OR(F983="",$G983=""), "ไม่มีข้อมูล", F983/($G983*$G983)*10000)</f>
        <v>29.552549427679502</v>
      </c>
      <c r="J983" s="226" t="str">
        <f t="shared" si="72"/>
        <v>อ้วน</v>
      </c>
      <c r="K983" s="227" t="str">
        <f>IF(OR($G983="",H983=""),"ไม่มีข้อมูล",IF($G983/2&lt;H983,"ลงพุง","ไม่ลงพุง"))</f>
        <v>ลงพุง</v>
      </c>
      <c r="L983" s="227" t="str">
        <f t="shared" si="73"/>
        <v>เสี่ยงสูง</v>
      </c>
      <c r="M983" s="214" t="str">
        <f t="shared" ca="1" si="71"/>
        <v>51-55</v>
      </c>
    </row>
    <row r="984" spans="1:13" x14ac:dyDescent="0.2">
      <c r="A984" s="217">
        <v>516</v>
      </c>
      <c r="B984" s="218" t="s">
        <v>115</v>
      </c>
      <c r="C984" s="219" t="s">
        <v>38</v>
      </c>
      <c r="D984" s="220">
        <v>2525</v>
      </c>
      <c r="E984" s="230">
        <f t="shared" ca="1" si="70"/>
        <v>37</v>
      </c>
      <c r="F984" s="222">
        <v>45</v>
      </c>
      <c r="G984" s="223">
        <v>153</v>
      </c>
      <c r="H984" s="224">
        <v>70</v>
      </c>
      <c r="I984" s="225">
        <f>IF(OR(F984="",$G984=""), "ไม่มีข้อมูล", F984/($G984*$G984)*10000)</f>
        <v>19.223375624759708</v>
      </c>
      <c r="J984" s="226" t="str">
        <f t="shared" si="72"/>
        <v>ปกติ</v>
      </c>
      <c r="K984" s="227" t="str">
        <f>IF(OR($G984="",H984=""),"ไม่มีข้อมูล",IF($G984/2&lt;H984,"ลงพุง","ไม่ลงพุง"))</f>
        <v>ไม่ลงพุง</v>
      </c>
      <c r="L984" s="227" t="str">
        <f t="shared" si="73"/>
        <v>ปกติ</v>
      </c>
      <c r="M984" s="214" t="str">
        <f t="shared" ca="1" si="71"/>
        <v>36-40</v>
      </c>
    </row>
    <row r="985" spans="1:13" x14ac:dyDescent="0.2">
      <c r="A985" s="217">
        <v>517</v>
      </c>
      <c r="B985" s="218" t="s">
        <v>115</v>
      </c>
      <c r="C985" s="219" t="s">
        <v>38</v>
      </c>
      <c r="D985" s="220">
        <v>2523</v>
      </c>
      <c r="E985" s="230">
        <f t="shared" ca="1" si="70"/>
        <v>39</v>
      </c>
      <c r="F985" s="222">
        <v>42</v>
      </c>
      <c r="G985" s="269">
        <v>150</v>
      </c>
      <c r="H985" s="224">
        <v>67</v>
      </c>
      <c r="I985" s="225">
        <f>IF(OR(F985="",$G985=""), "ไม่มีข้อมูล", F985/($G985*$G985)*10000)</f>
        <v>18.666666666666668</v>
      </c>
      <c r="J985" s="226" t="str">
        <f t="shared" si="72"/>
        <v>ปกติ</v>
      </c>
      <c r="K985" s="227" t="str">
        <f>IF(OR($G985="",H985=""),"ไม่มีข้อมูล",IF($G985/2&lt;H985,"ลงพุง","ไม่ลงพุง"))</f>
        <v>ไม่ลงพุง</v>
      </c>
      <c r="L985" s="227" t="str">
        <f t="shared" si="73"/>
        <v>ปกติ</v>
      </c>
      <c r="M985" s="214" t="str">
        <f t="shared" ca="1" si="71"/>
        <v>36-40</v>
      </c>
    </row>
    <row r="986" spans="1:13" x14ac:dyDescent="0.2">
      <c r="A986" s="217">
        <v>518</v>
      </c>
      <c r="B986" s="218" t="s">
        <v>115</v>
      </c>
      <c r="C986" s="219" t="s">
        <v>38</v>
      </c>
      <c r="D986" s="220">
        <v>2527</v>
      </c>
      <c r="E986" s="230">
        <f t="shared" ca="1" si="70"/>
        <v>35</v>
      </c>
      <c r="F986" s="222">
        <v>58.8</v>
      </c>
      <c r="G986" s="223">
        <v>159</v>
      </c>
      <c r="H986" s="224">
        <v>83</v>
      </c>
      <c r="I986" s="225">
        <f>IF(OR(F986="",$G986=""), "ไม่มีข้อมูล", F986/($G986*$G986)*10000)</f>
        <v>23.258573632372133</v>
      </c>
      <c r="J986" s="226" t="str">
        <f t="shared" si="72"/>
        <v>น้ำหนักเกิน</v>
      </c>
      <c r="K986" s="227" t="str">
        <f>IF(OR($G986="",H986=""),"ไม่มีข้อมูล",IF($G986/2&lt;H986,"ลงพุง","ไม่ลงพุง"))</f>
        <v>ลงพุง</v>
      </c>
      <c r="L986" s="227" t="str">
        <f t="shared" si="73"/>
        <v>เสี่ยงสูง</v>
      </c>
      <c r="M986" s="214" t="str">
        <f t="shared" ca="1" si="71"/>
        <v>31-35</v>
      </c>
    </row>
    <row r="987" spans="1:13" x14ac:dyDescent="0.2">
      <c r="A987" s="217">
        <v>519</v>
      </c>
      <c r="B987" s="218" t="s">
        <v>115</v>
      </c>
      <c r="C987" s="219" t="s">
        <v>38</v>
      </c>
      <c r="D987" s="220">
        <v>2516</v>
      </c>
      <c r="E987" s="230">
        <f t="shared" ca="1" si="70"/>
        <v>46</v>
      </c>
      <c r="F987" s="222">
        <v>59.4</v>
      </c>
      <c r="G987" s="223">
        <v>153</v>
      </c>
      <c r="H987" s="224">
        <v>84</v>
      </c>
      <c r="I987" s="225">
        <f>IF(OR(F987="",$G987=""), "ไม่มีข้อมูล", F987/($G987*$G987)*10000)</f>
        <v>25.374855824682815</v>
      </c>
      <c r="J987" s="226" t="str">
        <f t="shared" si="72"/>
        <v>อ้วน</v>
      </c>
      <c r="K987" s="227" t="str">
        <f>IF(OR($G987="",H987=""),"ไม่มีข้อมูล",IF($G987/2&lt;H987,"ลงพุง","ไม่ลงพุง"))</f>
        <v>ลงพุง</v>
      </c>
      <c r="L987" s="227" t="str">
        <f t="shared" si="73"/>
        <v>เสี่ยงสูง</v>
      </c>
      <c r="M987" s="214" t="str">
        <f t="shared" ca="1" si="71"/>
        <v>46-50</v>
      </c>
    </row>
    <row r="988" spans="1:13" x14ac:dyDescent="0.2">
      <c r="A988" s="217">
        <v>520</v>
      </c>
      <c r="B988" s="218" t="s">
        <v>115</v>
      </c>
      <c r="C988" s="219" t="s">
        <v>38</v>
      </c>
      <c r="D988" s="220">
        <v>2532</v>
      </c>
      <c r="E988" s="230">
        <f t="shared" ca="1" si="70"/>
        <v>30</v>
      </c>
      <c r="F988" s="222">
        <v>58.8</v>
      </c>
      <c r="G988" s="269">
        <v>159</v>
      </c>
      <c r="H988" s="224">
        <v>81</v>
      </c>
      <c r="I988" s="225">
        <f>IF(OR(F988="",$G988=""), "ไม่มีข้อมูล", F988/($G988*$G988)*10000)</f>
        <v>23.258573632372133</v>
      </c>
      <c r="J988" s="226" t="str">
        <f t="shared" si="72"/>
        <v>น้ำหนักเกิน</v>
      </c>
      <c r="K988" s="227" t="str">
        <f>IF(OR($G988="",H988=""),"ไม่มีข้อมูล",IF($G988/2&lt;H988,"ลงพุง","ไม่ลงพุง"))</f>
        <v>ลงพุง</v>
      </c>
      <c r="L988" s="227" t="str">
        <f t="shared" si="73"/>
        <v>เสี่ยงสูง</v>
      </c>
      <c r="M988" s="214" t="str">
        <f t="shared" ca="1" si="71"/>
        <v>26-30</v>
      </c>
    </row>
    <row r="989" spans="1:13" x14ac:dyDescent="0.2">
      <c r="A989" s="217">
        <v>521</v>
      </c>
      <c r="B989" s="218" t="s">
        <v>115</v>
      </c>
      <c r="C989" s="219" t="s">
        <v>38</v>
      </c>
      <c r="D989" s="220">
        <v>2527</v>
      </c>
      <c r="E989" s="230">
        <f t="shared" ca="1" si="70"/>
        <v>35</v>
      </c>
      <c r="F989" s="222">
        <v>79.400000000000006</v>
      </c>
      <c r="G989" s="223">
        <v>172</v>
      </c>
      <c r="H989" s="224">
        <v>88</v>
      </c>
      <c r="I989" s="225">
        <f>IF(OR(F989="",$G989=""), "ไม่มีข้อมูล", F989/($G989*$G989)*10000)</f>
        <v>26.838831800973498</v>
      </c>
      <c r="J989" s="226" t="str">
        <f t="shared" si="72"/>
        <v>อ้วน</v>
      </c>
      <c r="K989" s="227" t="str">
        <f>IF(OR($G989="",H989=""),"ไม่มีข้อมูล",IF($G989/2&lt;H989,"ลงพุง","ไม่ลงพุง"))</f>
        <v>ลงพุง</v>
      </c>
      <c r="L989" s="227" t="str">
        <f t="shared" si="73"/>
        <v>เสี่ยงสูง</v>
      </c>
      <c r="M989" s="214" t="str">
        <f t="shared" ca="1" si="71"/>
        <v>31-35</v>
      </c>
    </row>
    <row r="990" spans="1:13" x14ac:dyDescent="0.2">
      <c r="A990" s="217">
        <v>522</v>
      </c>
      <c r="B990" s="218" t="s">
        <v>115</v>
      </c>
      <c r="C990" s="219" t="s">
        <v>38</v>
      </c>
      <c r="D990" s="220">
        <v>2529</v>
      </c>
      <c r="E990" s="230">
        <f t="shared" ca="1" si="70"/>
        <v>33</v>
      </c>
      <c r="F990" s="222">
        <v>60</v>
      </c>
      <c r="G990" s="223">
        <v>160</v>
      </c>
      <c r="H990" s="224">
        <v>88</v>
      </c>
      <c r="I990" s="225">
        <f>IF(OR(F990="",$G990=""), "ไม่มีข้อมูล", F990/($G990*$G990)*10000)</f>
        <v>23.4375</v>
      </c>
      <c r="J990" s="226" t="str">
        <f t="shared" si="72"/>
        <v>น้ำหนักเกิน</v>
      </c>
      <c r="K990" s="227" t="str">
        <f>IF(OR($G990="",H990=""),"ไม่มีข้อมูล",IF($G990/2&lt;H990,"ลงพุง","ไม่ลงพุง"))</f>
        <v>ลงพุง</v>
      </c>
      <c r="L990" s="227" t="str">
        <f t="shared" si="73"/>
        <v>เสี่ยงสูง</v>
      </c>
      <c r="M990" s="214" t="str">
        <f t="shared" ca="1" si="71"/>
        <v>31-35</v>
      </c>
    </row>
    <row r="991" spans="1:13" x14ac:dyDescent="0.2">
      <c r="A991" s="217">
        <v>523</v>
      </c>
      <c r="B991" s="218" t="s">
        <v>115</v>
      </c>
      <c r="C991" s="219" t="s">
        <v>38</v>
      </c>
      <c r="D991" s="220">
        <v>2531</v>
      </c>
      <c r="E991" s="230">
        <f t="shared" ca="1" si="70"/>
        <v>31</v>
      </c>
      <c r="F991" s="222">
        <v>79.400000000000006</v>
      </c>
      <c r="G991" s="223">
        <v>167</v>
      </c>
      <c r="H991" s="224">
        <v>98</v>
      </c>
      <c r="I991" s="225">
        <f>IF(OR(F991="",$G991=""), "ไม่มีข้อมูล", F991/($G991*$G991)*10000)</f>
        <v>28.470006095593245</v>
      </c>
      <c r="J991" s="226" t="str">
        <f t="shared" si="72"/>
        <v>อ้วน</v>
      </c>
      <c r="K991" s="227" t="str">
        <f>IF(OR($G991="",H991=""),"ไม่มีข้อมูล",IF($G991/2&lt;H991,"ลงพุง","ไม่ลงพุง"))</f>
        <v>ลงพุง</v>
      </c>
      <c r="L991" s="227" t="str">
        <f t="shared" si="73"/>
        <v>เสี่ยงสูง</v>
      </c>
      <c r="M991" s="214" t="str">
        <f t="shared" ca="1" si="71"/>
        <v>31-35</v>
      </c>
    </row>
    <row r="992" spans="1:13" x14ac:dyDescent="0.2">
      <c r="A992" s="217">
        <v>524</v>
      </c>
      <c r="B992" s="218" t="s">
        <v>115</v>
      </c>
      <c r="C992" s="219" t="s">
        <v>39</v>
      </c>
      <c r="D992" s="220">
        <v>2505</v>
      </c>
      <c r="E992" s="230">
        <f t="shared" ca="1" si="70"/>
        <v>57</v>
      </c>
      <c r="F992" s="222">
        <v>60</v>
      </c>
      <c r="G992" s="269">
        <v>165</v>
      </c>
      <c r="H992" s="224">
        <v>85</v>
      </c>
      <c r="I992" s="225">
        <f>IF(OR(F992="",$G992=""), "ไม่มีข้อมูล", F992/($G992*$G992)*10000)</f>
        <v>22.038567493112946</v>
      </c>
      <c r="J992" s="226" t="str">
        <f t="shared" si="72"/>
        <v>ปกติ</v>
      </c>
      <c r="K992" s="227" t="str">
        <f>IF(OR($G992="",H992=""),"ไม่มีข้อมูล",IF($G992/2&lt;H992,"ลงพุง","ไม่ลงพุง"))</f>
        <v>ลงพุง</v>
      </c>
      <c r="L992" s="227" t="str">
        <f t="shared" si="73"/>
        <v>เสี่ยง</v>
      </c>
      <c r="M992" s="214" t="str">
        <f t="shared" ca="1" si="71"/>
        <v>56-60</v>
      </c>
    </row>
    <row r="993" spans="1:13" x14ac:dyDescent="0.2">
      <c r="A993" s="217">
        <v>525</v>
      </c>
      <c r="B993" s="218" t="s">
        <v>115</v>
      </c>
      <c r="C993" s="219" t="s">
        <v>38</v>
      </c>
      <c r="D993" s="220">
        <v>2503</v>
      </c>
      <c r="E993" s="230">
        <f t="shared" ca="1" si="70"/>
        <v>59</v>
      </c>
      <c r="F993" s="222">
        <v>59</v>
      </c>
      <c r="G993" s="223">
        <v>155</v>
      </c>
      <c r="H993" s="224">
        <v>82</v>
      </c>
      <c r="I993" s="225">
        <f>IF(OR(F993="",$G993=""), "ไม่มีข้อมูล", F993/($G993*$G993)*10000)</f>
        <v>24.557752341311133</v>
      </c>
      <c r="J993" s="226" t="str">
        <f t="shared" si="72"/>
        <v>น้ำหนักเกิน</v>
      </c>
      <c r="K993" s="227" t="str">
        <f>IF(OR($G993="",H993=""),"ไม่มีข้อมูล",IF($G993/2&lt;H993,"ลงพุง","ไม่ลงพุง"))</f>
        <v>ลงพุง</v>
      </c>
      <c r="L993" s="227" t="str">
        <f t="shared" si="73"/>
        <v>เสี่ยงสูง</v>
      </c>
      <c r="M993" s="214" t="str">
        <f t="shared" ca="1" si="71"/>
        <v>56-60</v>
      </c>
    </row>
    <row r="994" spans="1:13" x14ac:dyDescent="0.2">
      <c r="A994" s="217">
        <v>526</v>
      </c>
      <c r="B994" s="218" t="s">
        <v>115</v>
      </c>
      <c r="C994" s="219" t="s">
        <v>39</v>
      </c>
      <c r="D994" s="220">
        <v>2501</v>
      </c>
      <c r="E994" s="230">
        <f t="shared" ca="1" si="70"/>
        <v>61</v>
      </c>
      <c r="F994" s="222">
        <v>79</v>
      </c>
      <c r="G994" s="269">
        <v>170</v>
      </c>
      <c r="H994" s="224">
        <v>96</v>
      </c>
      <c r="I994" s="225">
        <f>IF(OR(F994="",$G994=""), "ไม่มีข้อมูล", F994/($G994*$G994)*10000)</f>
        <v>27.335640138408305</v>
      </c>
      <c r="J994" s="226" t="str">
        <f t="shared" si="72"/>
        <v>อ้วน</v>
      </c>
      <c r="K994" s="227" t="str">
        <f>IF(OR($G994="",H994=""),"ไม่มีข้อมูล",IF($G994/2&lt;H994,"ลงพุง","ไม่ลงพุง"))</f>
        <v>ลงพุง</v>
      </c>
      <c r="L994" s="227" t="str">
        <f t="shared" si="73"/>
        <v>เสี่ยงสูง</v>
      </c>
      <c r="M994" s="214" t="str">
        <f t="shared" ca="1" si="71"/>
        <v>60+</v>
      </c>
    </row>
    <row r="995" spans="1:13" x14ac:dyDescent="0.2">
      <c r="A995" s="217">
        <v>527</v>
      </c>
      <c r="B995" s="218" t="s">
        <v>115</v>
      </c>
      <c r="C995" s="219" t="s">
        <v>39</v>
      </c>
      <c r="D995" s="220">
        <v>2530</v>
      </c>
      <c r="E995" s="230">
        <f t="shared" ca="1" si="70"/>
        <v>32</v>
      </c>
      <c r="F995" s="229">
        <v>72.5</v>
      </c>
      <c r="G995" s="223">
        <v>175</v>
      </c>
      <c r="H995" s="224">
        <v>89</v>
      </c>
      <c r="I995" s="225">
        <f>IF(OR(F995="",$G995=""), "ไม่มีข้อมูล", F995/($G995*$G995)*10000)</f>
        <v>23.673469387755102</v>
      </c>
      <c r="J995" s="226" t="str">
        <f t="shared" si="72"/>
        <v>น้ำหนักเกิน</v>
      </c>
      <c r="K995" s="227" t="str">
        <f>IF(OR($G995="",H995=""),"ไม่มีข้อมูล",IF($G995/2&lt;H995,"ลงพุง","ไม่ลงพุง"))</f>
        <v>ลงพุง</v>
      </c>
      <c r="L995" s="227" t="str">
        <f t="shared" si="73"/>
        <v>เสี่ยงสูง</v>
      </c>
      <c r="M995" s="214" t="str">
        <f t="shared" ca="1" si="71"/>
        <v>31-35</v>
      </c>
    </row>
    <row r="996" spans="1:13" x14ac:dyDescent="0.2">
      <c r="A996" s="217">
        <v>776</v>
      </c>
      <c r="B996" s="232" t="s">
        <v>116</v>
      </c>
      <c r="C996" s="219" t="s">
        <v>38</v>
      </c>
      <c r="D996" s="228">
        <v>2511</v>
      </c>
      <c r="E996" s="230">
        <f t="shared" ca="1" si="70"/>
        <v>51</v>
      </c>
      <c r="F996" s="229">
        <v>56.7</v>
      </c>
      <c r="G996" s="223">
        <v>155</v>
      </c>
      <c r="H996" s="224">
        <v>79</v>
      </c>
      <c r="I996" s="225">
        <f>IF(OR(F996="",$G996=""), "ไม่มีข้อมูล", F996/($G996*$G996)*10000)</f>
        <v>23.600416233090531</v>
      </c>
      <c r="J996" s="226" t="str">
        <f t="shared" si="72"/>
        <v>น้ำหนักเกิน</v>
      </c>
      <c r="K996" s="227" t="str">
        <f>IF(OR($G996="",H996=""),"ไม่มีข้อมูล",IF($G996/2&lt;H996,"ลงพุง","ไม่ลงพุง"))</f>
        <v>ลงพุง</v>
      </c>
      <c r="L996" s="227" t="str">
        <f t="shared" si="73"/>
        <v>เสี่ยงสูง</v>
      </c>
      <c r="M996" s="214" t="str">
        <f t="shared" ca="1" si="71"/>
        <v>51-55</v>
      </c>
    </row>
    <row r="997" spans="1:13" x14ac:dyDescent="0.2">
      <c r="A997" s="217">
        <v>777</v>
      </c>
      <c r="B997" s="232" t="s">
        <v>116</v>
      </c>
      <c r="C997" s="219" t="s">
        <v>38</v>
      </c>
      <c r="D997" s="228">
        <v>2503</v>
      </c>
      <c r="E997" s="230">
        <f t="shared" ca="1" si="70"/>
        <v>59</v>
      </c>
      <c r="F997" s="222">
        <v>77.3</v>
      </c>
      <c r="G997" s="223">
        <v>151.30000000000001</v>
      </c>
      <c r="H997" s="224">
        <v>103</v>
      </c>
      <c r="I997" s="225">
        <f>IF(OR(F997="",$G997=""), "ไม่มีข้อมูล", F997/($G997*$G997)*10000)</f>
        <v>33.767712213471349</v>
      </c>
      <c r="J997" s="226" t="str">
        <f t="shared" si="72"/>
        <v>อ้วน</v>
      </c>
      <c r="K997" s="227" t="str">
        <f>IF(OR($G997="",H997=""),"ไม่มีข้อมูล",IF($G997/2&lt;H997,"ลงพุง","ไม่ลงพุง"))</f>
        <v>ลงพุง</v>
      </c>
      <c r="L997" s="227" t="str">
        <f t="shared" si="73"/>
        <v>เสี่ยงสูง</v>
      </c>
      <c r="M997" s="214" t="str">
        <f t="shared" ca="1" si="71"/>
        <v>56-60</v>
      </c>
    </row>
    <row r="998" spans="1:13" x14ac:dyDescent="0.2">
      <c r="A998" s="217">
        <v>778</v>
      </c>
      <c r="B998" s="232" t="s">
        <v>116</v>
      </c>
      <c r="C998" s="219" t="s">
        <v>38</v>
      </c>
      <c r="D998" s="228">
        <v>2506</v>
      </c>
      <c r="E998" s="230">
        <f t="shared" ca="1" si="70"/>
        <v>56</v>
      </c>
      <c r="F998" s="222">
        <v>70.400000000000006</v>
      </c>
      <c r="G998" s="223">
        <v>169.6</v>
      </c>
      <c r="H998" s="224">
        <v>87</v>
      </c>
      <c r="I998" s="225">
        <f>IF(OR(F998="",$G998=""), "ไม่มีข้อมูล", F998/($G998*$G998)*10000)</f>
        <v>24.474902100391603</v>
      </c>
      <c r="J998" s="226" t="str">
        <f t="shared" si="72"/>
        <v>น้ำหนักเกิน</v>
      </c>
      <c r="K998" s="227" t="str">
        <f>IF(OR($G998="",H998=""),"ไม่มีข้อมูล",IF($G998/2&lt;H998,"ลงพุง","ไม่ลงพุง"))</f>
        <v>ลงพุง</v>
      </c>
      <c r="L998" s="227" t="str">
        <f t="shared" si="73"/>
        <v>เสี่ยงสูง</v>
      </c>
      <c r="M998" s="214" t="str">
        <f t="shared" ca="1" si="71"/>
        <v>56-60</v>
      </c>
    </row>
    <row r="999" spans="1:13" x14ac:dyDescent="0.2">
      <c r="A999" s="217">
        <v>779</v>
      </c>
      <c r="B999" s="232" t="s">
        <v>116</v>
      </c>
      <c r="C999" s="219" t="s">
        <v>38</v>
      </c>
      <c r="D999" s="228">
        <v>2504</v>
      </c>
      <c r="E999" s="230">
        <f t="shared" ca="1" si="70"/>
        <v>58</v>
      </c>
      <c r="F999" s="222">
        <v>57.1</v>
      </c>
      <c r="G999" s="223">
        <v>151</v>
      </c>
      <c r="H999" s="224">
        <v>83</v>
      </c>
      <c r="I999" s="225">
        <f>IF(OR(F999="",$G999=""), "ไม่มีข้อมูล", F999/($G999*$G999)*10000)</f>
        <v>25.042761282399894</v>
      </c>
      <c r="J999" s="226" t="str">
        <f t="shared" si="72"/>
        <v>อ้วน</v>
      </c>
      <c r="K999" s="227" t="str">
        <f>IF(OR($G999="",H999=""),"ไม่มีข้อมูล",IF($G999/2&lt;H999,"ลงพุง","ไม่ลงพุง"))</f>
        <v>ลงพุง</v>
      </c>
      <c r="L999" s="227" t="str">
        <f t="shared" si="73"/>
        <v>เสี่ยงสูง</v>
      </c>
      <c r="M999" s="214" t="str">
        <f t="shared" ca="1" si="71"/>
        <v>56-60</v>
      </c>
    </row>
    <row r="1000" spans="1:13" x14ac:dyDescent="0.2">
      <c r="A1000" s="217">
        <v>780</v>
      </c>
      <c r="B1000" s="232" t="s">
        <v>116</v>
      </c>
      <c r="C1000" s="219" t="s">
        <v>38</v>
      </c>
      <c r="D1000" s="228">
        <v>2509</v>
      </c>
      <c r="E1000" s="230">
        <f t="shared" ca="1" si="70"/>
        <v>53</v>
      </c>
      <c r="F1000" s="222">
        <v>64.099999999999994</v>
      </c>
      <c r="G1000" s="269">
        <v>155.4</v>
      </c>
      <c r="H1000" s="224">
        <v>89</v>
      </c>
      <c r="I1000" s="225">
        <f>IF(OR(F1000="",$G1000=""), "ไม่มีข้อมูล", F1000/($G1000*$G1000)*10000)</f>
        <v>26.543366311706073</v>
      </c>
      <c r="J1000" s="226" t="str">
        <f t="shared" si="72"/>
        <v>อ้วน</v>
      </c>
      <c r="K1000" s="227" t="str">
        <f>IF(OR($G1000="",H1000=""),"ไม่มีข้อมูล",IF($G1000/2&lt;H1000,"ลงพุง","ไม่ลงพุง"))</f>
        <v>ลงพุง</v>
      </c>
      <c r="L1000" s="227" t="str">
        <f t="shared" si="73"/>
        <v>เสี่ยงสูง</v>
      </c>
      <c r="M1000" s="214" t="str">
        <f t="shared" ca="1" si="71"/>
        <v>51-55</v>
      </c>
    </row>
    <row r="1001" spans="1:13" x14ac:dyDescent="0.2">
      <c r="A1001" s="217">
        <v>781</v>
      </c>
      <c r="B1001" s="232" t="s">
        <v>116</v>
      </c>
      <c r="C1001" s="219" t="s">
        <v>38</v>
      </c>
      <c r="D1001" s="228">
        <v>2510</v>
      </c>
      <c r="E1001" s="230">
        <f t="shared" ca="1" si="70"/>
        <v>52</v>
      </c>
      <c r="F1001" s="222">
        <v>52</v>
      </c>
      <c r="G1001" s="223">
        <v>153.9</v>
      </c>
      <c r="H1001" s="224">
        <v>69.7</v>
      </c>
      <c r="I1001" s="225">
        <f>IF(OR(F1001="",$G1001=""), "ไม่มีข้อมูล", F1001/($G1001*$G1001)*10000)</f>
        <v>21.954629070208789</v>
      </c>
      <c r="J1001" s="226" t="str">
        <f t="shared" si="72"/>
        <v>ปกติ</v>
      </c>
      <c r="K1001" s="227" t="str">
        <f>IF(OR($G1001="",H1001=""),"ไม่มีข้อมูล",IF($G1001/2&lt;H1001,"ลงพุง","ไม่ลงพุง"))</f>
        <v>ไม่ลงพุง</v>
      </c>
      <c r="L1001" s="227" t="str">
        <f t="shared" si="73"/>
        <v>ปกติ</v>
      </c>
      <c r="M1001" s="214" t="str">
        <f t="shared" ca="1" si="71"/>
        <v>51-55</v>
      </c>
    </row>
    <row r="1002" spans="1:13" x14ac:dyDescent="0.2">
      <c r="A1002" s="217">
        <v>782</v>
      </c>
      <c r="B1002" s="232" t="s">
        <v>116</v>
      </c>
      <c r="C1002" s="219" t="s">
        <v>38</v>
      </c>
      <c r="D1002" s="228">
        <v>2509</v>
      </c>
      <c r="E1002" s="230">
        <f t="shared" ca="1" si="70"/>
        <v>53</v>
      </c>
      <c r="F1002" s="229">
        <v>62.5</v>
      </c>
      <c r="G1002" s="223">
        <v>159</v>
      </c>
      <c r="H1002" s="224">
        <v>90</v>
      </c>
      <c r="I1002" s="225">
        <f>IF(OR(F1002="",$G1002=""), "ไม่มีข้อมูล", F1002/($G1002*$G1002)*10000)</f>
        <v>24.722123333728888</v>
      </c>
      <c r="J1002" s="226" t="str">
        <f t="shared" si="72"/>
        <v>น้ำหนักเกิน</v>
      </c>
      <c r="K1002" s="227" t="str">
        <f>IF(OR($G1002="",H1002=""),"ไม่มีข้อมูล",IF($G1002/2&lt;H1002,"ลงพุง","ไม่ลงพุง"))</f>
        <v>ลงพุง</v>
      </c>
      <c r="L1002" s="227" t="str">
        <f t="shared" si="73"/>
        <v>เสี่ยงสูง</v>
      </c>
      <c r="M1002" s="214" t="str">
        <f t="shared" ca="1" si="71"/>
        <v>51-55</v>
      </c>
    </row>
    <row r="1003" spans="1:13" x14ac:dyDescent="0.2">
      <c r="A1003" s="217">
        <v>783</v>
      </c>
      <c r="B1003" s="232" t="s">
        <v>116</v>
      </c>
      <c r="C1003" s="219" t="s">
        <v>39</v>
      </c>
      <c r="D1003" s="228"/>
      <c r="E1003" s="230" t="str">
        <f t="shared" ca="1" si="70"/>
        <v>ไม่มีข้อมูล</v>
      </c>
      <c r="F1003" s="222"/>
      <c r="G1003" s="223"/>
      <c r="H1003" s="224"/>
      <c r="I1003" s="225" t="str">
        <f>IF(OR(F1003="",$G1003=""), "ไม่มีข้อมูล", F1003/($G1003*$G1003)*10000)</f>
        <v>ไม่มีข้อมูล</v>
      </c>
      <c r="J1003" s="226" t="str">
        <f t="shared" si="72"/>
        <v>ไม่มีข้อมูล</v>
      </c>
      <c r="K1003" s="227" t="str">
        <f>IF(OR($G1003="",H1003=""),"ไม่มีข้อมูล",IF($G1003/2&lt;H1003,"ลงพุง","ไม่ลงพุง"))</f>
        <v>ไม่มีข้อมูล</v>
      </c>
      <c r="L1003" s="227" t="str">
        <f t="shared" si="73"/>
        <v>ไม่มีข้อมูล</v>
      </c>
      <c r="M1003" s="214" t="str">
        <f t="shared" ca="1" si="71"/>
        <v>ไม่มีข้อมูล</v>
      </c>
    </row>
    <row r="1004" spans="1:13" x14ac:dyDescent="0.2">
      <c r="A1004" s="217">
        <v>784</v>
      </c>
      <c r="B1004" s="232" t="s">
        <v>116</v>
      </c>
      <c r="C1004" s="219" t="s">
        <v>38</v>
      </c>
      <c r="D1004" s="228">
        <v>2503</v>
      </c>
      <c r="E1004" s="230">
        <f t="shared" ca="1" si="70"/>
        <v>59</v>
      </c>
      <c r="F1004" s="229">
        <v>63.4</v>
      </c>
      <c r="G1004" s="223">
        <v>144.1</v>
      </c>
      <c r="H1004" s="224">
        <v>90</v>
      </c>
      <c r="I1004" s="225">
        <f>IF(OR(F1004="",$G1004=""), "ไม่มีข้อมูล", F1004/($G1004*$G1004)*10000)</f>
        <v>30.53242480908807</v>
      </c>
      <c r="J1004" s="226" t="str">
        <f t="shared" si="72"/>
        <v>อ้วน</v>
      </c>
      <c r="K1004" s="227" t="str">
        <f>IF(OR($G1004="",H1004=""),"ไม่มีข้อมูล",IF($G1004/2&lt;H1004,"ลงพุง","ไม่ลงพุง"))</f>
        <v>ลงพุง</v>
      </c>
      <c r="L1004" s="227" t="str">
        <f t="shared" si="73"/>
        <v>เสี่ยงสูง</v>
      </c>
      <c r="M1004" s="214" t="str">
        <f t="shared" ca="1" si="71"/>
        <v>56-60</v>
      </c>
    </row>
    <row r="1005" spans="1:13" x14ac:dyDescent="0.2">
      <c r="A1005" s="217">
        <v>785</v>
      </c>
      <c r="B1005" s="232" t="s">
        <v>116</v>
      </c>
      <c r="C1005" s="219" t="s">
        <v>38</v>
      </c>
      <c r="D1005" s="228">
        <v>2503</v>
      </c>
      <c r="E1005" s="230">
        <f t="shared" ca="1" si="70"/>
        <v>59</v>
      </c>
      <c r="F1005" s="222">
        <v>59.6</v>
      </c>
      <c r="G1005" s="223">
        <v>154</v>
      </c>
      <c r="H1005" s="224">
        <v>83</v>
      </c>
      <c r="I1005" s="225">
        <f>IF(OR(F1005="",$G1005=""), "ไม่มีข้อมูล", F1005/($G1005*$G1005)*10000)</f>
        <v>25.130713442401753</v>
      </c>
      <c r="J1005" s="226" t="str">
        <f t="shared" si="72"/>
        <v>อ้วน</v>
      </c>
      <c r="K1005" s="227" t="str">
        <f>IF(OR($G1005="",H1005=""),"ไม่มีข้อมูล",IF($G1005/2&lt;H1005,"ลงพุง","ไม่ลงพุง"))</f>
        <v>ลงพุง</v>
      </c>
      <c r="L1005" s="227" t="str">
        <f t="shared" si="73"/>
        <v>เสี่ยงสูง</v>
      </c>
      <c r="M1005" s="214" t="str">
        <f t="shared" ca="1" si="71"/>
        <v>56-60</v>
      </c>
    </row>
    <row r="1006" spans="1:13" x14ac:dyDescent="0.2">
      <c r="A1006" s="217">
        <v>786</v>
      </c>
      <c r="B1006" s="232" t="s">
        <v>116</v>
      </c>
      <c r="C1006" s="219" t="s">
        <v>38</v>
      </c>
      <c r="D1006" s="228">
        <v>2522</v>
      </c>
      <c r="E1006" s="230">
        <f t="shared" ca="1" si="70"/>
        <v>40</v>
      </c>
      <c r="F1006" s="222">
        <v>78.7</v>
      </c>
      <c r="G1006" s="269">
        <v>157</v>
      </c>
      <c r="H1006" s="224">
        <v>91</v>
      </c>
      <c r="I1006" s="225">
        <f>IF(OR(F1006="",$G1006=""), "ไม่มีข้อมูล", F1006/($G1006*$G1006)*10000)</f>
        <v>31.928272952249586</v>
      </c>
      <c r="J1006" s="226" t="str">
        <f t="shared" si="72"/>
        <v>อ้วน</v>
      </c>
      <c r="K1006" s="227" t="str">
        <f>IF(OR($G1006="",H1006=""),"ไม่มีข้อมูล",IF($G1006/2&lt;H1006,"ลงพุง","ไม่ลงพุง"))</f>
        <v>ลงพุง</v>
      </c>
      <c r="L1006" s="227" t="str">
        <f t="shared" si="73"/>
        <v>เสี่ยงสูง</v>
      </c>
      <c r="M1006" s="214" t="str">
        <f t="shared" ca="1" si="71"/>
        <v>36-40</v>
      </c>
    </row>
    <row r="1007" spans="1:13" x14ac:dyDescent="0.2">
      <c r="A1007" s="217">
        <v>787</v>
      </c>
      <c r="B1007" s="232" t="s">
        <v>116</v>
      </c>
      <c r="C1007" s="219" t="s">
        <v>38</v>
      </c>
      <c r="D1007" s="228">
        <v>2527</v>
      </c>
      <c r="E1007" s="230">
        <f t="shared" ca="1" si="70"/>
        <v>35</v>
      </c>
      <c r="F1007" s="222">
        <v>44.3</v>
      </c>
      <c r="G1007" s="223">
        <v>163.1</v>
      </c>
      <c r="H1007" s="224">
        <v>70</v>
      </c>
      <c r="I1007" s="225">
        <f>IF(OR(F1007="",$G1007=""), "ไม่มีข้อมูล", F1007/($G1007*$G1007)*10000)</f>
        <v>16.653127385898824</v>
      </c>
      <c r="J1007" s="226" t="str">
        <f t="shared" si="72"/>
        <v>ผอม</v>
      </c>
      <c r="K1007" s="227" t="str">
        <f>IF(OR($G1007="",H1007=""),"ไม่มีข้อมูล",IF($G1007/2&lt;H1007,"ลงพุง","ไม่ลงพุง"))</f>
        <v>ไม่ลงพุง</v>
      </c>
      <c r="L1007" s="227" t="str">
        <f t="shared" si="73"/>
        <v>เสี่ยง</v>
      </c>
      <c r="M1007" s="214" t="str">
        <f t="shared" ca="1" si="71"/>
        <v>31-35</v>
      </c>
    </row>
    <row r="1008" spans="1:13" x14ac:dyDescent="0.2">
      <c r="A1008" s="217">
        <v>788</v>
      </c>
      <c r="B1008" s="232" t="s">
        <v>116</v>
      </c>
      <c r="C1008" s="219" t="s">
        <v>38</v>
      </c>
      <c r="D1008" s="228">
        <v>2528</v>
      </c>
      <c r="E1008" s="230">
        <f t="shared" ca="1" si="70"/>
        <v>34</v>
      </c>
      <c r="F1008" s="222">
        <v>56.1</v>
      </c>
      <c r="G1008" s="223">
        <v>159</v>
      </c>
      <c r="H1008" s="224">
        <v>82</v>
      </c>
      <c r="I1008" s="225">
        <f>IF(OR(F1008="",$G1008=""), "ไม่มีข้อมูล", F1008/($G1008*$G1008)*10000)</f>
        <v>22.190577904355049</v>
      </c>
      <c r="J1008" s="226" t="str">
        <f t="shared" si="72"/>
        <v>ปกติ</v>
      </c>
      <c r="K1008" s="227" t="str">
        <f>IF(OR($G1008="",H1008=""),"ไม่มีข้อมูล",IF($G1008/2&lt;H1008,"ลงพุง","ไม่ลงพุง"))</f>
        <v>ลงพุง</v>
      </c>
      <c r="L1008" s="227" t="str">
        <f t="shared" si="73"/>
        <v>เสี่ยง</v>
      </c>
      <c r="M1008" s="214" t="str">
        <f t="shared" ca="1" si="71"/>
        <v>31-35</v>
      </c>
    </row>
    <row r="1009" spans="1:13" x14ac:dyDescent="0.2">
      <c r="A1009" s="217">
        <v>789</v>
      </c>
      <c r="B1009" s="232" t="s">
        <v>116</v>
      </c>
      <c r="C1009" s="219" t="s">
        <v>38</v>
      </c>
      <c r="D1009" s="228">
        <v>2503</v>
      </c>
      <c r="E1009" s="230">
        <f t="shared" ca="1" si="70"/>
        <v>59</v>
      </c>
      <c r="F1009" s="222">
        <v>67.900000000000006</v>
      </c>
      <c r="G1009" s="223">
        <v>163.9</v>
      </c>
      <c r="H1009" s="224">
        <v>96</v>
      </c>
      <c r="I1009" s="225">
        <f>IF(OR(F1009="",$G1009=""), "ไม่มีข้อมูล", F1009/($G1009*$G1009)*10000)</f>
        <v>25.276204891373741</v>
      </c>
      <c r="J1009" s="226" t="str">
        <f t="shared" si="72"/>
        <v>อ้วน</v>
      </c>
      <c r="K1009" s="227" t="str">
        <f>IF(OR($G1009="",H1009=""),"ไม่มีข้อมูล",IF($G1009/2&lt;H1009,"ลงพุง","ไม่ลงพุง"))</f>
        <v>ลงพุง</v>
      </c>
      <c r="L1009" s="227" t="str">
        <f t="shared" si="73"/>
        <v>เสี่ยงสูง</v>
      </c>
      <c r="M1009" s="214" t="str">
        <f t="shared" ca="1" si="71"/>
        <v>56-60</v>
      </c>
    </row>
    <row r="1010" spans="1:13" x14ac:dyDescent="0.2">
      <c r="A1010" s="217">
        <v>790</v>
      </c>
      <c r="B1010" s="232" t="s">
        <v>116</v>
      </c>
      <c r="C1010" s="219" t="s">
        <v>38</v>
      </c>
      <c r="D1010" s="228">
        <v>2516</v>
      </c>
      <c r="E1010" s="230">
        <f t="shared" ca="1" si="70"/>
        <v>46</v>
      </c>
      <c r="F1010" s="222">
        <v>54.3</v>
      </c>
      <c r="G1010" s="269">
        <v>151.6</v>
      </c>
      <c r="H1010" s="224">
        <v>77</v>
      </c>
      <c r="I1010" s="225">
        <f>IF(OR(F1010="",$G1010=""), "ไม่มีข้อมูล", F1010/($G1010*$G1010)*10000)</f>
        <v>23.626610786613849</v>
      </c>
      <c r="J1010" s="226" t="str">
        <f t="shared" si="72"/>
        <v>น้ำหนักเกิน</v>
      </c>
      <c r="K1010" s="227" t="str">
        <f>IF(OR($G1010="",H1010=""),"ไม่มีข้อมูล",IF($G1010/2&lt;H1010,"ลงพุง","ไม่ลงพุง"))</f>
        <v>ลงพุง</v>
      </c>
      <c r="L1010" s="227" t="str">
        <f t="shared" si="73"/>
        <v>เสี่ยงสูง</v>
      </c>
      <c r="M1010" s="214" t="str">
        <f t="shared" ca="1" si="71"/>
        <v>46-50</v>
      </c>
    </row>
    <row r="1011" spans="1:13" x14ac:dyDescent="0.2">
      <c r="A1011" s="217">
        <v>791</v>
      </c>
      <c r="B1011" s="232" t="s">
        <v>116</v>
      </c>
      <c r="C1011" s="219" t="s">
        <v>38</v>
      </c>
      <c r="D1011" s="228">
        <v>2537</v>
      </c>
      <c r="E1011" s="230">
        <f t="shared" ca="1" si="70"/>
        <v>25</v>
      </c>
      <c r="F1011" s="222">
        <v>57</v>
      </c>
      <c r="G1011" s="269">
        <v>160</v>
      </c>
      <c r="H1011" s="224">
        <v>77</v>
      </c>
      <c r="I1011" s="225">
        <f>IF(OR(F1011="",$G1011=""), "ไม่มีข้อมูล", F1011/($G1011*$G1011)*10000)</f>
        <v>22.265624999999996</v>
      </c>
      <c r="J1011" s="226" t="str">
        <f t="shared" si="72"/>
        <v>ปกติ</v>
      </c>
      <c r="K1011" s="227" t="str">
        <f>IF(OR($G1011="",H1011=""),"ไม่มีข้อมูล",IF($G1011/2&lt;H1011,"ลงพุง","ไม่ลงพุง"))</f>
        <v>ไม่ลงพุง</v>
      </c>
      <c r="L1011" s="227" t="str">
        <f t="shared" si="73"/>
        <v>ปกติ</v>
      </c>
      <c r="M1011" s="214" t="str">
        <f t="shared" ca="1" si="71"/>
        <v>20-25</v>
      </c>
    </row>
    <row r="1012" spans="1:13" x14ac:dyDescent="0.2">
      <c r="A1012" s="217">
        <v>792</v>
      </c>
      <c r="B1012" s="232" t="s">
        <v>116</v>
      </c>
      <c r="C1012" s="219" t="s">
        <v>38</v>
      </c>
      <c r="D1012" s="228">
        <v>2509</v>
      </c>
      <c r="E1012" s="230">
        <f t="shared" ca="1" si="70"/>
        <v>53</v>
      </c>
      <c r="F1012" s="222">
        <v>48.1</v>
      </c>
      <c r="G1012" s="223">
        <v>159.1</v>
      </c>
      <c r="H1012" s="224">
        <v>74.5</v>
      </c>
      <c r="I1012" s="225">
        <f>IF(OR(F1012="",$G1012=""), "ไม่มีข้อมูล", F1012/($G1012*$G1012)*10000)</f>
        <v>19.00223641705524</v>
      </c>
      <c r="J1012" s="226" t="str">
        <f t="shared" si="72"/>
        <v>ปกติ</v>
      </c>
      <c r="K1012" s="227" t="str">
        <f>IF(OR($G1012="",H1012=""),"ไม่มีข้อมูล",IF($G1012/2&lt;H1012,"ลงพุง","ไม่ลงพุง"))</f>
        <v>ไม่ลงพุง</v>
      </c>
      <c r="L1012" s="227" t="str">
        <f t="shared" si="73"/>
        <v>ปกติ</v>
      </c>
      <c r="M1012" s="214" t="str">
        <f t="shared" ca="1" si="71"/>
        <v>51-55</v>
      </c>
    </row>
    <row r="1013" spans="1:13" x14ac:dyDescent="0.2">
      <c r="A1013" s="217">
        <v>793</v>
      </c>
      <c r="B1013" s="232" t="s">
        <v>116</v>
      </c>
      <c r="C1013" s="219" t="s">
        <v>38</v>
      </c>
      <c r="D1013" s="228">
        <v>2515</v>
      </c>
      <c r="E1013" s="230">
        <f t="shared" ca="1" si="70"/>
        <v>47</v>
      </c>
      <c r="F1013" s="222">
        <v>53.1</v>
      </c>
      <c r="G1013" s="223">
        <v>166.4</v>
      </c>
      <c r="H1013" s="224">
        <v>75.5</v>
      </c>
      <c r="I1013" s="225">
        <f>IF(OR(F1013="",$G1013=""), "ไม่มีข้อมูล", F1013/($G1013*$G1013)*10000)</f>
        <v>19.177318324704139</v>
      </c>
      <c r="J1013" s="226" t="str">
        <f t="shared" si="72"/>
        <v>ปกติ</v>
      </c>
      <c r="K1013" s="227" t="str">
        <f>IF(OR($G1013="",H1013=""),"ไม่มีข้อมูล",IF($G1013/2&lt;H1013,"ลงพุง","ไม่ลงพุง"))</f>
        <v>ไม่ลงพุง</v>
      </c>
      <c r="L1013" s="227" t="str">
        <f t="shared" si="73"/>
        <v>ปกติ</v>
      </c>
      <c r="M1013" s="214" t="str">
        <f t="shared" ca="1" si="71"/>
        <v>46-50</v>
      </c>
    </row>
    <row r="1014" spans="1:13" x14ac:dyDescent="0.2">
      <c r="A1014" s="217">
        <v>794</v>
      </c>
      <c r="B1014" s="232" t="s">
        <v>116</v>
      </c>
      <c r="C1014" s="219" t="s">
        <v>38</v>
      </c>
      <c r="D1014" s="228">
        <v>2510</v>
      </c>
      <c r="E1014" s="230">
        <f t="shared" ca="1" si="70"/>
        <v>52</v>
      </c>
      <c r="F1014" s="229">
        <v>49.2</v>
      </c>
      <c r="G1014" s="223">
        <v>159</v>
      </c>
      <c r="H1014" s="224">
        <v>69</v>
      </c>
      <c r="I1014" s="225">
        <f>IF(OR(F1014="",$G1014=""), "ไม่มีข้อมูล", F1014/($G1014*$G1014)*10000)</f>
        <v>19.46125548831138</v>
      </c>
      <c r="J1014" s="226" t="str">
        <f t="shared" si="72"/>
        <v>ปกติ</v>
      </c>
      <c r="K1014" s="227" t="str">
        <f>IF(OR($G1014="",H1014=""),"ไม่มีข้อมูล",IF($G1014/2&lt;H1014,"ลงพุง","ไม่ลงพุง"))</f>
        <v>ไม่ลงพุง</v>
      </c>
      <c r="L1014" s="227" t="str">
        <f t="shared" si="73"/>
        <v>ปกติ</v>
      </c>
      <c r="M1014" s="214" t="str">
        <f t="shared" ca="1" si="71"/>
        <v>51-55</v>
      </c>
    </row>
    <row r="1015" spans="1:13" x14ac:dyDescent="0.2">
      <c r="A1015" s="217">
        <v>795</v>
      </c>
      <c r="B1015" s="232" t="s">
        <v>116</v>
      </c>
      <c r="C1015" s="219" t="s">
        <v>38</v>
      </c>
      <c r="D1015" s="228">
        <v>2505</v>
      </c>
      <c r="E1015" s="230">
        <f t="shared" ca="1" si="70"/>
        <v>57</v>
      </c>
      <c r="F1015" s="222">
        <v>47.4</v>
      </c>
      <c r="G1015" s="269">
        <v>151.30000000000001</v>
      </c>
      <c r="H1015" s="224">
        <v>74</v>
      </c>
      <c r="I1015" s="225">
        <f>IF(OR(F1015="",$G1015=""), "ไม่มีข้อมูล", F1015/($G1015*$G1015)*10000)</f>
        <v>20.70620386699278</v>
      </c>
      <c r="J1015" s="226" t="str">
        <f t="shared" si="72"/>
        <v>ปกติ</v>
      </c>
      <c r="K1015" s="227" t="str">
        <f>IF(OR($G1015="",H1015=""),"ไม่มีข้อมูล",IF($G1015/2&lt;H1015,"ลงพุง","ไม่ลงพุง"))</f>
        <v>ไม่ลงพุง</v>
      </c>
      <c r="L1015" s="227" t="str">
        <f t="shared" si="73"/>
        <v>ปกติ</v>
      </c>
      <c r="M1015" s="214" t="str">
        <f t="shared" ca="1" si="71"/>
        <v>56-60</v>
      </c>
    </row>
    <row r="1016" spans="1:13" x14ac:dyDescent="0.2">
      <c r="A1016" s="217">
        <v>796</v>
      </c>
      <c r="B1016" s="232" t="s">
        <v>116</v>
      </c>
      <c r="C1016" s="219" t="s">
        <v>38</v>
      </c>
      <c r="D1016" s="228">
        <v>2522</v>
      </c>
      <c r="E1016" s="230">
        <f t="shared" ca="1" si="70"/>
        <v>40</v>
      </c>
      <c r="F1016" s="222">
        <v>46.4</v>
      </c>
      <c r="G1016" s="223">
        <v>155</v>
      </c>
      <c r="H1016" s="224">
        <v>70</v>
      </c>
      <c r="I1016" s="225">
        <f>IF(OR(F1016="",$G1016=""), "ไม่มีข้อมูล", F1016/($G1016*$G1016)*10000)</f>
        <v>19.313215400624347</v>
      </c>
      <c r="J1016" s="226" t="str">
        <f t="shared" si="72"/>
        <v>ปกติ</v>
      </c>
      <c r="K1016" s="227" t="str">
        <f>IF(OR($G1016="",H1016=""),"ไม่มีข้อมูล",IF($G1016/2&lt;H1016,"ลงพุง","ไม่ลงพุง"))</f>
        <v>ไม่ลงพุง</v>
      </c>
      <c r="L1016" s="227" t="str">
        <f t="shared" si="73"/>
        <v>ปกติ</v>
      </c>
      <c r="M1016" s="214" t="str">
        <f t="shared" ca="1" si="71"/>
        <v>36-40</v>
      </c>
    </row>
    <row r="1017" spans="1:13" x14ac:dyDescent="0.2">
      <c r="A1017" s="217">
        <v>797</v>
      </c>
      <c r="B1017" s="232" t="s">
        <v>116</v>
      </c>
      <c r="C1017" s="219" t="s">
        <v>38</v>
      </c>
      <c r="D1017" s="228">
        <v>2529</v>
      </c>
      <c r="E1017" s="230">
        <f t="shared" ca="1" si="70"/>
        <v>33</v>
      </c>
      <c r="F1017" s="222">
        <v>41.8</v>
      </c>
      <c r="G1017" s="223">
        <v>150.30000000000001</v>
      </c>
      <c r="H1017" s="224">
        <v>62.5</v>
      </c>
      <c r="I1017" s="225">
        <f>IF(OR(F1017="",$G1017=""), "ไม่มีข้อมูล", F1017/($G1017*$G1017)*10000)</f>
        <v>18.503689006993771</v>
      </c>
      <c r="J1017" s="226" t="str">
        <f t="shared" si="72"/>
        <v>ปกติ</v>
      </c>
      <c r="K1017" s="227" t="str">
        <f>IF(OR($G1017="",H1017=""),"ไม่มีข้อมูล",IF($G1017/2&lt;H1017,"ลงพุง","ไม่ลงพุง"))</f>
        <v>ไม่ลงพุง</v>
      </c>
      <c r="L1017" s="227" t="str">
        <f t="shared" si="73"/>
        <v>ปกติ</v>
      </c>
      <c r="M1017" s="214" t="str">
        <f t="shared" ca="1" si="71"/>
        <v>31-35</v>
      </c>
    </row>
    <row r="1018" spans="1:13" x14ac:dyDescent="0.2">
      <c r="A1018" s="217">
        <v>798</v>
      </c>
      <c r="B1018" s="232" t="s">
        <v>116</v>
      </c>
      <c r="C1018" s="219" t="s">
        <v>38</v>
      </c>
      <c r="D1018" s="228">
        <v>2503</v>
      </c>
      <c r="E1018" s="230">
        <f t="shared" ca="1" si="70"/>
        <v>59</v>
      </c>
      <c r="F1018" s="222">
        <v>53.7</v>
      </c>
      <c r="G1018" s="223">
        <v>155</v>
      </c>
      <c r="H1018" s="224">
        <v>77</v>
      </c>
      <c r="I1018" s="225">
        <f>IF(OR(F1018="",$G1018=""), "ไม่มีข้อมูล", F1018/($G1018*$G1018)*10000)</f>
        <v>22.35171696149844</v>
      </c>
      <c r="J1018" s="226" t="str">
        <f t="shared" si="72"/>
        <v>ปกติ</v>
      </c>
      <c r="K1018" s="227" t="str">
        <f>IF(OR($G1018="",H1018=""),"ไม่มีข้อมูล",IF($G1018/2&lt;H1018,"ลงพุง","ไม่ลงพุง"))</f>
        <v>ไม่ลงพุง</v>
      </c>
      <c r="L1018" s="227" t="str">
        <f t="shared" si="73"/>
        <v>ปกติ</v>
      </c>
      <c r="M1018" s="214" t="str">
        <f t="shared" ca="1" si="71"/>
        <v>56-60</v>
      </c>
    </row>
    <row r="1019" spans="1:13" x14ac:dyDescent="0.2">
      <c r="A1019" s="217">
        <v>799</v>
      </c>
      <c r="B1019" s="232" t="s">
        <v>116</v>
      </c>
      <c r="C1019" s="219" t="s">
        <v>38</v>
      </c>
      <c r="D1019" s="228">
        <v>2503</v>
      </c>
      <c r="E1019" s="230">
        <f t="shared" ca="1" si="70"/>
        <v>59</v>
      </c>
      <c r="F1019" s="222">
        <v>63.1</v>
      </c>
      <c r="G1019" s="223">
        <v>158.5</v>
      </c>
      <c r="H1019" s="224">
        <v>84</v>
      </c>
      <c r="I1019" s="225">
        <f>IF(OR(F1019="",$G1019=""), "ไม่มีข้อมูล", F1019/($G1019*$G1019)*10000)</f>
        <v>25.117177004448248</v>
      </c>
      <c r="J1019" s="226" t="str">
        <f t="shared" si="72"/>
        <v>อ้วน</v>
      </c>
      <c r="K1019" s="227" t="str">
        <f>IF(OR($G1019="",H1019=""),"ไม่มีข้อมูล",IF($G1019/2&lt;H1019,"ลงพุง","ไม่ลงพุง"))</f>
        <v>ลงพุง</v>
      </c>
      <c r="L1019" s="227" t="str">
        <f t="shared" si="73"/>
        <v>เสี่ยงสูง</v>
      </c>
      <c r="M1019" s="214" t="str">
        <f t="shared" ca="1" si="71"/>
        <v>56-60</v>
      </c>
    </row>
    <row r="1020" spans="1:13" x14ac:dyDescent="0.2">
      <c r="A1020" s="217">
        <v>800</v>
      </c>
      <c r="B1020" s="232" t="s">
        <v>116</v>
      </c>
      <c r="C1020" s="219" t="s">
        <v>38</v>
      </c>
      <c r="D1020" s="228">
        <v>2505</v>
      </c>
      <c r="E1020" s="230">
        <f t="shared" ca="1" si="70"/>
        <v>57</v>
      </c>
      <c r="F1020" s="222">
        <v>63.3</v>
      </c>
      <c r="G1020" s="269">
        <v>161</v>
      </c>
      <c r="H1020" s="224">
        <v>91</v>
      </c>
      <c r="I1020" s="225">
        <f>IF(OR(F1020="",$G1020=""), "ไม่มีข้อมูล", F1020/($G1020*$G1020)*10000)</f>
        <v>24.420354153003359</v>
      </c>
      <c r="J1020" s="226" t="str">
        <f t="shared" si="72"/>
        <v>น้ำหนักเกิน</v>
      </c>
      <c r="K1020" s="227" t="str">
        <f>IF(OR($G1020="",H1020=""),"ไม่มีข้อมูล",IF($G1020/2&lt;H1020,"ลงพุง","ไม่ลงพุง"))</f>
        <v>ลงพุง</v>
      </c>
      <c r="L1020" s="227" t="str">
        <f t="shared" si="73"/>
        <v>เสี่ยงสูง</v>
      </c>
      <c r="M1020" s="214" t="str">
        <f t="shared" ca="1" si="71"/>
        <v>56-60</v>
      </c>
    </row>
    <row r="1021" spans="1:13" x14ac:dyDescent="0.2">
      <c r="A1021" s="217">
        <v>801</v>
      </c>
      <c r="B1021" s="232" t="s">
        <v>116</v>
      </c>
      <c r="C1021" s="219" t="s">
        <v>38</v>
      </c>
      <c r="D1021" s="228">
        <v>2533</v>
      </c>
      <c r="E1021" s="230">
        <f t="shared" ca="1" si="70"/>
        <v>29</v>
      </c>
      <c r="F1021" s="222">
        <v>72</v>
      </c>
      <c r="G1021" s="223">
        <v>156.69999999999999</v>
      </c>
      <c r="H1021" s="224">
        <v>92</v>
      </c>
      <c r="I1021" s="225">
        <f>IF(OR(F1021="",$G1021=""), "ไม่มีข้อมูล", F1021/($G1021*$G1021)*10000)</f>
        <v>29.322061715609401</v>
      </c>
      <c r="J1021" s="226" t="str">
        <f t="shared" si="72"/>
        <v>อ้วน</v>
      </c>
      <c r="K1021" s="227" t="str">
        <f>IF(OR($G1021="",H1021=""),"ไม่มีข้อมูล",IF($G1021/2&lt;H1021,"ลงพุง","ไม่ลงพุง"))</f>
        <v>ลงพุง</v>
      </c>
      <c r="L1021" s="227" t="str">
        <f t="shared" si="73"/>
        <v>เสี่ยงสูง</v>
      </c>
      <c r="M1021" s="214" t="str">
        <f t="shared" ca="1" si="71"/>
        <v>26-30</v>
      </c>
    </row>
    <row r="1022" spans="1:13" x14ac:dyDescent="0.2">
      <c r="A1022" s="217">
        <v>802</v>
      </c>
      <c r="B1022" s="232" t="s">
        <v>116</v>
      </c>
      <c r="C1022" s="219" t="s">
        <v>38</v>
      </c>
      <c r="D1022" s="228">
        <v>2528</v>
      </c>
      <c r="E1022" s="230">
        <f t="shared" ca="1" si="70"/>
        <v>34</v>
      </c>
      <c r="F1022" s="222">
        <v>64.7</v>
      </c>
      <c r="G1022" s="269">
        <v>158</v>
      </c>
      <c r="H1022" s="224">
        <v>91</v>
      </c>
      <c r="I1022" s="225">
        <f>IF(OR(F1022="",$G1022=""), "ไม่มีข้อมูล", F1022/($G1022*$G1022)*10000)</f>
        <v>25.917320942156707</v>
      </c>
      <c r="J1022" s="226" t="str">
        <f t="shared" si="72"/>
        <v>อ้วน</v>
      </c>
      <c r="K1022" s="227" t="str">
        <f>IF(OR($G1022="",H1022=""),"ไม่มีข้อมูล",IF($G1022/2&lt;H1022,"ลงพุง","ไม่ลงพุง"))</f>
        <v>ลงพุง</v>
      </c>
      <c r="L1022" s="227" t="str">
        <f t="shared" si="73"/>
        <v>เสี่ยงสูง</v>
      </c>
      <c r="M1022" s="214" t="str">
        <f t="shared" ca="1" si="71"/>
        <v>31-35</v>
      </c>
    </row>
    <row r="1023" spans="1:13" x14ac:dyDescent="0.2">
      <c r="A1023" s="217">
        <v>803</v>
      </c>
      <c r="B1023" s="232" t="s">
        <v>116</v>
      </c>
      <c r="C1023" s="219" t="s">
        <v>38</v>
      </c>
      <c r="D1023" s="228">
        <v>2529</v>
      </c>
      <c r="E1023" s="230">
        <f t="shared" ca="1" si="70"/>
        <v>33</v>
      </c>
      <c r="F1023" s="222">
        <v>59</v>
      </c>
      <c r="G1023" s="223">
        <v>155</v>
      </c>
      <c r="H1023" s="224">
        <v>84</v>
      </c>
      <c r="I1023" s="225">
        <f>IF(OR(F1023="",$G1023=""), "ไม่มีข้อมูล", F1023/($G1023*$G1023)*10000)</f>
        <v>24.557752341311133</v>
      </c>
      <c r="J1023" s="226" t="str">
        <f t="shared" si="72"/>
        <v>น้ำหนักเกิน</v>
      </c>
      <c r="K1023" s="227" t="str">
        <f>IF(OR($G1023="",H1023=""),"ไม่มีข้อมูล",IF($G1023/2&lt;H1023,"ลงพุง","ไม่ลงพุง"))</f>
        <v>ลงพุง</v>
      </c>
      <c r="L1023" s="227" t="str">
        <f t="shared" si="73"/>
        <v>เสี่ยงสูง</v>
      </c>
      <c r="M1023" s="214" t="str">
        <f t="shared" ca="1" si="71"/>
        <v>31-35</v>
      </c>
    </row>
    <row r="1024" spans="1:13" x14ac:dyDescent="0.2">
      <c r="A1024" s="217">
        <v>804</v>
      </c>
      <c r="B1024" s="232" t="s">
        <v>116</v>
      </c>
      <c r="C1024" s="219" t="s">
        <v>38</v>
      </c>
      <c r="D1024" s="228">
        <v>2509</v>
      </c>
      <c r="E1024" s="230">
        <f t="shared" ca="1" si="70"/>
        <v>53</v>
      </c>
      <c r="F1024" s="229">
        <v>49.1</v>
      </c>
      <c r="G1024" s="223">
        <v>151.30000000000001</v>
      </c>
      <c r="H1024" s="224">
        <v>74</v>
      </c>
      <c r="I1024" s="225">
        <f>IF(OR(F1024="",$G1024=""), "ไม่มีข้อมูล", F1024/($G1024*$G1024)*10000)</f>
        <v>21.448831431842731</v>
      </c>
      <c r="J1024" s="226" t="str">
        <f t="shared" si="72"/>
        <v>ปกติ</v>
      </c>
      <c r="K1024" s="227" t="str">
        <f>IF(OR($G1024="",H1024=""),"ไม่มีข้อมูล",IF($G1024/2&lt;H1024,"ลงพุง","ไม่ลงพุง"))</f>
        <v>ไม่ลงพุง</v>
      </c>
      <c r="L1024" s="227" t="str">
        <f t="shared" si="73"/>
        <v>ปกติ</v>
      </c>
      <c r="M1024" s="214" t="str">
        <f t="shared" ca="1" si="71"/>
        <v>51-55</v>
      </c>
    </row>
    <row r="1025" spans="1:13" x14ac:dyDescent="0.2">
      <c r="A1025" s="217">
        <v>805</v>
      </c>
      <c r="B1025" s="232" t="s">
        <v>116</v>
      </c>
      <c r="C1025" s="219" t="s">
        <v>39</v>
      </c>
      <c r="D1025" s="228">
        <v>2526</v>
      </c>
      <c r="E1025" s="230">
        <f t="shared" ca="1" si="70"/>
        <v>36</v>
      </c>
      <c r="F1025" s="229">
        <v>71.8</v>
      </c>
      <c r="G1025" s="223">
        <v>167</v>
      </c>
      <c r="H1025" s="224">
        <v>87.5</v>
      </c>
      <c r="I1025" s="225">
        <f>IF(OR(F1025="",$G1025=""), "ไม่มีข้อมูล", F1025/($G1025*$G1025)*10000)</f>
        <v>25.74491735092689</v>
      </c>
      <c r="J1025" s="226" t="str">
        <f t="shared" si="72"/>
        <v>อ้วน</v>
      </c>
      <c r="K1025" s="227" t="str">
        <f>IF(OR($G1025="",H1025=""),"ไม่มีข้อมูล",IF($G1025/2&lt;H1025,"ลงพุง","ไม่ลงพุง"))</f>
        <v>ลงพุง</v>
      </c>
      <c r="L1025" s="227" t="str">
        <f t="shared" si="73"/>
        <v>เสี่ยงสูง</v>
      </c>
      <c r="M1025" s="214" t="str">
        <f t="shared" ca="1" si="71"/>
        <v>36-40</v>
      </c>
    </row>
    <row r="1026" spans="1:13" x14ac:dyDescent="0.2">
      <c r="A1026" s="217">
        <v>806</v>
      </c>
      <c r="B1026" s="232" t="s">
        <v>116</v>
      </c>
      <c r="C1026" s="219" t="s">
        <v>38</v>
      </c>
      <c r="D1026" s="228">
        <v>2526</v>
      </c>
      <c r="E1026" s="230">
        <f t="shared" ref="E1026:E1089" ca="1" si="74">IF(D1026="","ไม่มีข้อมูล",YEAR(TODAY())+543-D1026)</f>
        <v>36</v>
      </c>
      <c r="F1026" s="222">
        <v>53.3</v>
      </c>
      <c r="G1026" s="223">
        <v>164.5</v>
      </c>
      <c r="H1026" s="224">
        <v>71</v>
      </c>
      <c r="I1026" s="225">
        <f>IF(OR(F1026="",$G1026=""), "ไม่มีข้อมูล", F1026/($G1026*$G1026)*10000)</f>
        <v>19.696787723690655</v>
      </c>
      <c r="J1026" s="226" t="str">
        <f t="shared" si="72"/>
        <v>ปกติ</v>
      </c>
      <c r="K1026" s="227" t="str">
        <f>IF(OR($G1026="",H1026=""),"ไม่มีข้อมูล",IF($G1026/2&lt;H1026,"ลงพุง","ไม่ลงพุง"))</f>
        <v>ไม่ลงพุง</v>
      </c>
      <c r="L1026" s="227" t="str">
        <f t="shared" si="73"/>
        <v>ปกติ</v>
      </c>
      <c r="M1026" s="214" t="str">
        <f t="shared" ref="M1026:M1082" ca="1" si="75">IF(E1026="ไม่มีข้อมูล","ไม่มีข้อมูล",IF(E1026&lt;20,"&lt;20",IF(E1026&lt;26,"20-25",IF(E1026&lt;31,"26-30",IF(E1026&lt;36,"31-35",IF(E1026&lt;41,"36-40",IF(E1026&lt;46,"41-45",IF(E1026&lt;51,"46-50",IF(E1026&lt;56,"51-55",IF(E1026&lt;61,"56-60","60+"))))))))))</f>
        <v>36-40</v>
      </c>
    </row>
    <row r="1027" spans="1:13" x14ac:dyDescent="0.2">
      <c r="A1027" s="217">
        <v>807</v>
      </c>
      <c r="B1027" s="232" t="s">
        <v>116</v>
      </c>
      <c r="C1027" s="219" t="s">
        <v>38</v>
      </c>
      <c r="D1027" s="228">
        <v>2525</v>
      </c>
      <c r="E1027" s="230">
        <f t="shared" ca="1" si="74"/>
        <v>37</v>
      </c>
      <c r="F1027" s="222">
        <v>61</v>
      </c>
      <c r="G1027" s="223">
        <v>154.5</v>
      </c>
      <c r="H1027" s="224">
        <v>86</v>
      </c>
      <c r="I1027" s="225">
        <f>IF(OR(F1027="",$G1027=""), "ไม่มีข้อมูล", F1027/($G1027*$G1027)*10000)</f>
        <v>25.554822425404005</v>
      </c>
      <c r="J1027" s="226" t="str">
        <f t="shared" si="72"/>
        <v>อ้วน</v>
      </c>
      <c r="K1027" s="227" t="str">
        <f>IF(OR($G1027="",H1027=""),"ไม่มีข้อมูล",IF($G1027/2&lt;H1027,"ลงพุง","ไม่ลงพุง"))</f>
        <v>ลงพุง</v>
      </c>
      <c r="L1027" s="227" t="str">
        <f t="shared" si="73"/>
        <v>เสี่ยงสูง</v>
      </c>
      <c r="M1027" s="214" t="str">
        <f t="shared" ca="1" si="75"/>
        <v>36-40</v>
      </c>
    </row>
    <row r="1028" spans="1:13" x14ac:dyDescent="0.2">
      <c r="A1028" s="217">
        <v>808</v>
      </c>
      <c r="B1028" s="232" t="s">
        <v>116</v>
      </c>
      <c r="C1028" s="219" t="s">
        <v>39</v>
      </c>
      <c r="D1028" s="228">
        <v>2528</v>
      </c>
      <c r="E1028" s="230">
        <f t="shared" ca="1" si="74"/>
        <v>34</v>
      </c>
      <c r="F1028" s="229">
        <v>119.4</v>
      </c>
      <c r="G1028" s="223">
        <v>178</v>
      </c>
      <c r="H1028" s="224">
        <v>129</v>
      </c>
      <c r="I1028" s="225">
        <f>IF(OR(F1028="",$G1028=""), "ไม่มีข้อมูล", F1028/($G1028*$G1028)*10000)</f>
        <v>37.68463577831082</v>
      </c>
      <c r="J1028" s="226" t="str">
        <f t="shared" ref="J1028:J1082" si="76">IF(I1028="ไม่มีข้อมูล", "ไม่มีข้อมูล", IF(I1028&lt;18.5, "ผอม", IF(AND(18.5&lt;=I1028, I1028&lt;=22.9), "ปกติ", IF(AND(22.9&lt;I1028, I1028&lt;25), "น้ำหนักเกิน", "อ้วน"))))</f>
        <v>อ้วน</v>
      </c>
      <c r="K1028" s="227" t="str">
        <f>IF(OR($G1028="",H1028=""),"ไม่มีข้อมูล",IF($G1028/2&lt;H1028,"ลงพุง","ไม่ลงพุง"))</f>
        <v>ลงพุง</v>
      </c>
      <c r="L1028" s="227" t="str">
        <f t="shared" ref="L1028:L1082" si="77">IF(OR(J1028="ไม่มีข้อมูล",K1028="ไม่มีข้อมูล"),"ไม่มีข้อมูล",IF(AND(J1028="ปกติ",K1028="ไม่ลงพุง"),"ปกติ",IF(AND(J1028="ปกติ",K1028="ลงพุง"),"เสี่ยง",IF(AND(J1028="น้ำหนักเกิน",K1028="ไม่ลงพุง"),"เสี่ยง",IF(AND(J1028="น้ำหนักเกิน",K1028="ลงพุง"),"เสี่ยงสูง",IF(AND(J1028="อ้วน",K1028="ไม่ลงพุง"),"เสี่ยง",IF(AND(J1028="อ้วน",K1028="ลงพุง"),"เสี่ยงสูง",IF(AND(J1028="ผอม",K1028="ไม่ลงพุง"),"เสี่ยง",IF(AND(J1028="ผอม",K1028="ลงพุง"),"เสี่ยงสูง",0)))))))))</f>
        <v>เสี่ยงสูง</v>
      </c>
      <c r="M1028" s="214" t="str">
        <f t="shared" ca="1" si="75"/>
        <v>31-35</v>
      </c>
    </row>
    <row r="1029" spans="1:13" x14ac:dyDescent="0.2">
      <c r="A1029" s="217">
        <v>809</v>
      </c>
      <c r="B1029" s="232" t="s">
        <v>116</v>
      </c>
      <c r="C1029" s="219" t="s">
        <v>38</v>
      </c>
      <c r="D1029" s="228">
        <v>2502</v>
      </c>
      <c r="E1029" s="230">
        <f t="shared" ca="1" si="74"/>
        <v>60</v>
      </c>
      <c r="F1029" s="222">
        <v>60.6</v>
      </c>
      <c r="G1029" s="223">
        <v>155</v>
      </c>
      <c r="H1029" s="224">
        <v>89</v>
      </c>
      <c r="I1029" s="225">
        <f>IF(OR(F1029="",$G1029=""), "ไม่มีข้อมูล", F1029/($G1029*$G1029)*10000)</f>
        <v>25.223725286160253</v>
      </c>
      <c r="J1029" s="226" t="str">
        <f t="shared" si="76"/>
        <v>อ้วน</v>
      </c>
      <c r="K1029" s="227" t="str">
        <f>IF(OR($G1029="",H1029=""),"ไม่มีข้อมูล",IF($G1029/2&lt;H1029,"ลงพุง","ไม่ลงพุง"))</f>
        <v>ลงพุง</v>
      </c>
      <c r="L1029" s="227" t="str">
        <f t="shared" si="77"/>
        <v>เสี่ยงสูง</v>
      </c>
      <c r="M1029" s="214" t="str">
        <f t="shared" ca="1" si="75"/>
        <v>56-60</v>
      </c>
    </row>
    <row r="1030" spans="1:13" x14ac:dyDescent="0.2">
      <c r="A1030" s="217">
        <v>810</v>
      </c>
      <c r="B1030" s="232" t="s">
        <v>116</v>
      </c>
      <c r="C1030" s="219" t="s">
        <v>38</v>
      </c>
      <c r="D1030" s="228">
        <v>2509</v>
      </c>
      <c r="E1030" s="230">
        <f t="shared" ca="1" si="74"/>
        <v>53</v>
      </c>
      <c r="F1030" s="222">
        <v>59.6</v>
      </c>
      <c r="G1030" s="223">
        <v>153.1</v>
      </c>
      <c r="H1030" s="224">
        <v>82</v>
      </c>
      <c r="I1030" s="225">
        <f>IF(OR(F1030="",$G1030=""), "ไม่มีข้อมูล", F1030/($G1030*$G1030)*10000)</f>
        <v>25.427044221298907</v>
      </c>
      <c r="J1030" s="226" t="str">
        <f t="shared" si="76"/>
        <v>อ้วน</v>
      </c>
      <c r="K1030" s="227" t="str">
        <f>IF(OR($G1030="",H1030=""),"ไม่มีข้อมูล",IF($G1030/2&lt;H1030,"ลงพุง","ไม่ลงพุง"))</f>
        <v>ลงพุง</v>
      </c>
      <c r="L1030" s="227" t="str">
        <f t="shared" si="77"/>
        <v>เสี่ยงสูง</v>
      </c>
      <c r="M1030" s="214" t="str">
        <f t="shared" ca="1" si="75"/>
        <v>51-55</v>
      </c>
    </row>
    <row r="1031" spans="1:13" x14ac:dyDescent="0.2">
      <c r="A1031" s="217">
        <v>811</v>
      </c>
      <c r="B1031" s="232" t="s">
        <v>116</v>
      </c>
      <c r="C1031" s="219" t="s">
        <v>39</v>
      </c>
      <c r="D1031" s="228">
        <v>2507</v>
      </c>
      <c r="E1031" s="230">
        <f t="shared" ca="1" si="74"/>
        <v>55</v>
      </c>
      <c r="F1031" s="229">
        <v>62.5</v>
      </c>
      <c r="G1031" s="223">
        <v>171.3</v>
      </c>
      <c r="H1031" s="224">
        <v>80</v>
      </c>
      <c r="I1031" s="225">
        <f>IF(OR(F1031="",$G1031=""), "ไม่มีข้อมูล", F1031/($G1031*$G1031)*10000)</f>
        <v>21.299298077372001</v>
      </c>
      <c r="J1031" s="226" t="str">
        <f t="shared" si="76"/>
        <v>ปกติ</v>
      </c>
      <c r="K1031" s="227" t="str">
        <f>IF(OR($G1031="",H1031=""),"ไม่มีข้อมูล",IF($G1031/2&lt;H1031,"ลงพุง","ไม่ลงพุง"))</f>
        <v>ไม่ลงพุง</v>
      </c>
      <c r="L1031" s="227" t="str">
        <f t="shared" si="77"/>
        <v>ปกติ</v>
      </c>
      <c r="M1031" s="214" t="str">
        <f t="shared" ca="1" si="75"/>
        <v>51-55</v>
      </c>
    </row>
    <row r="1032" spans="1:13" x14ac:dyDescent="0.2">
      <c r="A1032" s="217">
        <v>812</v>
      </c>
      <c r="B1032" s="232" t="s">
        <v>116</v>
      </c>
      <c r="C1032" s="219" t="s">
        <v>38</v>
      </c>
      <c r="D1032" s="228">
        <v>2503</v>
      </c>
      <c r="E1032" s="230">
        <f t="shared" ca="1" si="74"/>
        <v>59</v>
      </c>
      <c r="F1032" s="222">
        <v>47.9</v>
      </c>
      <c r="G1032" s="223">
        <v>152.5</v>
      </c>
      <c r="H1032" s="224">
        <v>82</v>
      </c>
      <c r="I1032" s="225">
        <f>IF(OR(F1032="",$G1032=""), "ไม่มีข้อมูล", F1032/($G1032*$G1032)*10000)</f>
        <v>20.596613813490997</v>
      </c>
      <c r="J1032" s="226" t="str">
        <f t="shared" si="76"/>
        <v>ปกติ</v>
      </c>
      <c r="K1032" s="227" t="str">
        <f>IF(OR($G1032="",H1032=""),"ไม่มีข้อมูล",IF($G1032/2&lt;H1032,"ลงพุง","ไม่ลงพุง"))</f>
        <v>ลงพุง</v>
      </c>
      <c r="L1032" s="227" t="str">
        <f t="shared" si="77"/>
        <v>เสี่ยง</v>
      </c>
      <c r="M1032" s="214" t="str">
        <f t="shared" ca="1" si="75"/>
        <v>56-60</v>
      </c>
    </row>
    <row r="1033" spans="1:13" x14ac:dyDescent="0.2">
      <c r="A1033" s="217">
        <v>813</v>
      </c>
      <c r="B1033" s="232" t="s">
        <v>116</v>
      </c>
      <c r="C1033" s="219" t="s">
        <v>39</v>
      </c>
      <c r="D1033" s="228">
        <v>2504</v>
      </c>
      <c r="E1033" s="230">
        <f t="shared" ca="1" si="74"/>
        <v>58</v>
      </c>
      <c r="F1033" s="222">
        <v>70.8</v>
      </c>
      <c r="G1033" s="223">
        <v>160</v>
      </c>
      <c r="H1033" s="224">
        <v>91</v>
      </c>
      <c r="I1033" s="225">
        <f>IF(OR(F1033="",$G1033=""), "ไม่มีข้อมูล", F1033/($G1033*$G1033)*10000)</f>
        <v>27.65625</v>
      </c>
      <c r="J1033" s="226" t="str">
        <f t="shared" si="76"/>
        <v>อ้วน</v>
      </c>
      <c r="K1033" s="227" t="str">
        <f>IF(OR($G1033="",H1033=""),"ไม่มีข้อมูล",IF($G1033/2&lt;H1033,"ลงพุง","ไม่ลงพุง"))</f>
        <v>ลงพุง</v>
      </c>
      <c r="L1033" s="227" t="str">
        <f t="shared" si="77"/>
        <v>เสี่ยงสูง</v>
      </c>
      <c r="M1033" s="214" t="str">
        <f t="shared" ca="1" si="75"/>
        <v>56-60</v>
      </c>
    </row>
    <row r="1034" spans="1:13" x14ac:dyDescent="0.2">
      <c r="A1034" s="217">
        <v>814</v>
      </c>
      <c r="B1034" s="232" t="s">
        <v>116</v>
      </c>
      <c r="C1034" s="219" t="s">
        <v>38</v>
      </c>
      <c r="D1034" s="228">
        <v>2514</v>
      </c>
      <c r="E1034" s="230">
        <f t="shared" ca="1" si="74"/>
        <v>48</v>
      </c>
      <c r="F1034" s="222">
        <v>47.4</v>
      </c>
      <c r="G1034" s="223">
        <v>153</v>
      </c>
      <c r="H1034" s="224">
        <v>69</v>
      </c>
      <c r="I1034" s="225">
        <f>IF(OR(F1034="",$G1034=""), "ไม่มีข้อมูล", F1034/($G1034*$G1034)*10000)</f>
        <v>20.248622324746893</v>
      </c>
      <c r="J1034" s="226" t="str">
        <f t="shared" si="76"/>
        <v>ปกติ</v>
      </c>
      <c r="K1034" s="227" t="str">
        <f>IF(OR($G1034="",H1034=""),"ไม่มีข้อมูล",IF($G1034/2&lt;H1034,"ลงพุง","ไม่ลงพุง"))</f>
        <v>ไม่ลงพุง</v>
      </c>
      <c r="L1034" s="227" t="str">
        <f t="shared" si="77"/>
        <v>ปกติ</v>
      </c>
      <c r="M1034" s="214" t="str">
        <f t="shared" ca="1" si="75"/>
        <v>46-50</v>
      </c>
    </row>
    <row r="1035" spans="1:13" x14ac:dyDescent="0.2">
      <c r="A1035" s="217">
        <v>815</v>
      </c>
      <c r="B1035" s="232" t="s">
        <v>116</v>
      </c>
      <c r="C1035" s="219" t="s">
        <v>38</v>
      </c>
      <c r="D1035" s="228">
        <v>2526</v>
      </c>
      <c r="E1035" s="230">
        <f t="shared" ca="1" si="74"/>
        <v>36</v>
      </c>
      <c r="F1035" s="222">
        <v>75.8</v>
      </c>
      <c r="G1035" s="223">
        <v>159</v>
      </c>
      <c r="H1035" s="224">
        <v>96</v>
      </c>
      <c r="I1035" s="225">
        <f>IF(OR(F1035="",$G1035=""), "ไม่มีข้อมูล", F1035/($G1035*$G1035)*10000)</f>
        <v>29.982991179146392</v>
      </c>
      <c r="J1035" s="226" t="str">
        <f t="shared" si="76"/>
        <v>อ้วน</v>
      </c>
      <c r="K1035" s="227" t="str">
        <f>IF(OR($G1035="",H1035=""),"ไม่มีข้อมูล",IF($G1035/2&lt;H1035,"ลงพุง","ไม่ลงพุง"))</f>
        <v>ลงพุง</v>
      </c>
      <c r="L1035" s="227" t="str">
        <f t="shared" si="77"/>
        <v>เสี่ยงสูง</v>
      </c>
      <c r="M1035" s="214" t="str">
        <f t="shared" ca="1" si="75"/>
        <v>36-40</v>
      </c>
    </row>
    <row r="1036" spans="1:13" x14ac:dyDescent="0.2">
      <c r="A1036" s="217">
        <v>816</v>
      </c>
      <c r="B1036" s="232" t="s">
        <v>116</v>
      </c>
      <c r="C1036" s="219" t="s">
        <v>38</v>
      </c>
      <c r="D1036" s="228">
        <v>2506</v>
      </c>
      <c r="E1036" s="230">
        <f t="shared" ca="1" si="74"/>
        <v>56</v>
      </c>
      <c r="F1036" s="222"/>
      <c r="G1036" s="269"/>
      <c r="H1036" s="224"/>
      <c r="I1036" s="225" t="str">
        <f>IF(OR(F1036="",$G1036=""), "ไม่มีข้อมูล", F1036/($G1036*$G1036)*10000)</f>
        <v>ไม่มีข้อมูล</v>
      </c>
      <c r="J1036" s="226" t="str">
        <f t="shared" si="76"/>
        <v>ไม่มีข้อมูล</v>
      </c>
      <c r="K1036" s="227" t="str">
        <f>IF(OR($G1036="",H1036=""),"ไม่มีข้อมูล",IF($G1036/2&lt;H1036,"ลงพุง","ไม่ลงพุง"))</f>
        <v>ไม่มีข้อมูล</v>
      </c>
      <c r="L1036" s="227" t="str">
        <f t="shared" si="77"/>
        <v>ไม่มีข้อมูล</v>
      </c>
      <c r="M1036" s="214" t="str">
        <f t="shared" ca="1" si="75"/>
        <v>56-60</v>
      </c>
    </row>
    <row r="1037" spans="1:13" x14ac:dyDescent="0.2">
      <c r="A1037" s="217">
        <v>817</v>
      </c>
      <c r="B1037" s="232" t="s">
        <v>116</v>
      </c>
      <c r="C1037" s="219" t="s">
        <v>38</v>
      </c>
      <c r="D1037" s="228">
        <v>2508</v>
      </c>
      <c r="E1037" s="230">
        <f t="shared" ca="1" si="74"/>
        <v>54</v>
      </c>
      <c r="F1037" s="222">
        <v>31.7</v>
      </c>
      <c r="G1037" s="223">
        <v>129.9</v>
      </c>
      <c r="H1037" s="224">
        <v>75</v>
      </c>
      <c r="I1037" s="225">
        <f>IF(OR(F1037="",$G1037=""), "ไม่มีข้อมูล", F1037/($G1037*$G1037)*10000)</f>
        <v>18.786287314040941</v>
      </c>
      <c r="J1037" s="226" t="str">
        <f t="shared" si="76"/>
        <v>ปกติ</v>
      </c>
      <c r="K1037" s="227" t="str">
        <f>IF(OR($G1037="",H1037=""),"ไม่มีข้อมูล",IF($G1037/2&lt;H1037,"ลงพุง","ไม่ลงพุง"))</f>
        <v>ลงพุง</v>
      </c>
      <c r="L1037" s="227" t="str">
        <f t="shared" si="77"/>
        <v>เสี่ยง</v>
      </c>
      <c r="M1037" s="214" t="str">
        <f t="shared" ca="1" si="75"/>
        <v>51-55</v>
      </c>
    </row>
    <row r="1038" spans="1:13" x14ac:dyDescent="0.2">
      <c r="A1038" s="217">
        <v>818</v>
      </c>
      <c r="B1038" s="232" t="s">
        <v>116</v>
      </c>
      <c r="C1038" s="219" t="s">
        <v>38</v>
      </c>
      <c r="D1038" s="228">
        <v>2537</v>
      </c>
      <c r="E1038" s="230">
        <f t="shared" ca="1" si="74"/>
        <v>25</v>
      </c>
      <c r="F1038" s="222">
        <v>48.9</v>
      </c>
      <c r="G1038" s="223">
        <v>157</v>
      </c>
      <c r="H1038" s="224">
        <v>69</v>
      </c>
      <c r="I1038" s="225">
        <f>IF(OR(F1038="",$G1038=""), "ไม่มีข้อมูล", F1038/($G1038*$G1038)*10000)</f>
        <v>19.838533003367274</v>
      </c>
      <c r="J1038" s="226" t="str">
        <f t="shared" si="76"/>
        <v>ปกติ</v>
      </c>
      <c r="K1038" s="227" t="str">
        <f>IF(OR($G1038="",H1038=""),"ไม่มีข้อมูล",IF($G1038/2&lt;H1038,"ลงพุง","ไม่ลงพุง"))</f>
        <v>ไม่ลงพุง</v>
      </c>
      <c r="L1038" s="227" t="str">
        <f t="shared" si="77"/>
        <v>ปกติ</v>
      </c>
      <c r="M1038" s="214" t="str">
        <f t="shared" ca="1" si="75"/>
        <v>20-25</v>
      </c>
    </row>
    <row r="1039" spans="1:13" x14ac:dyDescent="0.2">
      <c r="A1039" s="217">
        <v>819</v>
      </c>
      <c r="B1039" s="232" t="s">
        <v>116</v>
      </c>
      <c r="C1039" s="219" t="s">
        <v>38</v>
      </c>
      <c r="D1039" s="228">
        <v>2538</v>
      </c>
      <c r="E1039" s="230">
        <f t="shared" ca="1" si="74"/>
        <v>24</v>
      </c>
      <c r="F1039" s="222">
        <v>46.9</v>
      </c>
      <c r="G1039" s="223">
        <v>152.4</v>
      </c>
      <c r="H1039" s="224">
        <v>69</v>
      </c>
      <c r="I1039" s="225">
        <f>IF(OR(F1039="",$G1039=""), "ไม่มีข้อมูล", F1039/($G1039*$G1039)*10000)</f>
        <v>20.193095941747437</v>
      </c>
      <c r="J1039" s="226" t="str">
        <f t="shared" si="76"/>
        <v>ปกติ</v>
      </c>
      <c r="K1039" s="227" t="str">
        <f>IF(OR($G1039="",H1039=""),"ไม่มีข้อมูล",IF($G1039/2&lt;H1039,"ลงพุง","ไม่ลงพุง"))</f>
        <v>ไม่ลงพุง</v>
      </c>
      <c r="L1039" s="227" t="str">
        <f t="shared" si="77"/>
        <v>ปกติ</v>
      </c>
      <c r="M1039" s="214" t="str">
        <f t="shared" ca="1" si="75"/>
        <v>20-25</v>
      </c>
    </row>
    <row r="1040" spans="1:13" x14ac:dyDescent="0.2">
      <c r="A1040" s="217">
        <v>820</v>
      </c>
      <c r="B1040" s="232" t="s">
        <v>116</v>
      </c>
      <c r="C1040" s="219" t="s">
        <v>38</v>
      </c>
      <c r="D1040" s="228">
        <v>2509</v>
      </c>
      <c r="E1040" s="230">
        <f t="shared" ca="1" si="74"/>
        <v>53</v>
      </c>
      <c r="F1040" s="222">
        <v>62.6</v>
      </c>
      <c r="G1040" s="223">
        <v>158</v>
      </c>
      <c r="H1040" s="224">
        <v>94</v>
      </c>
      <c r="I1040" s="225">
        <f>IF(OR(F1040="",$G1040=""), "ไม่มีข้อมูล", F1040/($G1040*$G1040)*10000)</f>
        <v>25.076109597820864</v>
      </c>
      <c r="J1040" s="226" t="str">
        <f t="shared" si="76"/>
        <v>อ้วน</v>
      </c>
      <c r="K1040" s="227" t="str">
        <f>IF(OR($G1040="",H1040=""),"ไม่มีข้อมูล",IF($G1040/2&lt;H1040,"ลงพุง","ไม่ลงพุง"))</f>
        <v>ลงพุง</v>
      </c>
      <c r="L1040" s="227" t="str">
        <f t="shared" si="77"/>
        <v>เสี่ยงสูง</v>
      </c>
      <c r="M1040" s="214" t="str">
        <f t="shared" ca="1" si="75"/>
        <v>51-55</v>
      </c>
    </row>
    <row r="1041" spans="1:13" x14ac:dyDescent="0.2">
      <c r="A1041" s="217">
        <v>821</v>
      </c>
      <c r="B1041" s="232" t="s">
        <v>116</v>
      </c>
      <c r="C1041" s="219" t="s">
        <v>38</v>
      </c>
      <c r="D1041" s="228">
        <v>2506</v>
      </c>
      <c r="E1041" s="230">
        <f t="shared" ca="1" si="74"/>
        <v>56</v>
      </c>
      <c r="F1041" s="222">
        <v>44.9</v>
      </c>
      <c r="G1041" s="269">
        <v>153.30000000000001</v>
      </c>
      <c r="H1041" s="224">
        <v>67</v>
      </c>
      <c r="I1041" s="225">
        <f>IF(OR(F1041="",$G1041=""), "ไม่มีข้อมูล", F1041/($G1041*$G1041)*10000)</f>
        <v>19.105659402686449</v>
      </c>
      <c r="J1041" s="226" t="str">
        <f t="shared" si="76"/>
        <v>ปกติ</v>
      </c>
      <c r="K1041" s="227" t="str">
        <f>IF(OR($G1041="",H1041=""),"ไม่มีข้อมูล",IF($G1041/2&lt;H1041,"ลงพุง","ไม่ลงพุง"))</f>
        <v>ไม่ลงพุง</v>
      </c>
      <c r="L1041" s="227" t="str">
        <f t="shared" si="77"/>
        <v>ปกติ</v>
      </c>
      <c r="M1041" s="214" t="str">
        <f t="shared" ca="1" si="75"/>
        <v>56-60</v>
      </c>
    </row>
    <row r="1042" spans="1:13" x14ac:dyDescent="0.2">
      <c r="A1042" s="217">
        <v>822</v>
      </c>
      <c r="B1042" s="232" t="s">
        <v>116</v>
      </c>
      <c r="C1042" s="219" t="s">
        <v>38</v>
      </c>
      <c r="D1042" s="228">
        <v>2507</v>
      </c>
      <c r="E1042" s="230">
        <f t="shared" ca="1" si="74"/>
        <v>55</v>
      </c>
      <c r="F1042" s="222">
        <v>71.099999999999994</v>
      </c>
      <c r="G1042" s="223">
        <v>157.6</v>
      </c>
      <c r="H1042" s="224">
        <v>93.6</v>
      </c>
      <c r="I1042" s="225">
        <f>IF(OR(F1042="",$G1042=""), "ไม่มีข้อมูล", F1042/($G1042*$G1042)*10000)</f>
        <v>28.625769795665953</v>
      </c>
      <c r="J1042" s="226" t="str">
        <f t="shared" si="76"/>
        <v>อ้วน</v>
      </c>
      <c r="K1042" s="227" t="str">
        <f>IF(OR($G1042="",H1042=""),"ไม่มีข้อมูล",IF($G1042/2&lt;H1042,"ลงพุง","ไม่ลงพุง"))</f>
        <v>ลงพุง</v>
      </c>
      <c r="L1042" s="227" t="str">
        <f t="shared" si="77"/>
        <v>เสี่ยงสูง</v>
      </c>
      <c r="M1042" s="214" t="str">
        <f t="shared" ca="1" si="75"/>
        <v>51-55</v>
      </c>
    </row>
    <row r="1043" spans="1:13" x14ac:dyDescent="0.2">
      <c r="A1043" s="217">
        <v>823</v>
      </c>
      <c r="B1043" s="232" t="s">
        <v>116</v>
      </c>
      <c r="C1043" s="219" t="s">
        <v>38</v>
      </c>
      <c r="D1043" s="228">
        <v>2501</v>
      </c>
      <c r="E1043" s="230">
        <f t="shared" ca="1" si="74"/>
        <v>61</v>
      </c>
      <c r="F1043" s="222">
        <v>67.8</v>
      </c>
      <c r="G1043" s="223">
        <v>165</v>
      </c>
      <c r="H1043" s="224">
        <v>91</v>
      </c>
      <c r="I1043" s="225">
        <f>IF(OR(F1043="",$G1043=""), "ไม่มีข้อมูล", F1043/($G1043*$G1043)*10000)</f>
        <v>24.903581267217632</v>
      </c>
      <c r="J1043" s="226" t="str">
        <f t="shared" si="76"/>
        <v>น้ำหนักเกิน</v>
      </c>
      <c r="K1043" s="227" t="str">
        <f>IF(OR($G1043="",H1043=""),"ไม่มีข้อมูล",IF($G1043/2&lt;H1043,"ลงพุง","ไม่ลงพุง"))</f>
        <v>ลงพุง</v>
      </c>
      <c r="L1043" s="227" t="str">
        <f t="shared" si="77"/>
        <v>เสี่ยงสูง</v>
      </c>
      <c r="M1043" s="214" t="str">
        <f t="shared" ca="1" si="75"/>
        <v>60+</v>
      </c>
    </row>
    <row r="1044" spans="1:13" x14ac:dyDescent="0.2">
      <c r="A1044" s="217">
        <v>824</v>
      </c>
      <c r="B1044" s="232" t="s">
        <v>116</v>
      </c>
      <c r="C1044" s="219" t="s">
        <v>38</v>
      </c>
      <c r="D1044" s="228">
        <v>2529</v>
      </c>
      <c r="E1044" s="230">
        <f t="shared" ca="1" si="74"/>
        <v>33</v>
      </c>
      <c r="F1044" s="222">
        <v>53.7</v>
      </c>
      <c r="G1044" s="269">
        <v>162.1</v>
      </c>
      <c r="H1044" s="224">
        <v>70</v>
      </c>
      <c r="I1044" s="225">
        <f>IF(OR(F1044="",$G1044=""), "ไม่มีข้อมูล", F1044/($G1044*$G1044)*10000)</f>
        <v>20.436581709601885</v>
      </c>
      <c r="J1044" s="226" t="str">
        <f t="shared" si="76"/>
        <v>ปกติ</v>
      </c>
      <c r="K1044" s="227" t="str">
        <f>IF(OR($G1044="",H1044=""),"ไม่มีข้อมูล",IF($G1044/2&lt;H1044,"ลงพุง","ไม่ลงพุง"))</f>
        <v>ไม่ลงพุง</v>
      </c>
      <c r="L1044" s="227" t="str">
        <f t="shared" si="77"/>
        <v>ปกติ</v>
      </c>
      <c r="M1044" s="214" t="str">
        <f t="shared" ca="1" si="75"/>
        <v>31-35</v>
      </c>
    </row>
    <row r="1045" spans="1:13" x14ac:dyDescent="0.2">
      <c r="A1045" s="217">
        <v>825</v>
      </c>
      <c r="B1045" s="232" t="s">
        <v>116</v>
      </c>
      <c r="C1045" s="219" t="s">
        <v>39</v>
      </c>
      <c r="D1045" s="228">
        <v>2530</v>
      </c>
      <c r="E1045" s="230">
        <f t="shared" ca="1" si="74"/>
        <v>32</v>
      </c>
      <c r="F1045" s="222">
        <v>96.5</v>
      </c>
      <c r="G1045" s="223">
        <v>177</v>
      </c>
      <c r="H1045" s="224">
        <v>107</v>
      </c>
      <c r="I1045" s="225">
        <f>IF(OR(F1045="",$G1045=""), "ไม่มีข้อมูล", F1045/($G1045*$G1045)*10000)</f>
        <v>30.802132209773692</v>
      </c>
      <c r="J1045" s="226" t="str">
        <f t="shared" si="76"/>
        <v>อ้วน</v>
      </c>
      <c r="K1045" s="227" t="str">
        <f>IF(OR($G1045="",H1045=""),"ไม่มีข้อมูล",IF($G1045/2&lt;H1045,"ลงพุง","ไม่ลงพุง"))</f>
        <v>ลงพุง</v>
      </c>
      <c r="L1045" s="227" t="str">
        <f t="shared" si="77"/>
        <v>เสี่ยงสูง</v>
      </c>
      <c r="M1045" s="214" t="str">
        <f t="shared" ca="1" si="75"/>
        <v>31-35</v>
      </c>
    </row>
    <row r="1046" spans="1:13" x14ac:dyDescent="0.2">
      <c r="A1046" s="217">
        <v>826</v>
      </c>
      <c r="B1046" s="232" t="s">
        <v>116</v>
      </c>
      <c r="C1046" s="219" t="s">
        <v>38</v>
      </c>
      <c r="D1046" s="228">
        <v>2526</v>
      </c>
      <c r="E1046" s="230">
        <f t="shared" ca="1" si="74"/>
        <v>36</v>
      </c>
      <c r="F1046" s="222">
        <v>53.3</v>
      </c>
      <c r="G1046" s="223">
        <v>157.5</v>
      </c>
      <c r="H1046" s="224">
        <v>69.2</v>
      </c>
      <c r="I1046" s="225">
        <f>IF(OR(F1046="",$G1046=""), "ไม่มีข้อมูล", F1046/($G1046*$G1046)*10000)</f>
        <v>21.486520534139583</v>
      </c>
      <c r="J1046" s="226" t="str">
        <f t="shared" si="76"/>
        <v>ปกติ</v>
      </c>
      <c r="K1046" s="227" t="str">
        <f>IF(OR($G1046="",H1046=""),"ไม่มีข้อมูล",IF($G1046/2&lt;H1046,"ลงพุง","ไม่ลงพุง"))</f>
        <v>ไม่ลงพุง</v>
      </c>
      <c r="L1046" s="227" t="str">
        <f t="shared" si="77"/>
        <v>ปกติ</v>
      </c>
      <c r="M1046" s="214" t="str">
        <f t="shared" ca="1" si="75"/>
        <v>36-40</v>
      </c>
    </row>
    <row r="1047" spans="1:13" x14ac:dyDescent="0.2">
      <c r="A1047" s="217">
        <v>827</v>
      </c>
      <c r="B1047" s="232" t="s">
        <v>116</v>
      </c>
      <c r="C1047" s="219" t="s">
        <v>38</v>
      </c>
      <c r="D1047" s="228">
        <v>2524</v>
      </c>
      <c r="E1047" s="230">
        <f t="shared" ca="1" si="74"/>
        <v>38</v>
      </c>
      <c r="F1047" s="222">
        <v>48.7</v>
      </c>
      <c r="G1047" s="223">
        <v>158</v>
      </c>
      <c r="H1047" s="224">
        <v>68</v>
      </c>
      <c r="I1047" s="225">
        <f>IF(OR(F1047="",$G1047=""), "ไม่มีข้อมูล", F1047/($G1047*$G1047)*10000)</f>
        <v>19.508091651978852</v>
      </c>
      <c r="J1047" s="226" t="str">
        <f t="shared" si="76"/>
        <v>ปกติ</v>
      </c>
      <c r="K1047" s="227" t="str">
        <f>IF(OR($G1047="",H1047=""),"ไม่มีข้อมูล",IF($G1047/2&lt;H1047,"ลงพุง","ไม่ลงพุง"))</f>
        <v>ไม่ลงพุง</v>
      </c>
      <c r="L1047" s="227" t="str">
        <f t="shared" si="77"/>
        <v>ปกติ</v>
      </c>
      <c r="M1047" s="214" t="str">
        <f t="shared" ca="1" si="75"/>
        <v>36-40</v>
      </c>
    </row>
    <row r="1048" spans="1:13" x14ac:dyDescent="0.2">
      <c r="A1048" s="217">
        <v>828</v>
      </c>
      <c r="B1048" s="232" t="s">
        <v>116</v>
      </c>
      <c r="C1048" s="219" t="s">
        <v>39</v>
      </c>
      <c r="D1048" s="228">
        <v>2533</v>
      </c>
      <c r="E1048" s="230">
        <f t="shared" ca="1" si="74"/>
        <v>29</v>
      </c>
      <c r="F1048" s="222">
        <v>69.5</v>
      </c>
      <c r="G1048" s="269">
        <v>166.7</v>
      </c>
      <c r="H1048" s="224">
        <v>87</v>
      </c>
      <c r="I1048" s="225">
        <f>IF(OR(F1048="",$G1048=""), "ไม่มีข้อมูล", F1048/($G1048*$G1048)*10000)</f>
        <v>25.009995001599563</v>
      </c>
      <c r="J1048" s="226" t="str">
        <f t="shared" si="76"/>
        <v>อ้วน</v>
      </c>
      <c r="K1048" s="227" t="str">
        <f>IF(OR($G1048="",H1048=""),"ไม่มีข้อมูล",IF($G1048/2&lt;H1048,"ลงพุง","ไม่ลงพุง"))</f>
        <v>ลงพุง</v>
      </c>
      <c r="L1048" s="227" t="str">
        <f t="shared" si="77"/>
        <v>เสี่ยงสูง</v>
      </c>
      <c r="M1048" s="214" t="str">
        <f t="shared" ca="1" si="75"/>
        <v>26-30</v>
      </c>
    </row>
    <row r="1049" spans="1:13" x14ac:dyDescent="0.2">
      <c r="A1049" s="217">
        <v>829</v>
      </c>
      <c r="B1049" s="232" t="s">
        <v>116</v>
      </c>
      <c r="C1049" s="219" t="s">
        <v>38</v>
      </c>
      <c r="D1049" s="228">
        <v>2536</v>
      </c>
      <c r="E1049" s="230">
        <f t="shared" ca="1" si="74"/>
        <v>26</v>
      </c>
      <c r="F1049" s="222">
        <v>52.1</v>
      </c>
      <c r="G1049" s="223">
        <v>151.1</v>
      </c>
      <c r="H1049" s="224">
        <v>72</v>
      </c>
      <c r="I1049" s="225">
        <f>IF(OR(F1049="",$G1049=""), "ไม่มีข้อมูล", F1049/($G1049*$G1049)*10000)</f>
        <v>22.819640308157123</v>
      </c>
      <c r="J1049" s="226" t="str">
        <f t="shared" si="76"/>
        <v>ปกติ</v>
      </c>
      <c r="K1049" s="227" t="str">
        <f>IF(OR($G1049="",H1049=""),"ไม่มีข้อมูล",IF($G1049/2&lt;H1049,"ลงพุง","ไม่ลงพุง"))</f>
        <v>ไม่ลงพุง</v>
      </c>
      <c r="L1049" s="227" t="str">
        <f t="shared" si="77"/>
        <v>ปกติ</v>
      </c>
      <c r="M1049" s="214" t="str">
        <f t="shared" ca="1" si="75"/>
        <v>26-30</v>
      </c>
    </row>
    <row r="1050" spans="1:13" x14ac:dyDescent="0.2">
      <c r="A1050" s="217">
        <v>830</v>
      </c>
      <c r="B1050" s="232" t="s">
        <v>116</v>
      </c>
      <c r="C1050" s="219" t="s">
        <v>38</v>
      </c>
      <c r="D1050" s="228">
        <v>2505</v>
      </c>
      <c r="E1050" s="230">
        <f t="shared" ca="1" si="74"/>
        <v>57</v>
      </c>
      <c r="F1050" s="222">
        <v>64.099999999999994</v>
      </c>
      <c r="G1050" s="269">
        <v>161.9</v>
      </c>
      <c r="H1050" s="224">
        <v>84.1</v>
      </c>
      <c r="I1050" s="225">
        <f>IF(OR(F1050="",$G1050=""), "ไม่มีข้อมูล", F1050/($G1050*$G1050)*10000)</f>
        <v>24.454812199632144</v>
      </c>
      <c r="J1050" s="226" t="str">
        <f t="shared" si="76"/>
        <v>น้ำหนักเกิน</v>
      </c>
      <c r="K1050" s="227" t="str">
        <f>IF(OR($G1050="",H1050=""),"ไม่มีข้อมูล",IF($G1050/2&lt;H1050,"ลงพุง","ไม่ลงพุง"))</f>
        <v>ลงพุง</v>
      </c>
      <c r="L1050" s="227" t="str">
        <f t="shared" si="77"/>
        <v>เสี่ยงสูง</v>
      </c>
      <c r="M1050" s="214" t="str">
        <f t="shared" ca="1" si="75"/>
        <v>56-60</v>
      </c>
    </row>
    <row r="1051" spans="1:13" x14ac:dyDescent="0.2">
      <c r="A1051" s="217">
        <v>831</v>
      </c>
      <c r="B1051" s="232" t="s">
        <v>116</v>
      </c>
      <c r="C1051" s="219" t="s">
        <v>38</v>
      </c>
      <c r="D1051" s="228">
        <v>2517</v>
      </c>
      <c r="E1051" s="230">
        <f t="shared" ca="1" si="74"/>
        <v>45</v>
      </c>
      <c r="F1051" s="229">
        <v>51.1</v>
      </c>
      <c r="G1051" s="223">
        <v>159</v>
      </c>
      <c r="H1051" s="224">
        <v>79</v>
      </c>
      <c r="I1051" s="225">
        <f>IF(OR(F1051="",$G1051=""), "ไม่มีข้อมูล", F1051/($G1051*$G1051)*10000)</f>
        <v>20.212808037656735</v>
      </c>
      <c r="J1051" s="226" t="str">
        <f t="shared" si="76"/>
        <v>ปกติ</v>
      </c>
      <c r="K1051" s="227" t="str">
        <f>IF(OR($G1051="",H1051=""),"ไม่มีข้อมูล",IF($G1051/2&lt;H1051,"ลงพุง","ไม่ลงพุง"))</f>
        <v>ไม่ลงพุง</v>
      </c>
      <c r="L1051" s="227" t="str">
        <f t="shared" si="77"/>
        <v>ปกติ</v>
      </c>
      <c r="M1051" s="214" t="str">
        <f t="shared" ca="1" si="75"/>
        <v>41-45</v>
      </c>
    </row>
    <row r="1052" spans="1:13" x14ac:dyDescent="0.2">
      <c r="A1052" s="217">
        <v>832</v>
      </c>
      <c r="B1052" s="232" t="s">
        <v>116</v>
      </c>
      <c r="C1052" s="219" t="s">
        <v>38</v>
      </c>
      <c r="D1052" s="228">
        <v>2524</v>
      </c>
      <c r="E1052" s="230">
        <f t="shared" ca="1" si="74"/>
        <v>38</v>
      </c>
      <c r="F1052" s="222">
        <v>60</v>
      </c>
      <c r="G1052" s="223">
        <v>171</v>
      </c>
      <c r="H1052" s="224">
        <v>75</v>
      </c>
      <c r="I1052" s="225">
        <f>IF(OR(F1052="",$G1052=""), "ไม่มีข้อมูล", F1052/($G1052*$G1052)*10000)</f>
        <v>20.519134092541297</v>
      </c>
      <c r="J1052" s="226" t="str">
        <f t="shared" si="76"/>
        <v>ปกติ</v>
      </c>
      <c r="K1052" s="227" t="str">
        <f>IF(OR($G1052="",H1052=""),"ไม่มีข้อมูล",IF($G1052/2&lt;H1052,"ลงพุง","ไม่ลงพุง"))</f>
        <v>ไม่ลงพุง</v>
      </c>
      <c r="L1052" s="227" t="str">
        <f t="shared" si="77"/>
        <v>ปกติ</v>
      </c>
      <c r="M1052" s="214" t="str">
        <f t="shared" ca="1" si="75"/>
        <v>36-40</v>
      </c>
    </row>
    <row r="1053" spans="1:13" x14ac:dyDescent="0.2">
      <c r="A1053" s="217">
        <v>833</v>
      </c>
      <c r="B1053" s="232" t="s">
        <v>116</v>
      </c>
      <c r="C1053" s="219" t="s">
        <v>38</v>
      </c>
      <c r="D1053" s="228">
        <v>2530</v>
      </c>
      <c r="E1053" s="230">
        <f t="shared" ca="1" si="74"/>
        <v>32</v>
      </c>
      <c r="F1053" s="229">
        <v>57.8</v>
      </c>
      <c r="G1053" s="223">
        <v>163</v>
      </c>
      <c r="H1053" s="224">
        <v>74.5</v>
      </c>
      <c r="I1053" s="225">
        <f>IF(OR(F1053="",$G1053=""), "ไม่มีข้อมูล", F1053/($G1053*$G1053)*10000)</f>
        <v>21.754676502691105</v>
      </c>
      <c r="J1053" s="226" t="str">
        <f t="shared" si="76"/>
        <v>ปกติ</v>
      </c>
      <c r="K1053" s="227" t="str">
        <f>IF(OR($G1053="",H1053=""),"ไม่มีข้อมูล",IF($G1053/2&lt;H1053,"ลงพุง","ไม่ลงพุง"))</f>
        <v>ไม่ลงพุง</v>
      </c>
      <c r="L1053" s="227" t="str">
        <f t="shared" si="77"/>
        <v>ปกติ</v>
      </c>
      <c r="M1053" s="214" t="str">
        <f t="shared" ca="1" si="75"/>
        <v>31-35</v>
      </c>
    </row>
    <row r="1054" spans="1:13" x14ac:dyDescent="0.2">
      <c r="A1054" s="217">
        <v>834</v>
      </c>
      <c r="B1054" s="232" t="s">
        <v>116</v>
      </c>
      <c r="C1054" s="219" t="s">
        <v>38</v>
      </c>
      <c r="D1054" s="228">
        <v>2526</v>
      </c>
      <c r="E1054" s="230">
        <f t="shared" ca="1" si="74"/>
        <v>36</v>
      </c>
      <c r="F1054" s="222">
        <v>64.599999999999994</v>
      </c>
      <c r="G1054" s="223">
        <v>172</v>
      </c>
      <c r="H1054" s="224">
        <v>77</v>
      </c>
      <c r="I1054" s="225">
        <f>IF(OR(F1054="",$G1054=""), "ไม่มีข้อมูล", F1054/($G1054*$G1054)*10000)</f>
        <v>21.836127636560299</v>
      </c>
      <c r="J1054" s="226" t="str">
        <f t="shared" si="76"/>
        <v>ปกติ</v>
      </c>
      <c r="K1054" s="227" t="str">
        <f>IF(OR($G1054="",H1054=""),"ไม่มีข้อมูล",IF($G1054/2&lt;H1054,"ลงพุง","ไม่ลงพุง"))</f>
        <v>ไม่ลงพุง</v>
      </c>
      <c r="L1054" s="227" t="str">
        <f t="shared" si="77"/>
        <v>ปกติ</v>
      </c>
      <c r="M1054" s="214" t="str">
        <f t="shared" ca="1" si="75"/>
        <v>36-40</v>
      </c>
    </row>
    <row r="1055" spans="1:13" x14ac:dyDescent="0.2">
      <c r="A1055" s="217">
        <v>835</v>
      </c>
      <c r="B1055" s="232" t="s">
        <v>116</v>
      </c>
      <c r="C1055" s="219" t="s">
        <v>38</v>
      </c>
      <c r="D1055" s="228">
        <v>2528</v>
      </c>
      <c r="E1055" s="230">
        <f t="shared" ca="1" si="74"/>
        <v>34</v>
      </c>
      <c r="F1055" s="229">
        <v>70.7</v>
      </c>
      <c r="G1055" s="223">
        <v>155</v>
      </c>
      <c r="H1055" s="224">
        <v>91</v>
      </c>
      <c r="I1055" s="225">
        <f>IF(OR(F1055="",$G1055=""), "ไม่มีข้อมูล", F1055/($G1055*$G1055)*10000)</f>
        <v>29.427679500520295</v>
      </c>
      <c r="J1055" s="226" t="str">
        <f t="shared" si="76"/>
        <v>อ้วน</v>
      </c>
      <c r="K1055" s="227" t="str">
        <f>IF(OR($G1055="",H1055=""),"ไม่มีข้อมูล",IF($G1055/2&lt;H1055,"ลงพุง","ไม่ลงพุง"))</f>
        <v>ลงพุง</v>
      </c>
      <c r="L1055" s="227" t="str">
        <f t="shared" si="77"/>
        <v>เสี่ยงสูง</v>
      </c>
      <c r="M1055" s="214" t="str">
        <f t="shared" ca="1" si="75"/>
        <v>31-35</v>
      </c>
    </row>
    <row r="1056" spans="1:13" x14ac:dyDescent="0.2">
      <c r="A1056" s="217">
        <v>836</v>
      </c>
      <c r="B1056" s="232" t="s">
        <v>116</v>
      </c>
      <c r="C1056" s="219" t="s">
        <v>38</v>
      </c>
      <c r="D1056" s="228">
        <v>2528</v>
      </c>
      <c r="E1056" s="230">
        <f t="shared" ca="1" si="74"/>
        <v>34</v>
      </c>
      <c r="F1056" s="222">
        <v>48.3</v>
      </c>
      <c r="G1056" s="223">
        <v>159.5</v>
      </c>
      <c r="H1056" s="224">
        <v>66</v>
      </c>
      <c r="I1056" s="225">
        <f>IF(OR(F1056="",$G1056=""), "ไม่มีข้อมูล", F1056/($G1056*$G1056)*10000)</f>
        <v>18.985662483662697</v>
      </c>
      <c r="J1056" s="226" t="str">
        <f t="shared" si="76"/>
        <v>ปกติ</v>
      </c>
      <c r="K1056" s="227" t="str">
        <f>IF(OR($G1056="",H1056=""),"ไม่มีข้อมูล",IF($G1056/2&lt;H1056,"ลงพุง","ไม่ลงพุง"))</f>
        <v>ไม่ลงพุง</v>
      </c>
      <c r="L1056" s="227" t="str">
        <f t="shared" si="77"/>
        <v>ปกติ</v>
      </c>
      <c r="M1056" s="214" t="str">
        <f t="shared" ca="1" si="75"/>
        <v>31-35</v>
      </c>
    </row>
    <row r="1057" spans="1:13" x14ac:dyDescent="0.2">
      <c r="A1057" s="217">
        <v>837</v>
      </c>
      <c r="B1057" s="232" t="s">
        <v>116</v>
      </c>
      <c r="C1057" s="219" t="s">
        <v>38</v>
      </c>
      <c r="D1057" s="228">
        <v>2529</v>
      </c>
      <c r="E1057" s="230">
        <f t="shared" ca="1" si="74"/>
        <v>33</v>
      </c>
      <c r="F1057" s="222">
        <v>70.3</v>
      </c>
      <c r="G1057" s="269">
        <v>159</v>
      </c>
      <c r="H1057" s="224">
        <v>86</v>
      </c>
      <c r="I1057" s="225">
        <f>IF(OR(F1057="",$G1057=""), "ไม่มีข้อมูล", F1057/($G1057*$G1057)*10000)</f>
        <v>27.807444325778249</v>
      </c>
      <c r="J1057" s="226" t="str">
        <f t="shared" si="76"/>
        <v>อ้วน</v>
      </c>
      <c r="K1057" s="227" t="str">
        <f>IF(OR($G1057="",H1057=""),"ไม่มีข้อมูล",IF($G1057/2&lt;H1057,"ลงพุง","ไม่ลงพุง"))</f>
        <v>ลงพุง</v>
      </c>
      <c r="L1057" s="227" t="str">
        <f t="shared" si="77"/>
        <v>เสี่ยงสูง</v>
      </c>
      <c r="M1057" s="214" t="str">
        <f t="shared" ca="1" si="75"/>
        <v>31-35</v>
      </c>
    </row>
    <row r="1058" spans="1:13" x14ac:dyDescent="0.2">
      <c r="A1058" s="217">
        <v>838</v>
      </c>
      <c r="B1058" s="232" t="s">
        <v>116</v>
      </c>
      <c r="C1058" s="219" t="s">
        <v>38</v>
      </c>
      <c r="D1058" s="228">
        <v>2532</v>
      </c>
      <c r="E1058" s="230">
        <f t="shared" ca="1" si="74"/>
        <v>30</v>
      </c>
      <c r="F1058" s="222">
        <v>47.6</v>
      </c>
      <c r="G1058" s="269">
        <v>156</v>
      </c>
      <c r="H1058" s="224">
        <v>76.2</v>
      </c>
      <c r="I1058" s="225">
        <f>IF(OR(F1058="",$G1058=""), "ไม่มีข้อมูล", F1058/($G1058*$G1058)*10000)</f>
        <v>19.559500328731097</v>
      </c>
      <c r="J1058" s="226" t="str">
        <f t="shared" si="76"/>
        <v>ปกติ</v>
      </c>
      <c r="K1058" s="227" t="str">
        <f>IF(OR($G1058="",H1058=""),"ไม่มีข้อมูล",IF($G1058/2&lt;H1058,"ลงพุง","ไม่ลงพุง"))</f>
        <v>ไม่ลงพุง</v>
      </c>
      <c r="L1058" s="227" t="str">
        <f t="shared" si="77"/>
        <v>ปกติ</v>
      </c>
      <c r="M1058" s="214" t="str">
        <f t="shared" ca="1" si="75"/>
        <v>26-30</v>
      </c>
    </row>
    <row r="1059" spans="1:13" x14ac:dyDescent="0.2">
      <c r="A1059" s="217">
        <v>839</v>
      </c>
      <c r="B1059" s="218" t="s">
        <v>116</v>
      </c>
      <c r="C1059" s="219" t="s">
        <v>39</v>
      </c>
      <c r="D1059" s="228">
        <v>2517</v>
      </c>
      <c r="E1059" s="230">
        <f t="shared" ca="1" si="74"/>
        <v>45</v>
      </c>
      <c r="F1059" s="229">
        <v>75.8</v>
      </c>
      <c r="G1059" s="223">
        <v>163.5</v>
      </c>
      <c r="H1059" s="224">
        <v>97</v>
      </c>
      <c r="I1059" s="225">
        <f>IF(OR(F1059="",$G1059=""), "ไม่มีข้อมูล", F1059/($G1059*$G1059)*10000)</f>
        <v>28.35526377315789</v>
      </c>
      <c r="J1059" s="226" t="str">
        <f t="shared" si="76"/>
        <v>อ้วน</v>
      </c>
      <c r="K1059" s="227" t="str">
        <f>IF(OR($G1059="",H1059=""),"ไม่มีข้อมูล",IF($G1059/2&lt;H1059,"ลงพุง","ไม่ลงพุง"))</f>
        <v>ลงพุง</v>
      </c>
      <c r="L1059" s="227" t="str">
        <f t="shared" si="77"/>
        <v>เสี่ยงสูง</v>
      </c>
      <c r="M1059" s="214" t="str">
        <f t="shared" ca="1" si="75"/>
        <v>41-45</v>
      </c>
    </row>
    <row r="1060" spans="1:13" x14ac:dyDescent="0.2">
      <c r="A1060" s="217">
        <v>840</v>
      </c>
      <c r="B1060" s="218" t="s">
        <v>116</v>
      </c>
      <c r="C1060" s="219" t="s">
        <v>38</v>
      </c>
      <c r="D1060" s="228">
        <v>2505</v>
      </c>
      <c r="E1060" s="230">
        <f t="shared" ca="1" si="74"/>
        <v>57</v>
      </c>
      <c r="F1060" s="222">
        <v>62.8</v>
      </c>
      <c r="G1060" s="223">
        <v>156.9</v>
      </c>
      <c r="H1060" s="224">
        <v>90</v>
      </c>
      <c r="I1060" s="225">
        <f>IF(OR(F1060="",$G1060=""), "ไม่มีข้อมูล", F1060/($G1060*$G1060)*10000)</f>
        <v>25.510193719049088</v>
      </c>
      <c r="J1060" s="226" t="str">
        <f t="shared" si="76"/>
        <v>อ้วน</v>
      </c>
      <c r="K1060" s="227" t="str">
        <f>IF(OR($G1060="",H1060=""),"ไม่มีข้อมูล",IF($G1060/2&lt;H1060,"ลงพุง","ไม่ลงพุง"))</f>
        <v>ลงพุง</v>
      </c>
      <c r="L1060" s="227" t="str">
        <f t="shared" si="77"/>
        <v>เสี่ยงสูง</v>
      </c>
      <c r="M1060" s="214" t="str">
        <f t="shared" ca="1" si="75"/>
        <v>56-60</v>
      </c>
    </row>
    <row r="1061" spans="1:13" x14ac:dyDescent="0.2">
      <c r="A1061" s="217">
        <v>841</v>
      </c>
      <c r="B1061" s="218" t="s">
        <v>116</v>
      </c>
      <c r="C1061" s="219" t="s">
        <v>39</v>
      </c>
      <c r="D1061" s="228">
        <v>2527</v>
      </c>
      <c r="E1061" s="230">
        <f t="shared" ca="1" si="74"/>
        <v>35</v>
      </c>
      <c r="F1061" s="222">
        <v>75.7</v>
      </c>
      <c r="G1061" s="269">
        <v>171</v>
      </c>
      <c r="H1061" s="224">
        <v>94.5</v>
      </c>
      <c r="I1061" s="225">
        <f>IF(OR(F1061="",$G1061=""), "ไม่มีข้อมูล", F1061/($G1061*$G1061)*10000)</f>
        <v>25.888307513422934</v>
      </c>
      <c r="J1061" s="226" t="str">
        <f t="shared" si="76"/>
        <v>อ้วน</v>
      </c>
      <c r="K1061" s="227" t="str">
        <f>IF(OR($G1061="",H1061=""),"ไม่มีข้อมูล",IF($G1061/2&lt;H1061,"ลงพุง","ไม่ลงพุง"))</f>
        <v>ลงพุง</v>
      </c>
      <c r="L1061" s="227" t="str">
        <f t="shared" si="77"/>
        <v>เสี่ยงสูง</v>
      </c>
      <c r="M1061" s="214" t="str">
        <f t="shared" ca="1" si="75"/>
        <v>31-35</v>
      </c>
    </row>
    <row r="1062" spans="1:13" x14ac:dyDescent="0.2">
      <c r="A1062" s="217">
        <v>842</v>
      </c>
      <c r="B1062" s="218" t="s">
        <v>116</v>
      </c>
      <c r="C1062" s="219" t="s">
        <v>39</v>
      </c>
      <c r="D1062" s="228">
        <v>2519</v>
      </c>
      <c r="E1062" s="230">
        <f t="shared" ca="1" si="74"/>
        <v>43</v>
      </c>
      <c r="F1062" s="222">
        <v>77.3</v>
      </c>
      <c r="G1062" s="223">
        <v>173</v>
      </c>
      <c r="H1062" s="224">
        <v>86</v>
      </c>
      <c r="I1062" s="225">
        <f>IF(OR(F1062="",$G1062=""), "ไม่มีข้อมูล", F1062/($G1062*$G1062)*10000)</f>
        <v>25.827792442113001</v>
      </c>
      <c r="J1062" s="226" t="str">
        <f t="shared" si="76"/>
        <v>อ้วน</v>
      </c>
      <c r="K1062" s="227" t="str">
        <f>IF(OR($G1062="",H1062=""),"ไม่มีข้อมูล",IF($G1062/2&lt;H1062,"ลงพุง","ไม่ลงพุง"))</f>
        <v>ไม่ลงพุง</v>
      </c>
      <c r="L1062" s="227" t="str">
        <f t="shared" si="77"/>
        <v>เสี่ยง</v>
      </c>
      <c r="M1062" s="214" t="str">
        <f t="shared" ca="1" si="75"/>
        <v>41-45</v>
      </c>
    </row>
    <row r="1063" spans="1:13" x14ac:dyDescent="0.2">
      <c r="A1063" s="217">
        <v>843</v>
      </c>
      <c r="B1063" s="218" t="s">
        <v>116</v>
      </c>
      <c r="C1063" s="219" t="s">
        <v>39</v>
      </c>
      <c r="D1063" s="228">
        <v>2504</v>
      </c>
      <c r="E1063" s="230">
        <f t="shared" ca="1" si="74"/>
        <v>58</v>
      </c>
      <c r="F1063" s="222">
        <v>52.9</v>
      </c>
      <c r="G1063" s="269">
        <v>161</v>
      </c>
      <c r="H1063" s="224">
        <v>76</v>
      </c>
      <c r="I1063" s="225">
        <f>IF(OR(F1063="",$G1063=""), "ไม่มีข้อมูล", F1063/($G1063*$G1063)*10000)</f>
        <v>20.408163265306118</v>
      </c>
      <c r="J1063" s="226" t="str">
        <f t="shared" si="76"/>
        <v>ปกติ</v>
      </c>
      <c r="K1063" s="227" t="str">
        <f>IF(OR($G1063="",H1063=""),"ไม่มีข้อมูล",IF($G1063/2&lt;H1063,"ลงพุง","ไม่ลงพุง"))</f>
        <v>ไม่ลงพุง</v>
      </c>
      <c r="L1063" s="227" t="str">
        <f t="shared" si="77"/>
        <v>ปกติ</v>
      </c>
      <c r="M1063" s="214" t="str">
        <f t="shared" ca="1" si="75"/>
        <v>56-60</v>
      </c>
    </row>
    <row r="1064" spans="1:13" x14ac:dyDescent="0.2">
      <c r="A1064" s="217">
        <v>844</v>
      </c>
      <c r="B1064" s="218" t="s">
        <v>116</v>
      </c>
      <c r="C1064" s="219" t="s">
        <v>38</v>
      </c>
      <c r="D1064" s="228">
        <v>2511</v>
      </c>
      <c r="E1064" s="230">
        <f t="shared" ca="1" si="74"/>
        <v>51</v>
      </c>
      <c r="F1064" s="229">
        <v>67.099999999999994</v>
      </c>
      <c r="G1064" s="223">
        <v>160.4</v>
      </c>
      <c r="H1064" s="224">
        <v>85</v>
      </c>
      <c r="I1064" s="225">
        <f>IF(OR(F1064="",$G1064=""), "ไม่มีข้อมูล", F1064/($G1064*$G1064)*10000)</f>
        <v>26.080372634498538</v>
      </c>
      <c r="J1064" s="226" t="str">
        <f t="shared" si="76"/>
        <v>อ้วน</v>
      </c>
      <c r="K1064" s="227" t="str">
        <f>IF(OR($G1064="",H1064=""),"ไม่มีข้อมูล",IF($G1064/2&lt;H1064,"ลงพุง","ไม่ลงพุง"))</f>
        <v>ลงพุง</v>
      </c>
      <c r="L1064" s="227" t="str">
        <f t="shared" si="77"/>
        <v>เสี่ยงสูง</v>
      </c>
      <c r="M1064" s="214" t="str">
        <f t="shared" ca="1" si="75"/>
        <v>51-55</v>
      </c>
    </row>
    <row r="1065" spans="1:13" x14ac:dyDescent="0.2">
      <c r="A1065" s="217">
        <v>845</v>
      </c>
      <c r="B1065" s="218" t="s">
        <v>116</v>
      </c>
      <c r="C1065" s="219" t="s">
        <v>38</v>
      </c>
      <c r="D1065" s="228">
        <v>2511</v>
      </c>
      <c r="E1065" s="230">
        <f t="shared" ca="1" si="74"/>
        <v>51</v>
      </c>
      <c r="F1065" s="229">
        <v>82.2</v>
      </c>
      <c r="G1065" s="223">
        <v>149.6</v>
      </c>
      <c r="H1065" s="224">
        <v>94</v>
      </c>
      <c r="I1065" s="225">
        <f>IF(OR(F1065="",$G1065=""), "ไม่มีข้อมูล", F1065/($G1065*$G1065)*10000)</f>
        <v>36.728959935943266</v>
      </c>
      <c r="J1065" s="226" t="str">
        <f t="shared" si="76"/>
        <v>อ้วน</v>
      </c>
      <c r="K1065" s="227" t="str">
        <f>IF(OR($G1065="",H1065=""),"ไม่มีข้อมูล",IF($G1065/2&lt;H1065,"ลงพุง","ไม่ลงพุง"))</f>
        <v>ลงพุง</v>
      </c>
      <c r="L1065" s="227" t="str">
        <f t="shared" si="77"/>
        <v>เสี่ยงสูง</v>
      </c>
      <c r="M1065" s="214" t="str">
        <f t="shared" ca="1" si="75"/>
        <v>51-55</v>
      </c>
    </row>
    <row r="1066" spans="1:13" x14ac:dyDescent="0.2">
      <c r="A1066" s="217">
        <v>846</v>
      </c>
      <c r="B1066" s="218" t="s">
        <v>116</v>
      </c>
      <c r="C1066" s="219" t="s">
        <v>38</v>
      </c>
      <c r="D1066" s="228">
        <v>2513</v>
      </c>
      <c r="E1066" s="230">
        <f t="shared" ca="1" si="74"/>
        <v>49</v>
      </c>
      <c r="F1066" s="222">
        <v>66.900000000000006</v>
      </c>
      <c r="G1066" s="269">
        <v>164</v>
      </c>
      <c r="H1066" s="224">
        <v>84</v>
      </c>
      <c r="I1066" s="225">
        <f>IF(OR(F1066="",$G1066=""), "ไม่มีข้อมูล", F1066/($G1066*$G1066)*10000)</f>
        <v>24.873587150505656</v>
      </c>
      <c r="J1066" s="226" t="str">
        <f t="shared" si="76"/>
        <v>น้ำหนักเกิน</v>
      </c>
      <c r="K1066" s="227" t="str">
        <f>IF(OR($G1066="",H1066=""),"ไม่มีข้อมูล",IF($G1066/2&lt;H1066,"ลงพุง","ไม่ลงพุง"))</f>
        <v>ลงพุง</v>
      </c>
      <c r="L1066" s="227" t="str">
        <f t="shared" si="77"/>
        <v>เสี่ยงสูง</v>
      </c>
      <c r="M1066" s="214" t="str">
        <f t="shared" ca="1" si="75"/>
        <v>46-50</v>
      </c>
    </row>
    <row r="1067" spans="1:13" x14ac:dyDescent="0.2">
      <c r="A1067" s="217">
        <v>847</v>
      </c>
      <c r="B1067" s="218" t="s">
        <v>116</v>
      </c>
      <c r="C1067" s="219" t="s">
        <v>38</v>
      </c>
      <c r="D1067" s="228">
        <v>2530</v>
      </c>
      <c r="E1067" s="230">
        <f t="shared" ca="1" si="74"/>
        <v>32</v>
      </c>
      <c r="F1067" s="222">
        <v>53.5</v>
      </c>
      <c r="G1067" s="223">
        <v>157.9</v>
      </c>
      <c r="H1067" s="224">
        <v>83</v>
      </c>
      <c r="I1067" s="225">
        <f>IF(OR(F1067="",$G1067=""), "ไม่มีข้อมูล", F1067/($G1067*$G1067)*10000)</f>
        <v>21.458013886343114</v>
      </c>
      <c r="J1067" s="226" t="str">
        <f t="shared" si="76"/>
        <v>ปกติ</v>
      </c>
      <c r="K1067" s="227" t="str">
        <f>IF(OR($G1067="",H1067=""),"ไม่มีข้อมูล",IF($G1067/2&lt;H1067,"ลงพุง","ไม่ลงพุง"))</f>
        <v>ลงพุง</v>
      </c>
      <c r="L1067" s="227" t="str">
        <f t="shared" si="77"/>
        <v>เสี่ยง</v>
      </c>
      <c r="M1067" s="214" t="str">
        <f t="shared" ca="1" si="75"/>
        <v>31-35</v>
      </c>
    </row>
    <row r="1068" spans="1:13" x14ac:dyDescent="0.2">
      <c r="A1068" s="217">
        <v>848</v>
      </c>
      <c r="B1068" s="218" t="s">
        <v>116</v>
      </c>
      <c r="C1068" s="219" t="s">
        <v>38</v>
      </c>
      <c r="D1068" s="228">
        <v>2529</v>
      </c>
      <c r="E1068" s="230">
        <f t="shared" ca="1" si="74"/>
        <v>33</v>
      </c>
      <c r="F1068" s="222">
        <v>58.1</v>
      </c>
      <c r="G1068" s="269">
        <v>165</v>
      </c>
      <c r="H1068" s="224">
        <v>81</v>
      </c>
      <c r="I1068" s="225">
        <f>IF(OR(F1068="",$G1068=""), "ไม่มีข้อมูล", F1068/($G1068*$G1068)*10000)</f>
        <v>21.340679522497705</v>
      </c>
      <c r="J1068" s="226" t="str">
        <f t="shared" si="76"/>
        <v>ปกติ</v>
      </c>
      <c r="K1068" s="227" t="str">
        <f>IF(OR($G1068="",H1068=""),"ไม่มีข้อมูล",IF($G1068/2&lt;H1068,"ลงพุง","ไม่ลงพุง"))</f>
        <v>ไม่ลงพุง</v>
      </c>
      <c r="L1068" s="227" t="str">
        <f t="shared" si="77"/>
        <v>ปกติ</v>
      </c>
      <c r="M1068" s="214" t="str">
        <f t="shared" ca="1" si="75"/>
        <v>31-35</v>
      </c>
    </row>
    <row r="1069" spans="1:13" x14ac:dyDescent="0.2">
      <c r="A1069" s="217">
        <v>849</v>
      </c>
      <c r="B1069" s="218" t="s">
        <v>116</v>
      </c>
      <c r="C1069" s="219" t="s">
        <v>38</v>
      </c>
      <c r="D1069" s="228">
        <v>2516</v>
      </c>
      <c r="E1069" s="230">
        <f t="shared" ca="1" si="74"/>
        <v>46</v>
      </c>
      <c r="F1069" s="222">
        <v>53.3</v>
      </c>
      <c r="G1069" s="223">
        <v>151.80000000000001</v>
      </c>
      <c r="H1069" s="224">
        <v>88</v>
      </c>
      <c r="I1069" s="225">
        <f>IF(OR(F1069="",$G1069=""), "ไม่มีข้อมูล", F1069/($G1069*$G1069)*10000)</f>
        <v>23.130427839140669</v>
      </c>
      <c r="J1069" s="226" t="str">
        <f t="shared" si="76"/>
        <v>น้ำหนักเกิน</v>
      </c>
      <c r="K1069" s="227" t="str">
        <f>IF(OR($G1069="",H1069=""),"ไม่มีข้อมูล",IF($G1069/2&lt;H1069,"ลงพุง","ไม่ลงพุง"))</f>
        <v>ลงพุง</v>
      </c>
      <c r="L1069" s="227" t="str">
        <f t="shared" si="77"/>
        <v>เสี่ยงสูง</v>
      </c>
      <c r="M1069" s="214" t="str">
        <f t="shared" ca="1" si="75"/>
        <v>46-50</v>
      </c>
    </row>
    <row r="1070" spans="1:13" x14ac:dyDescent="0.2">
      <c r="A1070" s="217">
        <v>850</v>
      </c>
      <c r="B1070" s="218" t="s">
        <v>116</v>
      </c>
      <c r="C1070" s="219" t="s">
        <v>38</v>
      </c>
      <c r="D1070" s="228">
        <v>2502</v>
      </c>
      <c r="E1070" s="230">
        <f t="shared" ca="1" si="74"/>
        <v>60</v>
      </c>
      <c r="F1070" s="222"/>
      <c r="G1070" s="269"/>
      <c r="H1070" s="224"/>
      <c r="I1070" s="225" t="str">
        <f>IF(OR(F1070="",$G1070=""), "ไม่มีข้อมูล", F1070/($G1070*$G1070)*10000)</f>
        <v>ไม่มีข้อมูล</v>
      </c>
      <c r="J1070" s="226" t="str">
        <f t="shared" si="76"/>
        <v>ไม่มีข้อมูล</v>
      </c>
      <c r="K1070" s="227" t="str">
        <f>IF(OR($G1070="",H1070=""),"ไม่มีข้อมูล",IF($G1070/2&lt;H1070,"ลงพุง","ไม่ลงพุง"))</f>
        <v>ไม่มีข้อมูล</v>
      </c>
      <c r="L1070" s="227" t="str">
        <f t="shared" si="77"/>
        <v>ไม่มีข้อมูล</v>
      </c>
      <c r="M1070" s="214" t="str">
        <f t="shared" ca="1" si="75"/>
        <v>56-60</v>
      </c>
    </row>
    <row r="1071" spans="1:13" x14ac:dyDescent="0.2">
      <c r="A1071" s="217">
        <v>851</v>
      </c>
      <c r="B1071" s="218" t="s">
        <v>116</v>
      </c>
      <c r="C1071" s="219" t="s">
        <v>38</v>
      </c>
      <c r="D1071" s="228">
        <v>2512</v>
      </c>
      <c r="E1071" s="230">
        <f t="shared" ca="1" si="74"/>
        <v>50</v>
      </c>
      <c r="F1071" s="222">
        <v>51.8</v>
      </c>
      <c r="G1071" s="223">
        <v>158.9</v>
      </c>
      <c r="H1071" s="224">
        <v>77</v>
      </c>
      <c r="I1071" s="225">
        <f>IF(OR(F1071="",$G1071=""), "ไม่มีข้อมูล", F1071/($G1071*$G1071)*10000)</f>
        <v>20.515493356029747</v>
      </c>
      <c r="J1071" s="226" t="str">
        <f t="shared" si="76"/>
        <v>ปกติ</v>
      </c>
      <c r="K1071" s="227" t="str">
        <f>IF(OR($G1071="",H1071=""),"ไม่มีข้อมูล",IF($G1071/2&lt;H1071,"ลงพุง","ไม่ลงพุง"))</f>
        <v>ไม่ลงพุง</v>
      </c>
      <c r="L1071" s="227" t="str">
        <f t="shared" si="77"/>
        <v>ปกติ</v>
      </c>
      <c r="M1071" s="214" t="str">
        <f t="shared" ca="1" si="75"/>
        <v>46-50</v>
      </c>
    </row>
    <row r="1072" spans="1:13" x14ac:dyDescent="0.2">
      <c r="A1072" s="217">
        <v>852</v>
      </c>
      <c r="B1072" s="218" t="s">
        <v>116</v>
      </c>
      <c r="C1072" s="219" t="s">
        <v>38</v>
      </c>
      <c r="D1072" s="228">
        <v>2504</v>
      </c>
      <c r="E1072" s="230">
        <f t="shared" ca="1" si="74"/>
        <v>58</v>
      </c>
      <c r="F1072" s="222">
        <v>60.6</v>
      </c>
      <c r="G1072" s="223">
        <v>164.7</v>
      </c>
      <c r="H1072" s="224">
        <v>82.5</v>
      </c>
      <c r="I1072" s="225">
        <f>IF(OR(F1072="",$G1072=""), "ไม่มีข้อมูล", F1072/($G1072*$G1072)*10000)</f>
        <v>22.340116102246956</v>
      </c>
      <c r="J1072" s="226" t="str">
        <f t="shared" si="76"/>
        <v>ปกติ</v>
      </c>
      <c r="K1072" s="227" t="str">
        <f>IF(OR($G1072="",H1072=""),"ไม่มีข้อมูล",IF($G1072/2&lt;H1072,"ลงพุง","ไม่ลงพุง"))</f>
        <v>ลงพุง</v>
      </c>
      <c r="L1072" s="227" t="str">
        <f t="shared" si="77"/>
        <v>เสี่ยง</v>
      </c>
      <c r="M1072" s="214" t="str">
        <f t="shared" ca="1" si="75"/>
        <v>56-60</v>
      </c>
    </row>
    <row r="1073" spans="1:13" x14ac:dyDescent="0.2">
      <c r="A1073" s="217">
        <v>853</v>
      </c>
      <c r="B1073" s="218" t="s">
        <v>116</v>
      </c>
      <c r="C1073" s="219" t="s">
        <v>39</v>
      </c>
      <c r="D1073" s="228">
        <v>2521</v>
      </c>
      <c r="E1073" s="230">
        <f t="shared" ca="1" si="74"/>
        <v>41</v>
      </c>
      <c r="F1073" s="222">
        <v>67.5</v>
      </c>
      <c r="G1073" s="269">
        <v>171.6</v>
      </c>
      <c r="H1073" s="224">
        <v>86</v>
      </c>
      <c r="I1073" s="225">
        <f>IF(OR(F1073="",$G1073=""), "ไม่มีข้อมูล", F1073/($G1073*$G1073)*10000)</f>
        <v>22.922881314489707</v>
      </c>
      <c r="J1073" s="226" t="str">
        <f t="shared" si="76"/>
        <v>น้ำหนักเกิน</v>
      </c>
      <c r="K1073" s="227" t="str">
        <f>IF(OR($G1073="",H1073=""),"ไม่มีข้อมูล",IF($G1073/2&lt;H1073,"ลงพุง","ไม่ลงพุง"))</f>
        <v>ลงพุง</v>
      </c>
      <c r="L1073" s="227" t="str">
        <f t="shared" si="77"/>
        <v>เสี่ยงสูง</v>
      </c>
      <c r="M1073" s="214" t="str">
        <f t="shared" ca="1" si="75"/>
        <v>41-45</v>
      </c>
    </row>
    <row r="1074" spans="1:13" x14ac:dyDescent="0.2">
      <c r="A1074" s="217">
        <v>854</v>
      </c>
      <c r="B1074" s="218" t="s">
        <v>116</v>
      </c>
      <c r="C1074" s="219" t="s">
        <v>39</v>
      </c>
      <c r="D1074" s="228">
        <v>2496</v>
      </c>
      <c r="E1074" s="230">
        <f t="shared" ca="1" si="74"/>
        <v>66</v>
      </c>
      <c r="F1074" s="222">
        <v>72.8</v>
      </c>
      <c r="G1074" s="223">
        <v>167</v>
      </c>
      <c r="H1074" s="224">
        <v>97</v>
      </c>
      <c r="I1074" s="225">
        <f>IF(OR(F1074="",$G1074=""), "ไม่มีข้อมูล", F1074/($G1074*$G1074)*10000)</f>
        <v>26.103481659435619</v>
      </c>
      <c r="J1074" s="226" t="str">
        <f t="shared" si="76"/>
        <v>อ้วน</v>
      </c>
      <c r="K1074" s="227" t="str">
        <f>IF(OR($G1074="",H1074=""),"ไม่มีข้อมูล",IF($G1074/2&lt;H1074,"ลงพุง","ไม่ลงพุง"))</f>
        <v>ลงพุง</v>
      </c>
      <c r="L1074" s="227" t="str">
        <f t="shared" si="77"/>
        <v>เสี่ยงสูง</v>
      </c>
      <c r="M1074" s="214" t="str">
        <f t="shared" ca="1" si="75"/>
        <v>60+</v>
      </c>
    </row>
    <row r="1075" spans="1:13" ht="63" x14ac:dyDescent="0.2">
      <c r="A1075" s="217">
        <v>768</v>
      </c>
      <c r="B1075" s="218" t="s">
        <v>138</v>
      </c>
      <c r="C1075" s="219" t="s">
        <v>38</v>
      </c>
      <c r="D1075" s="228">
        <v>2506</v>
      </c>
      <c r="E1075" s="230">
        <f t="shared" ca="1" si="74"/>
        <v>56</v>
      </c>
      <c r="F1075" s="222">
        <v>51.5</v>
      </c>
      <c r="G1075" s="223">
        <v>150</v>
      </c>
      <c r="H1075" s="224">
        <v>71</v>
      </c>
      <c r="I1075" s="225">
        <f>IF(OR(F1075="",$G1075=""), "ไม่มีข้อมูล", F1075/($G1075*$G1075)*10000)</f>
        <v>22.888888888888889</v>
      </c>
      <c r="J1075" s="226" t="str">
        <f t="shared" si="76"/>
        <v>ปกติ</v>
      </c>
      <c r="K1075" s="227" t="str">
        <f>IF(OR($G1075="",H1075=""),"ไม่มีข้อมูล",IF($G1075/2&lt;H1075,"ลงพุง","ไม่ลงพุง"))</f>
        <v>ไม่ลงพุง</v>
      </c>
      <c r="L1075" s="227" t="str">
        <f t="shared" si="77"/>
        <v>ปกติ</v>
      </c>
      <c r="M1075" s="214" t="str">
        <f t="shared" ca="1" si="75"/>
        <v>56-60</v>
      </c>
    </row>
    <row r="1076" spans="1:13" ht="63" x14ac:dyDescent="0.2">
      <c r="A1076" s="217">
        <v>769</v>
      </c>
      <c r="B1076" s="218" t="s">
        <v>138</v>
      </c>
      <c r="C1076" s="219" t="s">
        <v>39</v>
      </c>
      <c r="D1076" s="228">
        <v>2528</v>
      </c>
      <c r="E1076" s="230">
        <f t="shared" ca="1" si="74"/>
        <v>34</v>
      </c>
      <c r="F1076" s="222">
        <v>59</v>
      </c>
      <c r="G1076" s="269">
        <v>175</v>
      </c>
      <c r="H1076" s="224">
        <v>73</v>
      </c>
      <c r="I1076" s="225">
        <f>IF(OR(F1076="",$G1076=""), "ไม่มีข้อมูล", F1076/($G1076*$G1076)*10000)</f>
        <v>19.26530612244898</v>
      </c>
      <c r="J1076" s="226" t="str">
        <f t="shared" si="76"/>
        <v>ปกติ</v>
      </c>
      <c r="K1076" s="227" t="str">
        <f>IF(OR($G1076="",H1076=""),"ไม่มีข้อมูล",IF($G1076/2&lt;H1076,"ลงพุง","ไม่ลงพุง"))</f>
        <v>ไม่ลงพุง</v>
      </c>
      <c r="L1076" s="227" t="str">
        <f t="shared" si="77"/>
        <v>ปกติ</v>
      </c>
      <c r="M1076" s="214" t="str">
        <f t="shared" ca="1" si="75"/>
        <v>31-35</v>
      </c>
    </row>
    <row r="1077" spans="1:13" ht="63" x14ac:dyDescent="0.2">
      <c r="A1077" s="217">
        <v>770</v>
      </c>
      <c r="B1077" s="218" t="s">
        <v>138</v>
      </c>
      <c r="C1077" s="219" t="s">
        <v>38</v>
      </c>
      <c r="D1077" s="228">
        <v>2536</v>
      </c>
      <c r="E1077" s="230">
        <f t="shared" ca="1" si="74"/>
        <v>26</v>
      </c>
      <c r="F1077" s="229">
        <v>49</v>
      </c>
      <c r="G1077" s="223">
        <v>156</v>
      </c>
      <c r="H1077" s="224">
        <v>67</v>
      </c>
      <c r="I1077" s="225">
        <f>IF(OR(F1077="",$G1077=""), "ไม่มีข้อมูล", F1077/($G1077*$G1077)*10000)</f>
        <v>20.134779750164366</v>
      </c>
      <c r="J1077" s="226" t="str">
        <f t="shared" si="76"/>
        <v>ปกติ</v>
      </c>
      <c r="K1077" s="227" t="str">
        <f>IF(OR($G1077="",H1077=""),"ไม่มีข้อมูล",IF($G1077/2&lt;H1077,"ลงพุง","ไม่ลงพุง"))</f>
        <v>ไม่ลงพุง</v>
      </c>
      <c r="L1077" s="227" t="str">
        <f t="shared" si="77"/>
        <v>ปกติ</v>
      </c>
      <c r="M1077" s="214" t="str">
        <f t="shared" ca="1" si="75"/>
        <v>26-30</v>
      </c>
    </row>
    <row r="1078" spans="1:13" ht="63" x14ac:dyDescent="0.2">
      <c r="A1078" s="217">
        <v>771</v>
      </c>
      <c r="B1078" s="218" t="s">
        <v>138</v>
      </c>
      <c r="C1078" s="219" t="s">
        <v>38</v>
      </c>
      <c r="D1078" s="228">
        <v>2532</v>
      </c>
      <c r="E1078" s="230">
        <f t="shared" ca="1" si="74"/>
        <v>30</v>
      </c>
      <c r="F1078" s="229">
        <v>48</v>
      </c>
      <c r="G1078" s="223">
        <v>155</v>
      </c>
      <c r="H1078" s="224">
        <v>71</v>
      </c>
      <c r="I1078" s="225">
        <f>IF(OR(F1078="",$G1078=""), "ไม่มีข้อมูล", F1078/($G1078*$G1078)*10000)</f>
        <v>19.979188345473467</v>
      </c>
      <c r="J1078" s="226" t="str">
        <f t="shared" si="76"/>
        <v>ปกติ</v>
      </c>
      <c r="K1078" s="227" t="str">
        <f>IF(OR($G1078="",H1078=""),"ไม่มีข้อมูล",IF($G1078/2&lt;H1078,"ลงพุง","ไม่ลงพุง"))</f>
        <v>ไม่ลงพุง</v>
      </c>
      <c r="L1078" s="227" t="str">
        <f t="shared" si="77"/>
        <v>ปกติ</v>
      </c>
      <c r="M1078" s="214" t="str">
        <f t="shared" ca="1" si="75"/>
        <v>26-30</v>
      </c>
    </row>
    <row r="1079" spans="1:13" ht="63" x14ac:dyDescent="0.2">
      <c r="A1079" s="217">
        <v>772</v>
      </c>
      <c r="B1079" s="218" t="s">
        <v>138</v>
      </c>
      <c r="C1079" s="219" t="s">
        <v>38</v>
      </c>
      <c r="D1079" s="228">
        <v>2525</v>
      </c>
      <c r="E1079" s="230">
        <f t="shared" ca="1" si="74"/>
        <v>37</v>
      </c>
      <c r="F1079" s="229">
        <v>59</v>
      </c>
      <c r="G1079" s="223">
        <v>173</v>
      </c>
      <c r="H1079" s="224">
        <v>80</v>
      </c>
      <c r="I1079" s="225">
        <f>IF(OR(F1079="",$G1079=""), "ไม่มีข้อมูล", F1079/($G1079*$G1079)*10000)</f>
        <v>19.713321527615356</v>
      </c>
      <c r="J1079" s="226" t="str">
        <f t="shared" si="76"/>
        <v>ปกติ</v>
      </c>
      <c r="K1079" s="227" t="str">
        <f>IF(OR($G1079="",H1079=""),"ไม่มีข้อมูล",IF($G1079/2&lt;H1079,"ลงพุง","ไม่ลงพุง"))</f>
        <v>ไม่ลงพุง</v>
      </c>
      <c r="L1079" s="227" t="str">
        <f t="shared" si="77"/>
        <v>ปกติ</v>
      </c>
      <c r="M1079" s="214" t="str">
        <f t="shared" ca="1" si="75"/>
        <v>36-40</v>
      </c>
    </row>
    <row r="1080" spans="1:13" ht="63" x14ac:dyDescent="0.2">
      <c r="A1080" s="217">
        <v>773</v>
      </c>
      <c r="B1080" s="218" t="s">
        <v>138</v>
      </c>
      <c r="C1080" s="219" t="s">
        <v>39</v>
      </c>
      <c r="D1080" s="228">
        <v>2510</v>
      </c>
      <c r="E1080" s="230">
        <f t="shared" ca="1" si="74"/>
        <v>52</v>
      </c>
      <c r="F1080" s="222">
        <v>76</v>
      </c>
      <c r="G1080" s="269">
        <v>165</v>
      </c>
      <c r="H1080" s="224">
        <v>87</v>
      </c>
      <c r="I1080" s="225">
        <f>IF(OR(F1080="",$G1080=""), "ไม่มีข้อมูล", F1080/($G1080*$G1080)*10000)</f>
        <v>27.915518824609734</v>
      </c>
      <c r="J1080" s="226" t="str">
        <f t="shared" si="76"/>
        <v>อ้วน</v>
      </c>
      <c r="K1080" s="227" t="str">
        <f>IF(OR($G1080="",H1080=""),"ไม่มีข้อมูล",IF($G1080/2&lt;H1080,"ลงพุง","ไม่ลงพุง"))</f>
        <v>ลงพุง</v>
      </c>
      <c r="L1080" s="227" t="str">
        <f t="shared" si="77"/>
        <v>เสี่ยงสูง</v>
      </c>
      <c r="M1080" s="214" t="str">
        <f t="shared" ca="1" si="75"/>
        <v>51-55</v>
      </c>
    </row>
    <row r="1081" spans="1:13" ht="63" x14ac:dyDescent="0.2">
      <c r="A1081" s="217">
        <v>774</v>
      </c>
      <c r="B1081" s="218" t="s">
        <v>138</v>
      </c>
      <c r="C1081" s="219" t="s">
        <v>38</v>
      </c>
      <c r="D1081" s="228">
        <v>2539</v>
      </c>
      <c r="E1081" s="230">
        <f t="shared" ca="1" si="74"/>
        <v>23</v>
      </c>
      <c r="F1081" s="222">
        <v>53</v>
      </c>
      <c r="G1081" s="223">
        <v>158</v>
      </c>
      <c r="H1081" s="224">
        <v>79</v>
      </c>
      <c r="I1081" s="225">
        <f>IF(OR(F1081="",$G1081=""), "ไม่มีข้อมูล", F1081/($G1081*$G1081)*10000)</f>
        <v>21.230572023714149</v>
      </c>
      <c r="J1081" s="226" t="str">
        <f t="shared" si="76"/>
        <v>ปกติ</v>
      </c>
      <c r="K1081" s="227" t="str">
        <f>IF(OR($G1081="",H1081=""),"ไม่มีข้อมูล",IF($G1081/2&lt;H1081,"ลงพุง","ไม่ลงพุง"))</f>
        <v>ไม่ลงพุง</v>
      </c>
      <c r="L1081" s="227" t="str">
        <f t="shared" si="77"/>
        <v>ปกติ</v>
      </c>
      <c r="M1081" s="214" t="str">
        <f t="shared" ca="1" si="75"/>
        <v>20-25</v>
      </c>
    </row>
    <row r="1082" spans="1:13" ht="63" x14ac:dyDescent="0.2">
      <c r="A1082" s="217">
        <v>775</v>
      </c>
      <c r="B1082" s="218" t="s">
        <v>138</v>
      </c>
      <c r="C1082" s="219" t="s">
        <v>38</v>
      </c>
      <c r="D1082" s="228">
        <v>2539</v>
      </c>
      <c r="E1082" s="230">
        <f t="shared" ca="1" si="74"/>
        <v>23</v>
      </c>
      <c r="F1082" s="222">
        <v>49</v>
      </c>
      <c r="G1082" s="223">
        <v>162</v>
      </c>
      <c r="H1082" s="224">
        <v>63.5</v>
      </c>
      <c r="I1082" s="225">
        <f>IF(OR(F1082="",$G1082=""), "ไม่มีข้อมูล", F1082/($G1082*$G1082)*10000)</f>
        <v>18.67093430879439</v>
      </c>
      <c r="J1082" s="226" t="str">
        <f t="shared" si="76"/>
        <v>ปกติ</v>
      </c>
      <c r="K1082" s="227" t="str">
        <f>IF(OR($G1082="",H1082=""),"ไม่มีข้อมูล",IF($G1082/2&lt;H1082,"ลงพุง","ไม่ลงพุง"))</f>
        <v>ไม่ลงพุง</v>
      </c>
      <c r="L1082" s="227" t="str">
        <f t="shared" si="77"/>
        <v>ปกติ</v>
      </c>
      <c r="M1082" s="214" t="str">
        <f t="shared" ca="1" si="75"/>
        <v>20-25</v>
      </c>
    </row>
  </sheetData>
  <sheetProtection password="CC4F" sheet="1" objects="1" scenarios="1"/>
  <sortState ref="A2:AG1087">
    <sortCondition ref="B1"/>
  </sortState>
  <dataConsolidate/>
  <conditionalFormatting sqref="I2:L1082">
    <cfRule type="containsText" dxfId="27" priority="40" operator="containsText" text="ไม่มีข้อมูล">
      <formula>NOT(ISERROR(SEARCH("ไม่มีข้อมูล",I2)))</formula>
    </cfRule>
  </conditionalFormatting>
  <conditionalFormatting sqref="E2:E1082">
    <cfRule type="containsText" dxfId="26" priority="23" operator="containsText" text="ข้อมูลไม่ครบ">
      <formula>NOT(ISERROR(SEARCH("ข้อมูลไม่ครบ",E2)))</formula>
    </cfRule>
  </conditionalFormatting>
  <conditionalFormatting sqref="F729:H856 F957:H1082 F2:H717">
    <cfRule type="containsBlanks" dxfId="25" priority="21">
      <formula>LEN(TRIM(F2))=0</formula>
    </cfRule>
  </conditionalFormatting>
  <conditionalFormatting sqref="H729:H856 H957:H1082 H2:H717">
    <cfRule type="cellIs" dxfId="24" priority="22" operator="lessThanOrEqual">
      <formula>50</formula>
    </cfRule>
  </conditionalFormatting>
  <conditionalFormatting sqref="F857:H956">
    <cfRule type="containsBlanks" dxfId="23" priority="19">
      <formula>LEN(TRIM(F857))=0</formula>
    </cfRule>
  </conditionalFormatting>
  <conditionalFormatting sqref="H857:H956">
    <cfRule type="cellIs" dxfId="22" priority="20" operator="lessThanOrEqual">
      <formula>50</formula>
    </cfRule>
  </conditionalFormatting>
  <conditionalFormatting sqref="L2:L1082">
    <cfRule type="containsText" dxfId="21" priority="6" operator="containsText" text="ปกติ">
      <formula>NOT(ISERROR(SEARCH("ปกติ",L2)))</formula>
    </cfRule>
    <cfRule type="endsWith" dxfId="20" priority="7" operator="endsWith" text="เสี่ยง">
      <formula>RIGHT(L2,LEN("เสี่ยง"))="เสี่ยง"</formula>
    </cfRule>
    <cfRule type="containsText" dxfId="19" priority="8" operator="containsText" text="เสี่ยงสูง">
      <formula>NOT(ISERROR(SEARCH("เสี่ยงสูง",L2)))</formula>
    </cfRule>
    <cfRule type="cellIs" dxfId="18" priority="9" stopIfTrue="1" operator="equal">
      <formula>"ปกติ"</formula>
    </cfRule>
  </conditionalFormatting>
  <conditionalFormatting sqref="K2:K1082">
    <cfRule type="beginsWith" dxfId="17" priority="34" operator="beginsWith" text="ลงพุง">
      <formula>LEFT(K2,LEN("ลงพุง"))="ลงพุง"</formula>
    </cfRule>
    <cfRule type="beginsWith" dxfId="16" priority="35" operator="beginsWith" text="ไม่ลงพุง">
      <formula>LEFT(K2,LEN("ไม่ลงพุง"))="ไม่ลงพุง"</formula>
    </cfRule>
  </conditionalFormatting>
  <conditionalFormatting sqref="J2:J1082">
    <cfRule type="containsText" dxfId="15" priority="36" operator="containsText" text="ผอม">
      <formula>NOT(ISERROR(SEARCH("ผอม",J2)))</formula>
    </cfRule>
    <cfRule type="containsText" dxfId="14" priority="37" operator="containsText" text="ปกติ">
      <formula>NOT(ISERROR(SEARCH("ปกติ",J2)))</formula>
    </cfRule>
    <cfRule type="containsText" dxfId="13" priority="38" operator="containsText" text="น้ำหนักเกิน">
      <formula>NOT(ISERROR(SEARCH("น้ำหนักเกิน",J2)))</formula>
    </cfRule>
    <cfRule type="containsText" dxfId="12" priority="39" operator="containsText" text="อ้วน">
      <formula>NOT(ISERROR(SEARCH("อ้วน",J2)))</formula>
    </cfRule>
  </conditionalFormatting>
  <dataValidations count="5">
    <dataValidation type="decimal" operator="greaterThan" allowBlank="1" showInputMessage="1" showErrorMessage="1" errorTitle="ลงข้อมูลผิด" error="รอบเอวเป็น เซนติเมตร" sqref="H2:H1082">
      <formula1>0</formula1>
    </dataValidation>
    <dataValidation type="whole" allowBlank="1" showInputMessage="1" showErrorMessage="1" errorTitle="ลงข้อมูลผิด" error="ปีพ.ศ. 2496 - 2551" sqref="D2:E596">
      <formula1>2496</formula1>
      <formula2>2551</formula2>
    </dataValidation>
    <dataValidation type="decimal" operator="greaterThan" allowBlank="1" showInputMessage="1" showErrorMessage="1" errorTitle="ลงข้อมูลผิด" error="น้ำหนักตัวเป็น กิโลกรัม _x000a_ทศนิยม 1 ตำแหน่ง" sqref="F2:F1082">
      <formula1>0</formula1>
    </dataValidation>
    <dataValidation type="decimal" operator="greaterThan" allowBlank="1" showInputMessage="1" showErrorMessage="1" errorTitle="ลงข้อมูลผิด" error="ส่วนสูงเป็น เซนติเมตร" sqref="G2:G1082">
      <formula1>50</formula1>
    </dataValidation>
    <dataValidation type="list" allowBlank="1" showDropDown="1" showInputMessage="1" showErrorMessage="1" sqref="C2:C1082">
      <formula1>#REF!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271"/>
  <sheetViews>
    <sheetView zoomScale="55" zoomScaleNormal="55" workbookViewId="0">
      <pane xSplit="3" ySplit="18" topLeftCell="D19" activePane="bottomRight" state="frozen"/>
      <selection pane="topRight" activeCell="D1" sqref="D1"/>
      <selection pane="bottomLeft" activeCell="A11" sqref="A11"/>
      <selection pane="bottomRight" sqref="A1:XFD1048576"/>
    </sheetView>
  </sheetViews>
  <sheetFormatPr defaultColWidth="9.125" defaultRowHeight="21" x14ac:dyDescent="0.35"/>
  <cols>
    <col min="1" max="1" width="8.75" style="1" bestFit="1" customWidth="1"/>
    <col min="2" max="2" width="21.75" style="1" bestFit="1" customWidth="1"/>
    <col min="3" max="3" width="9.375" style="1" bestFit="1" customWidth="1"/>
    <col min="4" max="4" width="5.25" style="1" bestFit="1" customWidth="1"/>
    <col min="5" max="5" width="27.75" style="1" bestFit="1" customWidth="1"/>
    <col min="6" max="6" width="18.25" style="1" bestFit="1" customWidth="1"/>
    <col min="7" max="7" width="28" style="1" bestFit="1" customWidth="1"/>
    <col min="8" max="8" width="21.375" style="1" bestFit="1" customWidth="1"/>
    <col min="9" max="9" width="29.25" style="1" bestFit="1" customWidth="1"/>
    <col min="10" max="10" width="21.375" style="1" bestFit="1" customWidth="1"/>
    <col min="11" max="11" width="18.25" style="1" bestFit="1" customWidth="1"/>
    <col min="12" max="12" width="31.875" style="1" bestFit="1" customWidth="1"/>
    <col min="13" max="13" width="5.625" style="1" bestFit="1" customWidth="1"/>
    <col min="14" max="14" width="28" style="1" bestFit="1" customWidth="1"/>
    <col min="15" max="15" width="8.75" style="1" bestFit="1" customWidth="1"/>
    <col min="16" max="16" width="29.25" style="1" bestFit="1" customWidth="1"/>
    <col min="17" max="17" width="7.375" style="1" bestFit="1" customWidth="1"/>
    <col min="18" max="18" width="5.625" style="1" bestFit="1" customWidth="1"/>
    <col min="19" max="19" width="13.875" style="1" bestFit="1" customWidth="1"/>
    <col min="20" max="20" width="12.125" style="1" bestFit="1" customWidth="1"/>
    <col min="21" max="21" width="29.75" style="1" bestFit="1" customWidth="1"/>
    <col min="22" max="22" width="16.25" style="1" bestFit="1" customWidth="1"/>
    <col min="23" max="23" width="13.75" style="1" bestFit="1" customWidth="1"/>
    <col min="24" max="26" width="12.125" style="1" bestFit="1" customWidth="1"/>
    <col min="27" max="27" width="16.25" style="1" bestFit="1" customWidth="1"/>
    <col min="28" max="29" width="12.125" style="1" bestFit="1" customWidth="1"/>
    <col min="30" max="30" width="14.375" style="1" bestFit="1" customWidth="1"/>
    <col min="31" max="31" width="16.25" style="1" bestFit="1" customWidth="1"/>
    <col min="32" max="32" width="29.75" style="1" bestFit="1" customWidth="1"/>
    <col min="33" max="33" width="6.125" style="1" bestFit="1" customWidth="1"/>
    <col min="34" max="34" width="7.125" style="1" bestFit="1" customWidth="1"/>
    <col min="35" max="35" width="6" style="1" bestFit="1" customWidth="1"/>
    <col min="36" max="36" width="13.75" style="1" bestFit="1" customWidth="1"/>
    <col min="37" max="37" width="7.375" style="1" bestFit="1" customWidth="1"/>
    <col min="38" max="38" width="29.375" style="1" bestFit="1" customWidth="1"/>
    <col min="39" max="39" width="15.75" style="1" bestFit="1" customWidth="1"/>
    <col min="40" max="40" width="13.75" style="1" bestFit="1" customWidth="1"/>
    <col min="41" max="41" width="5.625" style="1" bestFit="1" customWidth="1"/>
    <col min="42" max="42" width="6.75" style="1" bestFit="1" customWidth="1"/>
    <col min="43" max="43" width="6.125" style="1" bestFit="1" customWidth="1"/>
    <col min="44" max="44" width="6.75" style="1" bestFit="1" customWidth="1"/>
    <col min="45" max="45" width="5.625" style="1" bestFit="1" customWidth="1"/>
    <col min="46" max="46" width="6.75" style="1" bestFit="1" customWidth="1"/>
    <col min="47" max="47" width="14.375" style="1" bestFit="1" customWidth="1"/>
    <col min="48" max="48" width="6" style="1" bestFit="1" customWidth="1"/>
    <col min="49" max="49" width="7.125" style="1" bestFit="1" customWidth="1"/>
    <col min="50" max="50" width="6.125" style="1" bestFit="1" customWidth="1"/>
    <col min="51" max="51" width="7.125" style="1" bestFit="1" customWidth="1"/>
    <col min="52" max="52" width="6" style="1" bestFit="1" customWidth="1"/>
    <col min="53" max="53" width="9.375" style="1" bestFit="1" customWidth="1"/>
    <col min="54" max="54" width="5.25" style="1" bestFit="1" customWidth="1"/>
    <col min="55" max="55" width="4.875" style="1" bestFit="1" customWidth="1"/>
    <col min="56" max="56" width="4.75" style="1" bestFit="1" customWidth="1"/>
    <col min="57" max="62" width="8.125" style="1" bestFit="1" customWidth="1"/>
    <col min="63" max="63" width="9" style="1" bestFit="1" customWidth="1"/>
    <col min="64" max="64" width="6.75" style="1" bestFit="1" customWidth="1"/>
    <col min="65" max="65" width="5.25" style="1" bestFit="1" customWidth="1"/>
    <col min="66" max="66" width="6.75" style="1" bestFit="1" customWidth="1"/>
    <col min="67" max="67" width="14.125" style="1" bestFit="1" customWidth="1"/>
    <col min="68" max="68" width="6.75" style="1" bestFit="1" customWidth="1"/>
    <col min="69" max="69" width="9" style="1" bestFit="1" customWidth="1"/>
    <col min="70" max="70" width="6.75" style="1" bestFit="1" customWidth="1"/>
    <col min="71" max="71" width="5.25" style="1" bestFit="1" customWidth="1"/>
    <col min="72" max="72" width="6.75" style="1" bestFit="1" customWidth="1"/>
    <col min="73" max="73" width="14.125" style="1" bestFit="1" customWidth="1"/>
    <col min="74" max="74" width="6.75" style="1" bestFit="1" customWidth="1"/>
    <col min="75" max="75" width="9" style="1" bestFit="1" customWidth="1"/>
    <col min="76" max="76" width="6.75" style="1" bestFit="1" customWidth="1"/>
    <col min="77" max="77" width="5.25" style="1" bestFit="1" customWidth="1"/>
    <col min="78" max="78" width="6.75" style="1" bestFit="1" customWidth="1"/>
    <col min="79" max="79" width="14.125" style="1" bestFit="1" customWidth="1"/>
    <col min="80" max="80" width="6.875" style="1" bestFit="1" customWidth="1"/>
    <col min="81" max="16384" width="9.125" style="1"/>
  </cols>
  <sheetData>
    <row r="1" spans="2:80" ht="21.75" thickBot="1" x14ac:dyDescent="0.4">
      <c r="B1" s="55" t="s">
        <v>10</v>
      </c>
      <c r="C1" s="13"/>
      <c r="E1" s="2" t="s">
        <v>46</v>
      </c>
      <c r="F1" s="3">
        <f>COUNT(B19:B618)</f>
        <v>309</v>
      </c>
      <c r="S1" s="1" t="s">
        <v>77</v>
      </c>
    </row>
    <row r="2" spans="2:80" ht="21.75" thickBot="1" x14ac:dyDescent="0.4">
      <c r="B2" s="56" t="s">
        <v>11</v>
      </c>
      <c r="C2" s="139"/>
      <c r="E2" s="323" t="s">
        <v>12</v>
      </c>
      <c r="F2" s="324"/>
      <c r="G2" s="324"/>
      <c r="H2" s="325"/>
      <c r="I2" s="134"/>
      <c r="J2" s="116"/>
      <c r="L2" s="107" t="s">
        <v>14</v>
      </c>
      <c r="M2" s="108"/>
      <c r="N2" s="108"/>
      <c r="O2" s="109"/>
      <c r="P2" s="112"/>
      <c r="Q2" s="113"/>
      <c r="T2" s="48" t="s">
        <v>0</v>
      </c>
      <c r="U2" s="48" t="s">
        <v>10</v>
      </c>
      <c r="V2" s="48" t="s">
        <v>78</v>
      </c>
      <c r="W2" s="106" t="s">
        <v>79</v>
      </c>
      <c r="X2" s="104"/>
      <c r="Y2" s="104"/>
      <c r="Z2" s="104"/>
      <c r="AA2" s="104"/>
      <c r="AB2" s="104"/>
      <c r="AC2" s="133"/>
      <c r="AD2" s="106" t="s">
        <v>80</v>
      </c>
      <c r="AE2" s="104"/>
      <c r="AF2" s="104"/>
      <c r="AG2" s="104"/>
      <c r="AH2" s="104"/>
      <c r="AI2" s="105"/>
      <c r="AJ2" s="133"/>
      <c r="AK2" s="57" t="s">
        <v>0</v>
      </c>
      <c r="AL2" s="48" t="s">
        <v>10</v>
      </c>
      <c r="AM2" s="58" t="s">
        <v>78</v>
      </c>
      <c r="AN2" s="106" t="s">
        <v>79</v>
      </c>
      <c r="AO2" s="104"/>
      <c r="AP2" s="104"/>
      <c r="AQ2" s="104"/>
      <c r="AR2" s="104"/>
      <c r="AS2" s="105"/>
      <c r="AT2" s="133"/>
      <c r="AU2" s="106" t="s">
        <v>80</v>
      </c>
      <c r="AV2" s="104"/>
      <c r="AW2" s="104"/>
      <c r="AX2" s="104"/>
      <c r="AY2" s="104"/>
      <c r="AZ2" s="105"/>
      <c r="BA2" s="133"/>
    </row>
    <row r="3" spans="2:80" ht="21.75" thickBot="1" x14ac:dyDescent="0.4">
      <c r="B3" s="4" t="s">
        <v>46</v>
      </c>
      <c r="C3" s="5">
        <f>COUNT(B19:B618)</f>
        <v>309</v>
      </c>
      <c r="E3" s="6" t="s">
        <v>47</v>
      </c>
      <c r="F3" s="7">
        <f xml:space="preserve"> COUNTIF($T$19:$T$1268, "ผอม")</f>
        <v>15</v>
      </c>
      <c r="G3" s="7" t="s">
        <v>42</v>
      </c>
      <c r="H3" s="8">
        <f>IF($F$1=0, "ข้อมูลผิด", F3/$F$1*100)</f>
        <v>4.8543689320388346</v>
      </c>
      <c r="I3" s="117" t="s">
        <v>83</v>
      </c>
      <c r="J3" s="118">
        <f>F3*100/SUM(F$3:F$6)</f>
        <v>8.064516129032258</v>
      </c>
      <c r="L3" s="9" t="s">
        <v>53</v>
      </c>
      <c r="M3" s="10">
        <f>COUNTIF($V$19:$V$618, "ปกติ")</f>
        <v>59</v>
      </c>
      <c r="N3" s="10" t="s">
        <v>42</v>
      </c>
      <c r="O3" s="11">
        <f>IF($F$1=0, "ข้อมูลผิด", M3/$F$1*100)</f>
        <v>19.093851132686083</v>
      </c>
      <c r="P3" s="86" t="s">
        <v>83</v>
      </c>
      <c r="Q3" s="91">
        <f>M3/(SUM(M$3:M$5))*100</f>
        <v>31.72043010752688</v>
      </c>
      <c r="T3" s="59"/>
      <c r="U3" s="59"/>
      <c r="V3" s="59"/>
      <c r="W3" s="128" t="s">
        <v>70</v>
      </c>
      <c r="X3" s="129" t="s">
        <v>71</v>
      </c>
      <c r="Y3" s="129" t="s">
        <v>72</v>
      </c>
      <c r="Z3" s="129" t="s">
        <v>73</v>
      </c>
      <c r="AA3" s="129" t="s">
        <v>74</v>
      </c>
      <c r="AB3" s="129" t="s">
        <v>75</v>
      </c>
      <c r="AC3" s="54" t="s">
        <v>67</v>
      </c>
      <c r="AD3" s="60" t="s">
        <v>70</v>
      </c>
      <c r="AE3" s="61" t="s">
        <v>71</v>
      </c>
      <c r="AF3" s="61" t="s">
        <v>72</v>
      </c>
      <c r="AG3" s="61" t="s">
        <v>73</v>
      </c>
      <c r="AH3" s="61" t="s">
        <v>74</v>
      </c>
      <c r="AI3" s="61" t="s">
        <v>75</v>
      </c>
      <c r="AJ3" s="54" t="s">
        <v>84</v>
      </c>
      <c r="AK3" s="62"/>
      <c r="AL3" s="59"/>
      <c r="AM3" s="63"/>
      <c r="AN3" s="128" t="s">
        <v>70</v>
      </c>
      <c r="AO3" s="129" t="s">
        <v>71</v>
      </c>
      <c r="AP3" s="129" t="s">
        <v>72</v>
      </c>
      <c r="AQ3" s="129" t="s">
        <v>73</v>
      </c>
      <c r="AR3" s="129" t="s">
        <v>74</v>
      </c>
      <c r="AS3" s="129" t="s">
        <v>75</v>
      </c>
      <c r="AT3" s="54" t="s">
        <v>67</v>
      </c>
      <c r="AU3" s="128" t="s">
        <v>70</v>
      </c>
      <c r="AV3" s="129" t="s">
        <v>71</v>
      </c>
      <c r="AW3" s="129" t="s">
        <v>72</v>
      </c>
      <c r="AX3" s="129" t="s">
        <v>73</v>
      </c>
      <c r="AY3" s="129" t="s">
        <v>74</v>
      </c>
      <c r="AZ3" s="130" t="s">
        <v>75</v>
      </c>
      <c r="BA3" s="54" t="s">
        <v>84</v>
      </c>
      <c r="CB3" s="1" t="s">
        <v>81</v>
      </c>
    </row>
    <row r="4" spans="2:80" x14ac:dyDescent="0.35">
      <c r="B4" s="12" t="s">
        <v>44</v>
      </c>
      <c r="C4" s="13">
        <f>COUNTIF($D$19:$D$618, "ชาย")</f>
        <v>0</v>
      </c>
      <c r="E4" s="6" t="s">
        <v>48</v>
      </c>
      <c r="F4" s="7">
        <f xml:space="preserve"> COUNTIF($T$19:$T$1268, "ปกติ")</f>
        <v>67</v>
      </c>
      <c r="G4" s="7" t="s">
        <v>42</v>
      </c>
      <c r="H4" s="8">
        <f>IF($F$1=0, "ข้อมูลผิด", F4/$F$1*100)</f>
        <v>21.68284789644013</v>
      </c>
      <c r="I4" s="117" t="s">
        <v>83</v>
      </c>
      <c r="J4" s="118">
        <f>F4*100/SUM(F$3:F$6)</f>
        <v>36.021505376344088</v>
      </c>
      <c r="L4" s="14" t="s">
        <v>54</v>
      </c>
      <c r="M4" s="15">
        <f>COUNTIF($V$19:$V$618, "เสี่ยง")</f>
        <v>42</v>
      </c>
      <c r="N4" s="16" t="s">
        <v>42</v>
      </c>
      <c r="O4" s="17">
        <f>IF($F$1=0, "ข้อมูลผิด", M4/$F$1*100)</f>
        <v>13.592233009708737</v>
      </c>
      <c r="P4" s="87" t="s">
        <v>83</v>
      </c>
      <c r="Q4" s="90">
        <f>M4/(SUM(M$3:M$5))*100</f>
        <v>22.58064516129032</v>
      </c>
      <c r="T4" s="64">
        <v>1</v>
      </c>
      <c r="U4" s="49" t="s">
        <v>37</v>
      </c>
      <c r="V4" s="48">
        <f>COUNTIF($AF$19:$AF$1268, U4)</f>
        <v>0</v>
      </c>
      <c r="W4" s="65">
        <f t="shared" ref="W4:W14" si="0">SUMIF($AF$19:$AF$1268, $U4, M$19:M$1268)</f>
        <v>0</v>
      </c>
      <c r="X4" s="65">
        <f t="shared" ref="X4:X14" si="1">SUMIF($AF$19:$AF$1268, $U4, N$19:N$1268)</f>
        <v>0</v>
      </c>
      <c r="Y4" s="65">
        <f t="shared" ref="Y4:Y14" si="2">SUMIF($AF$19:$AF$1268, $U4, O$19:O$1268)</f>
        <v>0</v>
      </c>
      <c r="Z4" s="65">
        <f t="shared" ref="Z4:Z14" si="3">SUMIF($AF$19:$AF$1268, $U4, P$19:P$1268)</f>
        <v>0</v>
      </c>
      <c r="AA4" s="65">
        <f t="shared" ref="AA4:AA14" si="4">SUMIF($AF$19:$AF$1268, $U4, Q$19:Q$1268)</f>
        <v>0</v>
      </c>
      <c r="AB4" s="65">
        <f t="shared" ref="AB4:AB14" si="5">SUMIF($AF$19:$AF$1268, $U4, R$19:R$1268)</f>
        <v>0</v>
      </c>
      <c r="AC4" s="48">
        <f>SUM(V4:AB4)</f>
        <v>0</v>
      </c>
      <c r="AD4" s="124" t="str">
        <f t="shared" ref="AD4:AD14" si="6">IF($V4=0, "ข้อมูลผิด", W4/$V4)</f>
        <v>ข้อมูลผิด</v>
      </c>
      <c r="AE4" s="124" t="str">
        <f t="shared" ref="AE4:AE14" si="7">IF($V4=0, "ข้อมูลผิด", X4/$V4)</f>
        <v>ข้อมูลผิด</v>
      </c>
      <c r="AF4" s="124" t="str">
        <f t="shared" ref="AF4:AF14" si="8">IF($V4=0, "ข้อมูลผิด", Y4/$V4)</f>
        <v>ข้อมูลผิด</v>
      </c>
      <c r="AG4" s="124" t="str">
        <f t="shared" ref="AG4:AG14" si="9">IF($V4=0, "ข้อมูลผิด", Z4/$V4)</f>
        <v>ข้อมูลผิด</v>
      </c>
      <c r="AH4" s="124" t="str">
        <f t="shared" ref="AH4:AH14" si="10">IF($V4=0, "ข้อมูลผิด", AA4/$V4)</f>
        <v>ข้อมูลผิด</v>
      </c>
      <c r="AI4" s="124" t="str">
        <f t="shared" ref="AI4:AI14" si="11">IF($V4=0, "ข้อมูลผิด", AB4/$V4)</f>
        <v>ข้อมูลผิด</v>
      </c>
      <c r="AJ4" s="46" t="e">
        <f>AC4/V4</f>
        <v>#DIV/0!</v>
      </c>
      <c r="AK4" s="65">
        <v>12</v>
      </c>
      <c r="AL4" s="51" t="s">
        <v>33</v>
      </c>
      <c r="AM4" s="48">
        <f>COUNTIF($AF$19:$AF$1268, AL4)</f>
        <v>0</v>
      </c>
      <c r="AN4" s="65">
        <f t="shared" ref="AN4:AN14" si="12">SUMIF($AF$19:$AF$1268, $AL4, M$19:M$1268)</f>
        <v>0</v>
      </c>
      <c r="AO4" s="65">
        <f t="shared" ref="AO4:AO14" si="13">SUMIF($AF$19:$AF$1268, $AL4, N$19:N$1268)</f>
        <v>0</v>
      </c>
      <c r="AP4" s="65">
        <f t="shared" ref="AP4:AP14" si="14">SUMIF($AF$19:$AF$1268, $AL4, O$19:O$1268)</f>
        <v>0</v>
      </c>
      <c r="AQ4" s="65">
        <f t="shared" ref="AQ4:AQ14" si="15">SUMIF($AF$19:$AF$1268, $AL4, P$19:P$1268)</f>
        <v>0</v>
      </c>
      <c r="AR4" s="65">
        <f t="shared" ref="AR4:AR14" si="16">SUMIF($AF$19:$AF$1268, $AL4, Q$19:Q$1268)</f>
        <v>0</v>
      </c>
      <c r="AS4" s="65">
        <f t="shared" ref="AS4:AS14" si="17">SUMIF($AF$19:$AF$1268, $AL4, R$19:R$1268)</f>
        <v>0</v>
      </c>
      <c r="AT4" s="64">
        <f>SUM(AM4:AS4)</f>
        <v>0</v>
      </c>
      <c r="AU4" s="124" t="str">
        <f t="shared" ref="AU4:AU14" si="18">IF($AM4=0, "ข้อมูลผิด", AN4/$AM4)</f>
        <v>ข้อมูลผิด</v>
      </c>
      <c r="AV4" s="124" t="str">
        <f t="shared" ref="AV4:AV14" si="19">IF($AM4=0, "ข้อมูลผิด", AO4/$AM4)</f>
        <v>ข้อมูลผิด</v>
      </c>
      <c r="AW4" s="124" t="str">
        <f t="shared" ref="AW4:AW14" si="20">IF($AM4=0, "ข้อมูลผิด", AP4/$AM4)</f>
        <v>ข้อมูลผิด</v>
      </c>
      <c r="AX4" s="124" t="str">
        <f t="shared" ref="AX4:AX14" si="21">IF($AM4=0, "ข้อมูลผิด", AQ4/$AM4)</f>
        <v>ข้อมูลผิด</v>
      </c>
      <c r="AY4" s="124" t="str">
        <f t="shared" ref="AY4:AY14" si="22">IF($AM4=0, "ข้อมูลผิด", AR4/$AM4)</f>
        <v>ข้อมูลผิด</v>
      </c>
      <c r="AZ4" s="126" t="str">
        <f t="shared" ref="AZ4:AZ14" si="23">IF($AM4=0, "ข้อมูลผิด", AS4/$AM4)</f>
        <v>ข้อมูลผิด</v>
      </c>
      <c r="BA4" s="46" t="e">
        <f>AT4/AM4</f>
        <v>#DIV/0!</v>
      </c>
    </row>
    <row r="5" spans="2:80" ht="21.75" thickBot="1" x14ac:dyDescent="0.4">
      <c r="B5" s="18" t="s">
        <v>45</v>
      </c>
      <c r="C5" s="19">
        <f>COUNTIF($D$19:$D$618, "หญิง")</f>
        <v>0</v>
      </c>
      <c r="E5" s="6" t="s">
        <v>49</v>
      </c>
      <c r="F5" s="7">
        <f xml:space="preserve"> COUNTIF($T$19:$T$1268, "น้ำหนักเกิน")</f>
        <v>44</v>
      </c>
      <c r="G5" s="7" t="s">
        <v>42</v>
      </c>
      <c r="H5" s="8">
        <f>IF($F$1=0, "ข้อมูลผิด", F5/$F$1*100)</f>
        <v>14.239482200647249</v>
      </c>
      <c r="I5" s="117" t="s">
        <v>83</v>
      </c>
      <c r="J5" s="118">
        <f>F5*100/SUM(F$3:F$6)</f>
        <v>23.655913978494624</v>
      </c>
      <c r="L5" s="20" t="s">
        <v>55</v>
      </c>
      <c r="M5" s="21">
        <f>COUNTIF($V$19:$V$618, "เสี่ยงสูง")</f>
        <v>85</v>
      </c>
      <c r="N5" s="22" t="s">
        <v>42</v>
      </c>
      <c r="O5" s="23">
        <f>IF($F$1=0, "ข้อมูลผิด", M5/$F$1*100)</f>
        <v>27.508090614886733</v>
      </c>
      <c r="P5" s="110" t="s">
        <v>83</v>
      </c>
      <c r="Q5" s="111">
        <f>M5/(SUM(M$3:M$5))*100</f>
        <v>45.698924731182792</v>
      </c>
      <c r="T5" s="64">
        <v>2</v>
      </c>
      <c r="U5" s="49" t="s">
        <v>16</v>
      </c>
      <c r="V5" s="64">
        <f t="shared" ref="V5:V14" si="24">COUNTIF($AF$19:$AF$1268, U5)</f>
        <v>0</v>
      </c>
      <c r="W5" s="65">
        <f t="shared" si="0"/>
        <v>0</v>
      </c>
      <c r="X5" s="65">
        <f t="shared" si="1"/>
        <v>0</v>
      </c>
      <c r="Y5" s="65">
        <f t="shared" si="2"/>
        <v>0</v>
      </c>
      <c r="Z5" s="65">
        <f t="shared" si="3"/>
        <v>0</v>
      </c>
      <c r="AA5" s="65">
        <f t="shared" si="4"/>
        <v>0</v>
      </c>
      <c r="AB5" s="65">
        <f t="shared" si="5"/>
        <v>0</v>
      </c>
      <c r="AC5" s="64">
        <f t="shared" ref="AC5:AC14" si="25">SUM(V5:AB5)</f>
        <v>0</v>
      </c>
      <c r="AD5" s="124" t="str">
        <f t="shared" si="6"/>
        <v>ข้อมูลผิด</v>
      </c>
      <c r="AE5" s="124" t="str">
        <f t="shared" si="7"/>
        <v>ข้อมูลผิด</v>
      </c>
      <c r="AF5" s="124" t="str">
        <f t="shared" si="8"/>
        <v>ข้อมูลผิด</v>
      </c>
      <c r="AG5" s="124" t="str">
        <f t="shared" si="9"/>
        <v>ข้อมูลผิด</v>
      </c>
      <c r="AH5" s="124" t="str">
        <f t="shared" si="10"/>
        <v>ข้อมูลผิด</v>
      </c>
      <c r="AI5" s="124" t="str">
        <f t="shared" si="11"/>
        <v>ข้อมูลผิด</v>
      </c>
      <c r="AJ5" s="126" t="e">
        <f t="shared" ref="AJ5:AJ14" si="26">AC5/V5</f>
        <v>#DIV/0!</v>
      </c>
      <c r="AK5" s="65">
        <v>13</v>
      </c>
      <c r="AL5" s="49" t="s">
        <v>17</v>
      </c>
      <c r="AM5" s="64">
        <f t="shared" ref="AM5:AM14" si="27">COUNTIF($AF$19:$AF$1268, AL5)</f>
        <v>0</v>
      </c>
      <c r="AN5" s="65">
        <f t="shared" si="12"/>
        <v>0</v>
      </c>
      <c r="AO5" s="65">
        <f t="shared" si="13"/>
        <v>0</v>
      </c>
      <c r="AP5" s="65">
        <f t="shared" si="14"/>
        <v>0</v>
      </c>
      <c r="AQ5" s="65">
        <f t="shared" si="15"/>
        <v>0</v>
      </c>
      <c r="AR5" s="65">
        <f t="shared" si="16"/>
        <v>0</v>
      </c>
      <c r="AS5" s="65">
        <f t="shared" si="17"/>
        <v>0</v>
      </c>
      <c r="AT5" s="64">
        <f t="shared" ref="AT5:AT14" si="28">SUM(AM5:AS5)</f>
        <v>0</v>
      </c>
      <c r="AU5" s="124" t="str">
        <f t="shared" si="18"/>
        <v>ข้อมูลผิด</v>
      </c>
      <c r="AV5" s="124" t="str">
        <f t="shared" si="19"/>
        <v>ข้อมูลผิด</v>
      </c>
      <c r="AW5" s="124" t="str">
        <f t="shared" si="20"/>
        <v>ข้อมูลผิด</v>
      </c>
      <c r="AX5" s="124" t="str">
        <f t="shared" si="21"/>
        <v>ข้อมูลผิด</v>
      </c>
      <c r="AY5" s="124" t="str">
        <f t="shared" si="22"/>
        <v>ข้อมูลผิด</v>
      </c>
      <c r="AZ5" s="126" t="str">
        <f t="shared" si="23"/>
        <v>ข้อมูลผิด</v>
      </c>
      <c r="BA5" s="126" t="e">
        <f t="shared" ref="BA5:BA14" si="29">AT5/AM5</f>
        <v>#DIV/0!</v>
      </c>
    </row>
    <row r="6" spans="2:80" ht="21.75" thickBot="1" x14ac:dyDescent="0.4">
      <c r="B6" s="24" t="s">
        <v>59</v>
      </c>
      <c r="C6" s="25">
        <f ca="1">COUNTIFS($W$19:$W$618, "&gt;19", $W$19:$W$618, "&lt;26")</f>
        <v>17</v>
      </c>
      <c r="E6" s="26" t="s">
        <v>50</v>
      </c>
      <c r="F6" s="27">
        <f xml:space="preserve"> COUNTIF($T$19:$T$1268, "อ้วน")</f>
        <v>60</v>
      </c>
      <c r="G6" s="27" t="s">
        <v>42</v>
      </c>
      <c r="H6" s="28">
        <f>IF($F$1=0, "ข้อมูลผิด", F6/$F$1*100)</f>
        <v>19.417475728155338</v>
      </c>
      <c r="I6" s="119" t="s">
        <v>83</v>
      </c>
      <c r="J6" s="120">
        <f>F6*100/SUM(F$3:F$6)</f>
        <v>32.258064516129032</v>
      </c>
      <c r="L6" s="29" t="s">
        <v>56</v>
      </c>
      <c r="M6" s="30">
        <f>C3-M3-M4-M5</f>
        <v>123</v>
      </c>
      <c r="N6" s="31" t="s">
        <v>42</v>
      </c>
      <c r="O6" s="32">
        <f>IF($F$1=0, "ข้อมูลผิด", M6/$F$1*100)</f>
        <v>39.805825242718448</v>
      </c>
      <c r="P6" s="114"/>
      <c r="Q6" s="115"/>
      <c r="T6" s="64">
        <v>3</v>
      </c>
      <c r="U6" s="49" t="s">
        <v>23</v>
      </c>
      <c r="V6" s="64">
        <f t="shared" si="24"/>
        <v>0</v>
      </c>
      <c r="W6" s="65">
        <f t="shared" si="0"/>
        <v>0</v>
      </c>
      <c r="X6" s="65">
        <f t="shared" si="1"/>
        <v>0</v>
      </c>
      <c r="Y6" s="65">
        <f t="shared" si="2"/>
        <v>0</v>
      </c>
      <c r="Z6" s="65">
        <f t="shared" si="3"/>
        <v>0</v>
      </c>
      <c r="AA6" s="65">
        <f t="shared" si="4"/>
        <v>0</v>
      </c>
      <c r="AB6" s="65">
        <f t="shared" si="5"/>
        <v>0</v>
      </c>
      <c r="AC6" s="64">
        <f t="shared" si="25"/>
        <v>0</v>
      </c>
      <c r="AD6" s="124" t="str">
        <f t="shared" si="6"/>
        <v>ข้อมูลผิด</v>
      </c>
      <c r="AE6" s="124" t="str">
        <f t="shared" si="7"/>
        <v>ข้อมูลผิด</v>
      </c>
      <c r="AF6" s="124" t="str">
        <f t="shared" si="8"/>
        <v>ข้อมูลผิด</v>
      </c>
      <c r="AG6" s="124" t="str">
        <f t="shared" si="9"/>
        <v>ข้อมูลผิด</v>
      </c>
      <c r="AH6" s="124" t="str">
        <f t="shared" si="10"/>
        <v>ข้อมูลผิด</v>
      </c>
      <c r="AI6" s="124" t="str">
        <f t="shared" si="11"/>
        <v>ข้อมูลผิด</v>
      </c>
      <c r="AJ6" s="126" t="e">
        <f t="shared" si="26"/>
        <v>#DIV/0!</v>
      </c>
      <c r="AK6" s="65">
        <v>14</v>
      </c>
      <c r="AL6" s="49" t="s">
        <v>32</v>
      </c>
      <c r="AM6" s="64">
        <f t="shared" si="27"/>
        <v>0</v>
      </c>
      <c r="AN6" s="65">
        <f t="shared" si="12"/>
        <v>0</v>
      </c>
      <c r="AO6" s="65">
        <f t="shared" si="13"/>
        <v>0</v>
      </c>
      <c r="AP6" s="65">
        <f t="shared" si="14"/>
        <v>0</v>
      </c>
      <c r="AQ6" s="65">
        <f t="shared" si="15"/>
        <v>0</v>
      </c>
      <c r="AR6" s="65">
        <f t="shared" si="16"/>
        <v>0</v>
      </c>
      <c r="AS6" s="65">
        <f t="shared" si="17"/>
        <v>0</v>
      </c>
      <c r="AT6" s="64">
        <f t="shared" si="28"/>
        <v>0</v>
      </c>
      <c r="AU6" s="124" t="str">
        <f t="shared" si="18"/>
        <v>ข้อมูลผิด</v>
      </c>
      <c r="AV6" s="124" t="str">
        <f t="shared" si="19"/>
        <v>ข้อมูลผิด</v>
      </c>
      <c r="AW6" s="124" t="str">
        <f t="shared" si="20"/>
        <v>ข้อมูลผิด</v>
      </c>
      <c r="AX6" s="124" t="str">
        <f t="shared" si="21"/>
        <v>ข้อมูลผิด</v>
      </c>
      <c r="AY6" s="124" t="str">
        <f t="shared" si="22"/>
        <v>ข้อมูลผิด</v>
      </c>
      <c r="AZ6" s="126" t="str">
        <f t="shared" si="23"/>
        <v>ข้อมูลผิด</v>
      </c>
      <c r="BA6" s="126" t="e">
        <f t="shared" si="29"/>
        <v>#DIV/0!</v>
      </c>
    </row>
    <row r="7" spans="2:80" ht="21.75" thickBot="1" x14ac:dyDescent="0.4">
      <c r="B7" s="33" t="s">
        <v>58</v>
      </c>
      <c r="C7" s="34">
        <f ca="1">COUNTIFS($W$19:$W$618, "&gt;25", $W$19:$W$618, "&lt;31")</f>
        <v>15</v>
      </c>
      <c r="E7" s="94" t="s">
        <v>56</v>
      </c>
      <c r="F7" s="98">
        <f xml:space="preserve"> C3-SUM(F3:F6)</f>
        <v>123</v>
      </c>
      <c r="G7" s="27" t="s">
        <v>42</v>
      </c>
      <c r="H7" s="28">
        <f>IF($F$1=0, "ข้อมูลผิด", F7/$F$1*100)</f>
        <v>39.805825242718448</v>
      </c>
      <c r="I7" s="35"/>
      <c r="J7" s="135"/>
      <c r="L7" s="66" t="s">
        <v>67</v>
      </c>
      <c r="M7" s="67">
        <f>SUM(M3:M6)</f>
        <v>309</v>
      </c>
      <c r="N7" s="132"/>
      <c r="O7" s="68">
        <f>SUM(O3:O6)</f>
        <v>100</v>
      </c>
      <c r="P7" s="88" t="s">
        <v>67</v>
      </c>
      <c r="Q7" s="89">
        <f>SUM(Q3:Q5)</f>
        <v>100</v>
      </c>
      <c r="T7" s="64">
        <v>4</v>
      </c>
      <c r="U7" s="49" t="s">
        <v>35</v>
      </c>
      <c r="V7" s="64">
        <f t="shared" si="24"/>
        <v>0</v>
      </c>
      <c r="W7" s="65">
        <f t="shared" si="0"/>
        <v>0</v>
      </c>
      <c r="X7" s="65">
        <f t="shared" si="1"/>
        <v>0</v>
      </c>
      <c r="Y7" s="65">
        <f t="shared" si="2"/>
        <v>0</v>
      </c>
      <c r="Z7" s="65">
        <f t="shared" si="3"/>
        <v>0</v>
      </c>
      <c r="AA7" s="65">
        <f t="shared" si="4"/>
        <v>0</v>
      </c>
      <c r="AB7" s="65">
        <f t="shared" si="5"/>
        <v>0</v>
      </c>
      <c r="AC7" s="64">
        <f t="shared" si="25"/>
        <v>0</v>
      </c>
      <c r="AD7" s="124" t="str">
        <f t="shared" si="6"/>
        <v>ข้อมูลผิด</v>
      </c>
      <c r="AE7" s="124" t="str">
        <f t="shared" si="7"/>
        <v>ข้อมูลผิด</v>
      </c>
      <c r="AF7" s="124" t="str">
        <f t="shared" si="8"/>
        <v>ข้อมูลผิด</v>
      </c>
      <c r="AG7" s="124" t="str">
        <f t="shared" si="9"/>
        <v>ข้อมูลผิด</v>
      </c>
      <c r="AH7" s="124" t="str">
        <f t="shared" si="10"/>
        <v>ข้อมูลผิด</v>
      </c>
      <c r="AI7" s="124" t="str">
        <f t="shared" si="11"/>
        <v>ข้อมูลผิด</v>
      </c>
      <c r="AJ7" s="126" t="e">
        <f t="shared" si="26"/>
        <v>#DIV/0!</v>
      </c>
      <c r="AK7" s="65">
        <v>15</v>
      </c>
      <c r="AL7" s="49" t="s">
        <v>25</v>
      </c>
      <c r="AM7" s="64">
        <f t="shared" si="27"/>
        <v>0</v>
      </c>
      <c r="AN7" s="65">
        <f t="shared" si="12"/>
        <v>0</v>
      </c>
      <c r="AO7" s="65">
        <f t="shared" si="13"/>
        <v>0</v>
      </c>
      <c r="AP7" s="65">
        <f t="shared" si="14"/>
        <v>0</v>
      </c>
      <c r="AQ7" s="65">
        <f t="shared" si="15"/>
        <v>0</v>
      </c>
      <c r="AR7" s="65">
        <f t="shared" si="16"/>
        <v>0</v>
      </c>
      <c r="AS7" s="65">
        <f t="shared" si="17"/>
        <v>0</v>
      </c>
      <c r="AT7" s="64">
        <f t="shared" si="28"/>
        <v>0</v>
      </c>
      <c r="AU7" s="124" t="str">
        <f t="shared" si="18"/>
        <v>ข้อมูลผิด</v>
      </c>
      <c r="AV7" s="124" t="str">
        <f t="shared" si="19"/>
        <v>ข้อมูลผิด</v>
      </c>
      <c r="AW7" s="124" t="str">
        <f t="shared" si="20"/>
        <v>ข้อมูลผิด</v>
      </c>
      <c r="AX7" s="124" t="str">
        <f t="shared" si="21"/>
        <v>ข้อมูลผิด</v>
      </c>
      <c r="AY7" s="124" t="str">
        <f t="shared" si="22"/>
        <v>ข้อมูลผิด</v>
      </c>
      <c r="AZ7" s="126" t="str">
        <f t="shared" si="23"/>
        <v>ข้อมูลผิด</v>
      </c>
      <c r="BA7" s="126" t="e">
        <f t="shared" si="29"/>
        <v>#DIV/0!</v>
      </c>
    </row>
    <row r="8" spans="2:80" ht="21.75" thickBot="1" x14ac:dyDescent="0.4">
      <c r="B8" s="36" t="s">
        <v>60</v>
      </c>
      <c r="C8" s="37">
        <f ca="1">COUNTIFS($W$19:$W$618, "&gt;30", $W$19:$W$618, "&lt;36")</f>
        <v>23</v>
      </c>
      <c r="E8" s="95" t="s">
        <v>82</v>
      </c>
      <c r="F8" s="96">
        <f>SUM(F3:F7)</f>
        <v>309</v>
      </c>
      <c r="G8" s="96"/>
      <c r="H8" s="97">
        <f>SUM(H3:H7)</f>
        <v>100</v>
      </c>
      <c r="I8" s="38"/>
      <c r="J8" s="135"/>
      <c r="L8" s="38"/>
      <c r="M8" s="38"/>
      <c r="N8" s="38"/>
      <c r="O8" s="38"/>
      <c r="S8" s="38"/>
      <c r="T8" s="64">
        <v>5</v>
      </c>
      <c r="U8" s="49" t="s">
        <v>22</v>
      </c>
      <c r="V8" s="64">
        <f t="shared" si="24"/>
        <v>0</v>
      </c>
      <c r="W8" s="65">
        <f t="shared" si="0"/>
        <v>0</v>
      </c>
      <c r="X8" s="65">
        <f t="shared" si="1"/>
        <v>0</v>
      </c>
      <c r="Y8" s="65">
        <f t="shared" si="2"/>
        <v>0</v>
      </c>
      <c r="Z8" s="65">
        <f t="shared" si="3"/>
        <v>0</v>
      </c>
      <c r="AA8" s="65">
        <f t="shared" si="4"/>
        <v>0</v>
      </c>
      <c r="AB8" s="65">
        <f t="shared" si="5"/>
        <v>0</v>
      </c>
      <c r="AC8" s="64">
        <f t="shared" si="25"/>
        <v>0</v>
      </c>
      <c r="AD8" s="124" t="str">
        <f t="shared" si="6"/>
        <v>ข้อมูลผิด</v>
      </c>
      <c r="AE8" s="124" t="str">
        <f t="shared" si="7"/>
        <v>ข้อมูลผิด</v>
      </c>
      <c r="AF8" s="124" t="str">
        <f t="shared" si="8"/>
        <v>ข้อมูลผิด</v>
      </c>
      <c r="AG8" s="124" t="str">
        <f t="shared" si="9"/>
        <v>ข้อมูลผิด</v>
      </c>
      <c r="AH8" s="124" t="str">
        <f t="shared" si="10"/>
        <v>ข้อมูลผิด</v>
      </c>
      <c r="AI8" s="124" t="str">
        <f t="shared" si="11"/>
        <v>ข้อมูลผิด</v>
      </c>
      <c r="AJ8" s="126" t="e">
        <f t="shared" si="26"/>
        <v>#DIV/0!</v>
      </c>
      <c r="AK8" s="65">
        <v>16</v>
      </c>
      <c r="AL8" s="49" t="s">
        <v>29</v>
      </c>
      <c r="AM8" s="64">
        <f t="shared" si="27"/>
        <v>0</v>
      </c>
      <c r="AN8" s="65">
        <f t="shared" si="12"/>
        <v>0</v>
      </c>
      <c r="AO8" s="65">
        <f t="shared" si="13"/>
        <v>0</v>
      </c>
      <c r="AP8" s="65">
        <f t="shared" si="14"/>
        <v>0</v>
      </c>
      <c r="AQ8" s="65">
        <f t="shared" si="15"/>
        <v>0</v>
      </c>
      <c r="AR8" s="65">
        <f t="shared" si="16"/>
        <v>0</v>
      </c>
      <c r="AS8" s="65">
        <f t="shared" si="17"/>
        <v>0</v>
      </c>
      <c r="AT8" s="64">
        <f t="shared" si="28"/>
        <v>0</v>
      </c>
      <c r="AU8" s="124" t="str">
        <f t="shared" si="18"/>
        <v>ข้อมูลผิด</v>
      </c>
      <c r="AV8" s="124" t="str">
        <f t="shared" si="19"/>
        <v>ข้อมูลผิด</v>
      </c>
      <c r="AW8" s="124" t="str">
        <f t="shared" si="20"/>
        <v>ข้อมูลผิด</v>
      </c>
      <c r="AX8" s="124" t="str">
        <f t="shared" si="21"/>
        <v>ข้อมูลผิด</v>
      </c>
      <c r="AY8" s="124" t="str">
        <f t="shared" si="22"/>
        <v>ข้อมูลผิด</v>
      </c>
      <c r="AZ8" s="126" t="str">
        <f t="shared" si="23"/>
        <v>ข้อมูลผิด</v>
      </c>
      <c r="BA8" s="126" t="e">
        <f t="shared" si="29"/>
        <v>#DIV/0!</v>
      </c>
    </row>
    <row r="9" spans="2:80" ht="21.75" thickBot="1" x14ac:dyDescent="0.4">
      <c r="B9" s="36" t="s">
        <v>61</v>
      </c>
      <c r="C9" s="37">
        <f ca="1">COUNTIFS($W$19:$W$618, "&gt;35", $W$19:$W$618, "&lt;41")</f>
        <v>31</v>
      </c>
      <c r="I9" s="38"/>
      <c r="J9" s="135"/>
      <c r="M9" s="38"/>
      <c r="S9" s="38"/>
      <c r="T9" s="64">
        <v>6</v>
      </c>
      <c r="U9" s="49" t="s">
        <v>24</v>
      </c>
      <c r="V9" s="64">
        <f t="shared" si="24"/>
        <v>0</v>
      </c>
      <c r="W9" s="65">
        <f t="shared" si="0"/>
        <v>0</v>
      </c>
      <c r="X9" s="65">
        <f t="shared" si="1"/>
        <v>0</v>
      </c>
      <c r="Y9" s="65">
        <f t="shared" si="2"/>
        <v>0</v>
      </c>
      <c r="Z9" s="65">
        <f t="shared" si="3"/>
        <v>0</v>
      </c>
      <c r="AA9" s="65">
        <f t="shared" si="4"/>
        <v>0</v>
      </c>
      <c r="AB9" s="65">
        <f t="shared" si="5"/>
        <v>0</v>
      </c>
      <c r="AC9" s="64">
        <f t="shared" si="25"/>
        <v>0</v>
      </c>
      <c r="AD9" s="124" t="str">
        <f t="shared" si="6"/>
        <v>ข้อมูลผิด</v>
      </c>
      <c r="AE9" s="124" t="str">
        <f t="shared" si="7"/>
        <v>ข้อมูลผิด</v>
      </c>
      <c r="AF9" s="124" t="str">
        <f t="shared" si="8"/>
        <v>ข้อมูลผิด</v>
      </c>
      <c r="AG9" s="124" t="str">
        <f t="shared" si="9"/>
        <v>ข้อมูลผิด</v>
      </c>
      <c r="AH9" s="124" t="str">
        <f t="shared" si="10"/>
        <v>ข้อมูลผิด</v>
      </c>
      <c r="AI9" s="124" t="str">
        <f t="shared" si="11"/>
        <v>ข้อมูลผิด</v>
      </c>
      <c r="AJ9" s="126" t="e">
        <f t="shared" si="26"/>
        <v>#DIV/0!</v>
      </c>
      <c r="AK9" s="65">
        <v>17</v>
      </c>
      <c r="AL9" s="49" t="s">
        <v>26</v>
      </c>
      <c r="AM9" s="64">
        <f t="shared" si="27"/>
        <v>0</v>
      </c>
      <c r="AN9" s="65">
        <f t="shared" si="12"/>
        <v>0</v>
      </c>
      <c r="AO9" s="65">
        <f t="shared" si="13"/>
        <v>0</v>
      </c>
      <c r="AP9" s="65">
        <f t="shared" si="14"/>
        <v>0</v>
      </c>
      <c r="AQ9" s="65">
        <f t="shared" si="15"/>
        <v>0</v>
      </c>
      <c r="AR9" s="65">
        <f t="shared" si="16"/>
        <v>0</v>
      </c>
      <c r="AS9" s="65">
        <f t="shared" si="17"/>
        <v>0</v>
      </c>
      <c r="AT9" s="64">
        <f t="shared" si="28"/>
        <v>0</v>
      </c>
      <c r="AU9" s="124" t="str">
        <f t="shared" si="18"/>
        <v>ข้อมูลผิด</v>
      </c>
      <c r="AV9" s="124" t="str">
        <f t="shared" si="19"/>
        <v>ข้อมูลผิด</v>
      </c>
      <c r="AW9" s="124" t="str">
        <f t="shared" si="20"/>
        <v>ข้อมูลผิด</v>
      </c>
      <c r="AX9" s="124" t="str">
        <f t="shared" si="21"/>
        <v>ข้อมูลผิด</v>
      </c>
      <c r="AY9" s="124" t="str">
        <f t="shared" si="22"/>
        <v>ข้อมูลผิด</v>
      </c>
      <c r="AZ9" s="126" t="str">
        <f t="shared" si="23"/>
        <v>ข้อมูลผิด</v>
      </c>
      <c r="BA9" s="126" t="e">
        <f t="shared" si="29"/>
        <v>#DIV/0!</v>
      </c>
    </row>
    <row r="10" spans="2:80" x14ac:dyDescent="0.35">
      <c r="B10" s="39" t="s">
        <v>62</v>
      </c>
      <c r="C10" s="40">
        <f ca="1">COUNTIFS($W$19:$W$618, "&gt;40", $W$19:$W$618, "&lt;46")</f>
        <v>33</v>
      </c>
      <c r="E10" s="320" t="s">
        <v>13</v>
      </c>
      <c r="F10" s="321"/>
      <c r="G10" s="321"/>
      <c r="H10" s="322"/>
      <c r="I10" s="121"/>
      <c r="J10" s="136"/>
      <c r="M10" s="38"/>
      <c r="S10" s="38"/>
      <c r="T10" s="64">
        <v>7</v>
      </c>
      <c r="U10" s="49" t="s">
        <v>19</v>
      </c>
      <c r="V10" s="64">
        <f t="shared" si="24"/>
        <v>0</v>
      </c>
      <c r="W10" s="65">
        <f t="shared" si="0"/>
        <v>0</v>
      </c>
      <c r="X10" s="65">
        <f t="shared" si="1"/>
        <v>0</v>
      </c>
      <c r="Y10" s="65">
        <f t="shared" si="2"/>
        <v>0</v>
      </c>
      <c r="Z10" s="65">
        <f t="shared" si="3"/>
        <v>0</v>
      </c>
      <c r="AA10" s="65">
        <f t="shared" si="4"/>
        <v>0</v>
      </c>
      <c r="AB10" s="65">
        <f t="shared" si="5"/>
        <v>0</v>
      </c>
      <c r="AC10" s="64">
        <f t="shared" si="25"/>
        <v>0</v>
      </c>
      <c r="AD10" s="124" t="str">
        <f t="shared" si="6"/>
        <v>ข้อมูลผิด</v>
      </c>
      <c r="AE10" s="124" t="str">
        <f t="shared" si="7"/>
        <v>ข้อมูลผิด</v>
      </c>
      <c r="AF10" s="124" t="str">
        <f t="shared" si="8"/>
        <v>ข้อมูลผิด</v>
      </c>
      <c r="AG10" s="124" t="str">
        <f t="shared" si="9"/>
        <v>ข้อมูลผิด</v>
      </c>
      <c r="AH10" s="124" t="str">
        <f t="shared" si="10"/>
        <v>ข้อมูลผิด</v>
      </c>
      <c r="AI10" s="124" t="str">
        <f t="shared" si="11"/>
        <v>ข้อมูลผิด</v>
      </c>
      <c r="AJ10" s="126" t="e">
        <f t="shared" si="26"/>
        <v>#DIV/0!</v>
      </c>
      <c r="AK10" s="65">
        <v>18</v>
      </c>
      <c r="AL10" s="49" t="s">
        <v>36</v>
      </c>
      <c r="AM10" s="64">
        <f t="shared" si="27"/>
        <v>0</v>
      </c>
      <c r="AN10" s="65">
        <f t="shared" si="12"/>
        <v>0</v>
      </c>
      <c r="AO10" s="65">
        <f t="shared" si="13"/>
        <v>0</v>
      </c>
      <c r="AP10" s="65">
        <f t="shared" si="14"/>
        <v>0</v>
      </c>
      <c r="AQ10" s="65">
        <f t="shared" si="15"/>
        <v>0</v>
      </c>
      <c r="AR10" s="65">
        <f t="shared" si="16"/>
        <v>0</v>
      </c>
      <c r="AS10" s="65">
        <f t="shared" si="17"/>
        <v>0</v>
      </c>
      <c r="AT10" s="64">
        <f t="shared" si="28"/>
        <v>0</v>
      </c>
      <c r="AU10" s="124" t="str">
        <f t="shared" si="18"/>
        <v>ข้อมูลผิด</v>
      </c>
      <c r="AV10" s="124" t="str">
        <f t="shared" si="19"/>
        <v>ข้อมูลผิด</v>
      </c>
      <c r="AW10" s="124" t="str">
        <f t="shared" si="20"/>
        <v>ข้อมูลผิด</v>
      </c>
      <c r="AX10" s="124" t="str">
        <f t="shared" si="21"/>
        <v>ข้อมูลผิด</v>
      </c>
      <c r="AY10" s="124" t="str">
        <f t="shared" si="22"/>
        <v>ข้อมูลผิด</v>
      </c>
      <c r="AZ10" s="126" t="str">
        <f t="shared" si="23"/>
        <v>ข้อมูลผิด</v>
      </c>
      <c r="BA10" s="126" t="e">
        <f t="shared" si="29"/>
        <v>#DIV/0!</v>
      </c>
    </row>
    <row r="11" spans="2:80" x14ac:dyDescent="0.35">
      <c r="B11" s="39" t="s">
        <v>63</v>
      </c>
      <c r="C11" s="40">
        <f ca="1">COUNTIFS($W$19:$W$618, "&gt;45", $W$19:$W$618, "&lt;51")</f>
        <v>42</v>
      </c>
      <c r="E11" s="84" t="s">
        <v>51</v>
      </c>
      <c r="F11" s="85">
        <f>COUNTIF($U$19:$U$618, "ไม่ลงพุง")</f>
        <v>93</v>
      </c>
      <c r="G11" s="92" t="s">
        <v>42</v>
      </c>
      <c r="H11" s="93">
        <f>IF($F$1=0, "ข้อมูลผิด", F11/$F$1*100)</f>
        <v>30.097087378640776</v>
      </c>
      <c r="I11" s="122" t="s">
        <v>83</v>
      </c>
      <c r="J11" s="137">
        <f>F11*100/SUM(F$11:F$12)</f>
        <v>50</v>
      </c>
      <c r="M11" s="38"/>
      <c r="S11" s="38"/>
      <c r="T11" s="64">
        <v>8</v>
      </c>
      <c r="U11" s="49" t="s">
        <v>20</v>
      </c>
      <c r="V11" s="64">
        <f t="shared" si="24"/>
        <v>0</v>
      </c>
      <c r="W11" s="65">
        <f t="shared" si="0"/>
        <v>0</v>
      </c>
      <c r="X11" s="65">
        <f t="shared" si="1"/>
        <v>0</v>
      </c>
      <c r="Y11" s="65">
        <f t="shared" si="2"/>
        <v>0</v>
      </c>
      <c r="Z11" s="65">
        <f t="shared" si="3"/>
        <v>0</v>
      </c>
      <c r="AA11" s="65">
        <f t="shared" si="4"/>
        <v>0</v>
      </c>
      <c r="AB11" s="65">
        <f t="shared" si="5"/>
        <v>0</v>
      </c>
      <c r="AC11" s="64">
        <f t="shared" si="25"/>
        <v>0</v>
      </c>
      <c r="AD11" s="124" t="str">
        <f t="shared" si="6"/>
        <v>ข้อมูลผิด</v>
      </c>
      <c r="AE11" s="124" t="str">
        <f t="shared" si="7"/>
        <v>ข้อมูลผิด</v>
      </c>
      <c r="AF11" s="124" t="str">
        <f t="shared" si="8"/>
        <v>ข้อมูลผิด</v>
      </c>
      <c r="AG11" s="124" t="str">
        <f t="shared" si="9"/>
        <v>ข้อมูลผิด</v>
      </c>
      <c r="AH11" s="124" t="str">
        <f t="shared" si="10"/>
        <v>ข้อมูลผิด</v>
      </c>
      <c r="AI11" s="124" t="str">
        <f t="shared" si="11"/>
        <v>ข้อมูลผิด</v>
      </c>
      <c r="AJ11" s="126" t="e">
        <f t="shared" si="26"/>
        <v>#DIV/0!</v>
      </c>
      <c r="AK11" s="65">
        <v>19</v>
      </c>
      <c r="AL11" s="49" t="s">
        <v>27</v>
      </c>
      <c r="AM11" s="64">
        <f t="shared" si="27"/>
        <v>0</v>
      </c>
      <c r="AN11" s="65">
        <f t="shared" si="12"/>
        <v>0</v>
      </c>
      <c r="AO11" s="65">
        <f t="shared" si="13"/>
        <v>0</v>
      </c>
      <c r="AP11" s="65">
        <f t="shared" si="14"/>
        <v>0</v>
      </c>
      <c r="AQ11" s="65">
        <f t="shared" si="15"/>
        <v>0</v>
      </c>
      <c r="AR11" s="65">
        <f t="shared" si="16"/>
        <v>0</v>
      </c>
      <c r="AS11" s="65">
        <f t="shared" si="17"/>
        <v>0</v>
      </c>
      <c r="AT11" s="64">
        <f t="shared" si="28"/>
        <v>0</v>
      </c>
      <c r="AU11" s="124" t="str">
        <f t="shared" si="18"/>
        <v>ข้อมูลผิด</v>
      </c>
      <c r="AV11" s="124" t="str">
        <f t="shared" si="19"/>
        <v>ข้อมูลผิด</v>
      </c>
      <c r="AW11" s="124" t="str">
        <f t="shared" si="20"/>
        <v>ข้อมูลผิด</v>
      </c>
      <c r="AX11" s="124" t="str">
        <f t="shared" si="21"/>
        <v>ข้อมูลผิด</v>
      </c>
      <c r="AY11" s="124" t="str">
        <f t="shared" si="22"/>
        <v>ข้อมูลผิด</v>
      </c>
      <c r="AZ11" s="126" t="str">
        <f t="shared" si="23"/>
        <v>ข้อมูลผิด</v>
      </c>
      <c r="BA11" s="126" t="e">
        <f t="shared" si="29"/>
        <v>#DIV/0!</v>
      </c>
    </row>
    <row r="12" spans="2:80" ht="21.75" thickBot="1" x14ac:dyDescent="0.4">
      <c r="B12" s="41" t="s">
        <v>64</v>
      </c>
      <c r="C12" s="42">
        <f ca="1">COUNTIFS($W$19:$W$618, "&gt;50", $W$19:$W$618, "&lt;56")</f>
        <v>66</v>
      </c>
      <c r="E12" s="84" t="s">
        <v>52</v>
      </c>
      <c r="F12" s="85">
        <f>COUNTIF($U$19:$U$618, "ลงพุง")</f>
        <v>93</v>
      </c>
      <c r="G12" s="92" t="s">
        <v>42</v>
      </c>
      <c r="H12" s="93">
        <f>IF($F$1=0, "ข้อมูลผิด", F12/$F$1*100)</f>
        <v>30.097087378640776</v>
      </c>
      <c r="I12" s="123" t="s">
        <v>83</v>
      </c>
      <c r="J12" s="138">
        <f>F12*100/SUM(F$11:F$12)</f>
        <v>50</v>
      </c>
      <c r="T12" s="64">
        <v>9</v>
      </c>
      <c r="U12" s="49" t="s">
        <v>18</v>
      </c>
      <c r="V12" s="64">
        <f t="shared" si="24"/>
        <v>0</v>
      </c>
      <c r="W12" s="65">
        <f t="shared" si="0"/>
        <v>0</v>
      </c>
      <c r="X12" s="65">
        <f t="shared" si="1"/>
        <v>0</v>
      </c>
      <c r="Y12" s="65">
        <f t="shared" si="2"/>
        <v>0</v>
      </c>
      <c r="Z12" s="65">
        <f t="shared" si="3"/>
        <v>0</v>
      </c>
      <c r="AA12" s="65">
        <f t="shared" si="4"/>
        <v>0</v>
      </c>
      <c r="AB12" s="65">
        <f t="shared" si="5"/>
        <v>0</v>
      </c>
      <c r="AC12" s="64">
        <f t="shared" si="25"/>
        <v>0</v>
      </c>
      <c r="AD12" s="124" t="str">
        <f t="shared" si="6"/>
        <v>ข้อมูลผิด</v>
      </c>
      <c r="AE12" s="124" t="str">
        <f t="shared" si="7"/>
        <v>ข้อมูลผิด</v>
      </c>
      <c r="AF12" s="124" t="str">
        <f t="shared" si="8"/>
        <v>ข้อมูลผิด</v>
      </c>
      <c r="AG12" s="124" t="str">
        <f t="shared" si="9"/>
        <v>ข้อมูลผิด</v>
      </c>
      <c r="AH12" s="124" t="str">
        <f t="shared" si="10"/>
        <v>ข้อมูลผิด</v>
      </c>
      <c r="AI12" s="124" t="str">
        <f t="shared" si="11"/>
        <v>ข้อมูลผิด</v>
      </c>
      <c r="AJ12" s="126" t="e">
        <f t="shared" si="26"/>
        <v>#DIV/0!</v>
      </c>
      <c r="AK12" s="65">
        <v>20</v>
      </c>
      <c r="AL12" s="49" t="s">
        <v>28</v>
      </c>
      <c r="AM12" s="64">
        <f t="shared" si="27"/>
        <v>0</v>
      </c>
      <c r="AN12" s="65">
        <f t="shared" si="12"/>
        <v>0</v>
      </c>
      <c r="AO12" s="65">
        <f t="shared" si="13"/>
        <v>0</v>
      </c>
      <c r="AP12" s="65">
        <f t="shared" si="14"/>
        <v>0</v>
      </c>
      <c r="AQ12" s="65">
        <f t="shared" si="15"/>
        <v>0</v>
      </c>
      <c r="AR12" s="65">
        <f t="shared" si="16"/>
        <v>0</v>
      </c>
      <c r="AS12" s="65">
        <f t="shared" si="17"/>
        <v>0</v>
      </c>
      <c r="AT12" s="64">
        <f t="shared" si="28"/>
        <v>0</v>
      </c>
      <c r="AU12" s="124" t="str">
        <f t="shared" si="18"/>
        <v>ข้อมูลผิด</v>
      </c>
      <c r="AV12" s="124" t="str">
        <f t="shared" si="19"/>
        <v>ข้อมูลผิด</v>
      </c>
      <c r="AW12" s="124" t="str">
        <f t="shared" si="20"/>
        <v>ข้อมูลผิด</v>
      </c>
      <c r="AX12" s="124" t="str">
        <f t="shared" si="21"/>
        <v>ข้อมูลผิด</v>
      </c>
      <c r="AY12" s="124" t="str">
        <f t="shared" si="22"/>
        <v>ข้อมูลผิด</v>
      </c>
      <c r="AZ12" s="126" t="str">
        <f t="shared" si="23"/>
        <v>ข้อมูลผิด</v>
      </c>
      <c r="BA12" s="126" t="e">
        <f t="shared" si="29"/>
        <v>#DIV/0!</v>
      </c>
    </row>
    <row r="13" spans="2:80" ht="21.75" thickBot="1" x14ac:dyDescent="0.4">
      <c r="B13" s="41" t="s">
        <v>65</v>
      </c>
      <c r="C13" s="42">
        <f ca="1">COUNTIFS($W$19:$W$618, "&gt;55", $W$19:$W$618, "&lt;61")</f>
        <v>78</v>
      </c>
      <c r="E13" s="99" t="s">
        <v>56</v>
      </c>
      <c r="F13" s="100">
        <f>C3-F11-F12</f>
        <v>123</v>
      </c>
      <c r="G13" s="92" t="s">
        <v>42</v>
      </c>
      <c r="H13" s="93">
        <f>IF($F$1=0, "ข้อมูลผิด", F13/$F$1*100)</f>
        <v>39.805825242718448</v>
      </c>
      <c r="J13" s="135"/>
      <c r="T13" s="64">
        <v>10</v>
      </c>
      <c r="U13" s="49" t="s">
        <v>21</v>
      </c>
      <c r="V13" s="64">
        <f t="shared" si="24"/>
        <v>0</v>
      </c>
      <c r="W13" s="65">
        <f t="shared" si="0"/>
        <v>0</v>
      </c>
      <c r="X13" s="65">
        <f t="shared" si="1"/>
        <v>0</v>
      </c>
      <c r="Y13" s="65">
        <f t="shared" si="2"/>
        <v>0</v>
      </c>
      <c r="Z13" s="65">
        <f t="shared" si="3"/>
        <v>0</v>
      </c>
      <c r="AA13" s="65">
        <f t="shared" si="4"/>
        <v>0</v>
      </c>
      <c r="AB13" s="65">
        <f t="shared" si="5"/>
        <v>0</v>
      </c>
      <c r="AC13" s="64">
        <f t="shared" si="25"/>
        <v>0</v>
      </c>
      <c r="AD13" s="124" t="str">
        <f t="shared" si="6"/>
        <v>ข้อมูลผิด</v>
      </c>
      <c r="AE13" s="124" t="str">
        <f t="shared" si="7"/>
        <v>ข้อมูลผิด</v>
      </c>
      <c r="AF13" s="124" t="str">
        <f t="shared" si="8"/>
        <v>ข้อมูลผิด</v>
      </c>
      <c r="AG13" s="124" t="str">
        <f t="shared" si="9"/>
        <v>ข้อมูลผิด</v>
      </c>
      <c r="AH13" s="124" t="str">
        <f t="shared" si="10"/>
        <v>ข้อมูลผิด</v>
      </c>
      <c r="AI13" s="124" t="str">
        <f t="shared" si="11"/>
        <v>ข้อมูลผิด</v>
      </c>
      <c r="AJ13" s="126" t="e">
        <f t="shared" si="26"/>
        <v>#DIV/0!</v>
      </c>
      <c r="AK13" s="65">
        <v>21</v>
      </c>
      <c r="AL13" s="49" t="s">
        <v>31</v>
      </c>
      <c r="AM13" s="64">
        <f t="shared" si="27"/>
        <v>0</v>
      </c>
      <c r="AN13" s="65">
        <f t="shared" si="12"/>
        <v>0</v>
      </c>
      <c r="AO13" s="65">
        <f t="shared" si="13"/>
        <v>0</v>
      </c>
      <c r="AP13" s="65">
        <f t="shared" si="14"/>
        <v>0</v>
      </c>
      <c r="AQ13" s="65">
        <f t="shared" si="15"/>
        <v>0</v>
      </c>
      <c r="AR13" s="65">
        <f t="shared" si="16"/>
        <v>0</v>
      </c>
      <c r="AS13" s="65">
        <f t="shared" si="17"/>
        <v>0</v>
      </c>
      <c r="AT13" s="64">
        <f t="shared" si="28"/>
        <v>0</v>
      </c>
      <c r="AU13" s="124" t="str">
        <f t="shared" si="18"/>
        <v>ข้อมูลผิด</v>
      </c>
      <c r="AV13" s="124" t="str">
        <f t="shared" si="19"/>
        <v>ข้อมูลผิด</v>
      </c>
      <c r="AW13" s="124" t="str">
        <f t="shared" si="20"/>
        <v>ข้อมูลผิด</v>
      </c>
      <c r="AX13" s="124" t="str">
        <f t="shared" si="21"/>
        <v>ข้อมูลผิด</v>
      </c>
      <c r="AY13" s="124" t="str">
        <f t="shared" si="22"/>
        <v>ข้อมูลผิด</v>
      </c>
      <c r="AZ13" s="126" t="str">
        <f t="shared" si="23"/>
        <v>ข้อมูลผิด</v>
      </c>
      <c r="BA13" s="126" t="e">
        <f t="shared" si="29"/>
        <v>#DIV/0!</v>
      </c>
    </row>
    <row r="14" spans="2:80" ht="21.75" thickBot="1" x14ac:dyDescent="0.4">
      <c r="B14" s="43" t="s">
        <v>66</v>
      </c>
      <c r="C14" s="44">
        <f ca="1">COUNTIFS($W$19:$W$618, "&gt;60")</f>
        <v>3</v>
      </c>
      <c r="E14" s="101" t="s">
        <v>82</v>
      </c>
      <c r="F14" s="102">
        <f>SUM(F11:F13)</f>
        <v>309</v>
      </c>
      <c r="G14" s="102"/>
      <c r="H14" s="103">
        <f>SUM(H11:H13)</f>
        <v>100</v>
      </c>
      <c r="J14" s="135"/>
      <c r="T14" s="59">
        <v>11</v>
      </c>
      <c r="U14" s="50" t="s">
        <v>34</v>
      </c>
      <c r="V14" s="59">
        <f t="shared" si="24"/>
        <v>0</v>
      </c>
      <c r="W14" s="62">
        <f t="shared" si="0"/>
        <v>0</v>
      </c>
      <c r="X14" s="62">
        <f t="shared" si="1"/>
        <v>0</v>
      </c>
      <c r="Y14" s="62">
        <f t="shared" si="2"/>
        <v>0</v>
      </c>
      <c r="Z14" s="62">
        <f t="shared" si="3"/>
        <v>0</v>
      </c>
      <c r="AA14" s="62">
        <f t="shared" si="4"/>
        <v>0</v>
      </c>
      <c r="AB14" s="62">
        <f t="shared" si="5"/>
        <v>0</v>
      </c>
      <c r="AC14" s="59">
        <f t="shared" si="25"/>
        <v>0</v>
      </c>
      <c r="AD14" s="125" t="str">
        <f t="shared" si="6"/>
        <v>ข้อมูลผิด</v>
      </c>
      <c r="AE14" s="125" t="str">
        <f t="shared" si="7"/>
        <v>ข้อมูลผิด</v>
      </c>
      <c r="AF14" s="125" t="str">
        <f t="shared" si="8"/>
        <v>ข้อมูลผิด</v>
      </c>
      <c r="AG14" s="125" t="str">
        <f t="shared" si="9"/>
        <v>ข้อมูลผิด</v>
      </c>
      <c r="AH14" s="125" t="str">
        <f t="shared" si="10"/>
        <v>ข้อมูลผิด</v>
      </c>
      <c r="AI14" s="125" t="str">
        <f t="shared" si="11"/>
        <v>ข้อมูลผิด</v>
      </c>
      <c r="AJ14" s="127" t="e">
        <f t="shared" si="26"/>
        <v>#DIV/0!</v>
      </c>
      <c r="AK14" s="62">
        <v>22</v>
      </c>
      <c r="AL14" s="50" t="s">
        <v>30</v>
      </c>
      <c r="AM14" s="59">
        <f t="shared" si="27"/>
        <v>0</v>
      </c>
      <c r="AN14" s="62">
        <f t="shared" si="12"/>
        <v>0</v>
      </c>
      <c r="AO14" s="62">
        <f t="shared" si="13"/>
        <v>0</v>
      </c>
      <c r="AP14" s="62">
        <f t="shared" si="14"/>
        <v>0</v>
      </c>
      <c r="AQ14" s="62">
        <f t="shared" si="15"/>
        <v>0</v>
      </c>
      <c r="AR14" s="62">
        <f t="shared" si="16"/>
        <v>0</v>
      </c>
      <c r="AS14" s="62">
        <f t="shared" si="17"/>
        <v>0</v>
      </c>
      <c r="AT14" s="64">
        <f t="shared" si="28"/>
        <v>0</v>
      </c>
      <c r="AU14" s="125" t="str">
        <f t="shared" si="18"/>
        <v>ข้อมูลผิด</v>
      </c>
      <c r="AV14" s="125" t="str">
        <f t="shared" si="19"/>
        <v>ข้อมูลผิด</v>
      </c>
      <c r="AW14" s="125" t="str">
        <f t="shared" si="20"/>
        <v>ข้อมูลผิด</v>
      </c>
      <c r="AX14" s="125" t="str">
        <f t="shared" si="21"/>
        <v>ข้อมูลผิด</v>
      </c>
      <c r="AY14" s="125" t="str">
        <f t="shared" si="22"/>
        <v>ข้อมูลผิด</v>
      </c>
      <c r="AZ14" s="127" t="str">
        <f t="shared" si="23"/>
        <v>ข้อมูลผิด</v>
      </c>
      <c r="BA14" s="127" t="e">
        <f t="shared" si="29"/>
        <v>#DIV/0!</v>
      </c>
    </row>
    <row r="15" spans="2:80" ht="21.75" thickBot="1" x14ac:dyDescent="0.4">
      <c r="B15" s="2"/>
      <c r="C15" s="2"/>
      <c r="V15" s="1">
        <f>SUM(V4:V14)</f>
        <v>0</v>
      </c>
      <c r="X15" s="45"/>
      <c r="AE15" s="59"/>
      <c r="AK15" s="1">
        <f>SUM(AM4:AM14)</f>
        <v>0</v>
      </c>
    </row>
    <row r="16" spans="2:80" ht="21.75" thickBot="1" x14ac:dyDescent="0.4">
      <c r="F16" s="317" t="s">
        <v>57</v>
      </c>
      <c r="G16" s="318"/>
      <c r="H16" s="318"/>
      <c r="I16" s="317" t="s">
        <v>69</v>
      </c>
      <c r="J16" s="319"/>
      <c r="K16" s="317" t="s">
        <v>68</v>
      </c>
      <c r="L16" s="319"/>
      <c r="M16" s="317" t="s">
        <v>76</v>
      </c>
      <c r="N16" s="318"/>
      <c r="O16" s="318"/>
      <c r="P16" s="318"/>
      <c r="Q16" s="318"/>
      <c r="R16" s="319"/>
      <c r="S16" s="317" t="s">
        <v>57</v>
      </c>
      <c r="T16" s="318"/>
      <c r="U16" s="318"/>
      <c r="V16" s="318"/>
      <c r="W16" s="318"/>
      <c r="X16" s="317" t="s">
        <v>69</v>
      </c>
      <c r="Y16" s="318"/>
      <c r="Z16" s="318"/>
      <c r="AA16" s="319"/>
      <c r="AB16" s="318" t="s">
        <v>68</v>
      </c>
      <c r="AC16" s="318"/>
      <c r="AD16" s="318"/>
      <c r="AE16" s="319"/>
    </row>
    <row r="17" spans="1:32" ht="21.75" thickBot="1" x14ac:dyDescent="0.4">
      <c r="A17" s="307" t="s">
        <v>0</v>
      </c>
      <c r="B17" s="309" t="s">
        <v>1</v>
      </c>
      <c r="C17" s="311" t="s">
        <v>2</v>
      </c>
      <c r="D17" s="313" t="s">
        <v>3</v>
      </c>
      <c r="E17" s="315" t="s">
        <v>15</v>
      </c>
      <c r="F17" s="326" t="s">
        <v>4</v>
      </c>
      <c r="G17" s="328" t="s">
        <v>5</v>
      </c>
      <c r="H17" s="330" t="s">
        <v>9</v>
      </c>
      <c r="I17" s="313" t="s">
        <v>4</v>
      </c>
      <c r="J17" s="332" t="s">
        <v>9</v>
      </c>
      <c r="K17" s="334" t="s">
        <v>4</v>
      </c>
      <c r="L17" s="300" t="s">
        <v>9</v>
      </c>
      <c r="M17" s="69" t="s">
        <v>70</v>
      </c>
      <c r="N17" s="70" t="s">
        <v>71</v>
      </c>
      <c r="O17" s="70" t="s">
        <v>72</v>
      </c>
      <c r="P17" s="70" t="s">
        <v>73</v>
      </c>
      <c r="Q17" s="70" t="s">
        <v>74</v>
      </c>
      <c r="R17" s="71" t="s">
        <v>75</v>
      </c>
      <c r="S17" s="302" t="s">
        <v>43</v>
      </c>
      <c r="T17" s="304" t="s">
        <v>6</v>
      </c>
      <c r="U17" s="305"/>
      <c r="V17" s="306" t="s">
        <v>40</v>
      </c>
      <c r="W17" s="306" t="s">
        <v>41</v>
      </c>
      <c r="X17" s="302" t="s">
        <v>43</v>
      </c>
      <c r="Y17" s="304" t="s">
        <v>6</v>
      </c>
      <c r="Z17" s="305"/>
      <c r="AA17" s="306" t="s">
        <v>40</v>
      </c>
      <c r="AB17" s="302" t="s">
        <v>43</v>
      </c>
      <c r="AC17" s="304" t="s">
        <v>6</v>
      </c>
      <c r="AD17" s="305"/>
      <c r="AE17" s="306" t="s">
        <v>40</v>
      </c>
      <c r="AF17" s="72" t="s">
        <v>10</v>
      </c>
    </row>
    <row r="18" spans="1:32" ht="21.75" thickBot="1" x14ac:dyDescent="0.4">
      <c r="A18" s="308"/>
      <c r="B18" s="310"/>
      <c r="C18" s="312"/>
      <c r="D18" s="314"/>
      <c r="E18" s="316"/>
      <c r="F18" s="327"/>
      <c r="G18" s="329"/>
      <c r="H18" s="331"/>
      <c r="I18" s="314"/>
      <c r="J18" s="333"/>
      <c r="K18" s="335"/>
      <c r="L18" s="301"/>
      <c r="M18" s="73"/>
      <c r="N18" s="74"/>
      <c r="O18" s="74"/>
      <c r="P18" s="74"/>
      <c r="Q18" s="74"/>
      <c r="R18" s="75"/>
      <c r="S18" s="303"/>
      <c r="T18" s="76" t="s">
        <v>7</v>
      </c>
      <c r="U18" s="131" t="s">
        <v>8</v>
      </c>
      <c r="V18" s="303"/>
      <c r="W18" s="303"/>
      <c r="X18" s="303"/>
      <c r="Y18" s="76" t="s">
        <v>7</v>
      </c>
      <c r="Z18" s="131" t="s">
        <v>8</v>
      </c>
      <c r="AA18" s="303"/>
      <c r="AB18" s="303"/>
      <c r="AC18" s="76" t="s">
        <v>7</v>
      </c>
      <c r="AD18" s="131" t="s">
        <v>8</v>
      </c>
      <c r="AE18" s="303"/>
      <c r="AF18" s="77"/>
    </row>
    <row r="19" spans="1:32" ht="21.75" thickBot="1" x14ac:dyDescent="0.4">
      <c r="A19" s="78">
        <v>1</v>
      </c>
      <c r="B19" s="140">
        <v>1</v>
      </c>
      <c r="C19" s="141"/>
      <c r="D19" s="142"/>
      <c r="E19" s="143"/>
      <c r="F19" s="144">
        <v>52.3</v>
      </c>
      <c r="G19" s="144">
        <v>152</v>
      </c>
      <c r="H19" s="144">
        <v>76</v>
      </c>
      <c r="I19" s="145"/>
      <c r="J19" s="146"/>
      <c r="K19" s="147"/>
      <c r="L19" s="148"/>
      <c r="M19" s="140"/>
      <c r="N19" s="144"/>
      <c r="O19" s="140"/>
      <c r="P19" s="144"/>
      <c r="Q19" s="140"/>
      <c r="R19" s="144"/>
      <c r="S19" s="46">
        <f>IF(OR(F19="",$G19=""), "ข้อมูลไม่ครบ", F19/($G19*$G19)*10000)</f>
        <v>22.636772853185594</v>
      </c>
      <c r="T19" s="47" t="str">
        <f>IF(S19="ข้อมูลไม่ครบ", "ข้อมูลไม่ครบ", IF(S19&lt;18.5, "ผอม", IF(AND(18.5&lt;=S19, S19&lt;=22.9), "ปกติ", IF(AND(22.9&lt;S19, S19&lt;25), "น้ำหนักเกิน", "อ้วน"))))</f>
        <v>ปกติ</v>
      </c>
      <c r="U19" s="48" t="str">
        <f>IF(OR($G19="",H19=""),"ข้อมูลไม่ครบ",IF($G19/2&lt;H19,"ลงพุง","ไม่ลงพุง"))</f>
        <v>ไม่ลงพุง</v>
      </c>
      <c r="V19" s="48" t="str">
        <f>IF(OR(T19="ข้อมูลไม่ครบ",U19="ข้อมูลไม่ครบ"),"ข้อมูลไม่ครบ",IF(AND(T19="ปกติ",U19="ไม่ลงพุง"),"ปกติ",IF(AND(T19="ปกติ",U19="ลงพุง"),"เสี่ยง",IF(AND(T19="น้ำหนักเกิน",U19="ไม่ลงพุง"),"เสี่ยง",IF(AND(T19="น้ำหนักเกิน",U19="ลงพุง"),"เสี่ยงสูง",IF(AND(T19="อ้วน",U19="ไม่ลงพุง"),"เสี่ยง",IF(AND(T19="อ้วน",U19="ลงพุง"),"เสี่ยงสูง",IF(AND(T19="ผอม",U19="ไม่ลงพุง"),"เสี่ยง",IF(AND(T19="ผอม",U19="ลงพุง"),"เสี่ยงสูง",0)))))))))</f>
        <v>ปกติ</v>
      </c>
      <c r="W19" s="149">
        <v>59</v>
      </c>
      <c r="X19" s="46" t="str">
        <f>IF(OR(I19="",$G19=""), "ข้อมูลไม่ครบ", K19/($G19*$G19)*10000)</f>
        <v>ข้อมูลไม่ครบ</v>
      </c>
      <c r="Y19" s="47" t="str">
        <f t="shared" ref="Y19:Y82" si="30">IF(X19="ข้อมูลไม่ครบ", "ข้อมูลไม่ครบ", IF(X19&lt;18.5, "ผอม", IF(AND(18.5&lt;=X19, X19&lt;=22.9), "ปกติ", IF(AND(22.9&lt;X19, X19&lt;25), "น้ำหนักเกิน", "อ้วน"))))</f>
        <v>ข้อมูลไม่ครบ</v>
      </c>
      <c r="Z19" s="48" t="str">
        <f>IF(OR(L19="",$G19=""),"ข้อมูลไม่ครบ",IF($G19/2&lt;M19,"ลงพุง","ไม่ลงพุง"))</f>
        <v>ข้อมูลไม่ครบ</v>
      </c>
      <c r="AA19" s="48" t="str">
        <f>IF(OR(Y19="ข้อมูลไม่ครบ",Z19="ข้อมูลไม่ครบ"),"ข้อมูลไม่ครบ",IF(AND(Y19="ปกติ",Z19="ไม่ลงพุง"),"ปกติ",IF(AND(Y19="ปกติ",Z19="ลงพุง"),"เสี่ยง",IF(AND(Y19="น้ำหนักเกิน",Z19="ไม่ลงพุง"),"เสี่ยง",IF(AND(Y19="น้ำหนักเกิน",Z19="ลงพุง"),"เสี่ยงสูง",IF(AND(Y19="อ้วน",Z19="ไม่ลงพุง"),"เสี่ยง",IF(AND(Y19="อ้วน",Z19="ลงพุง"),"เสี่ยงสูง",IF(AND(Y19="ผอม",Z19="ไม่ลงพุง"),"เสี่ยง",IF(AND(Y19="ผอม",Z19="ลงพุง"),"เสี่ยงสูง",0)))))))))</f>
        <v>ข้อมูลไม่ครบ</v>
      </c>
      <c r="AB19" s="46" t="str">
        <f>IF(OR(O19="",$G19=""), "ข้อมูลไม่ครบ", O19/($G19*$G19)*10000)</f>
        <v>ข้อมูลไม่ครบ</v>
      </c>
      <c r="AC19" s="47" t="str">
        <f t="shared" ref="AC19:AC82" si="31">IF(AB19="ข้อมูลไม่ครบ", "ข้อมูลไม่ครบ", IF(AB19&lt;18.5, "ผอม", IF(AND(18.5&lt;=AB19, AB19&lt;=22.9), "ปกติ", IF(AND(22.9&lt;AB19, AB19&lt;25), "น้ำหนักเกิน", "อ้วน"))))</f>
        <v>ข้อมูลไม่ครบ</v>
      </c>
      <c r="AD19" s="48" t="str">
        <f>IF(OR($G19="",Q19=""),"ข้อมูลไม่ครบ",IF($G19/2&lt;Q19,"ลงพุง","ไม่ลงพุง"))</f>
        <v>ข้อมูลไม่ครบ</v>
      </c>
      <c r="AE19" s="48" t="str">
        <f>IF(OR(AC19="ข้อมูลไม่ครบ",AD19="ข้อมูลไม่ครบ"),"ข้อมูลไม่ครบ",IF(AND(AC19="ปกติ",AD19="ไม่ลงพุง"),"ปกติ",IF(AND(AC19="ปกติ",AD19="ลงพุง"),"เสี่ยง",IF(AND(AC19="น้ำหนักเกิน",AD19="ไม่ลงพุง"),"เสี่ยง",IF(AND(AC19="น้ำหนักเกิน",AD19="ลงพุง"),"เสี่ยงสูง",IF(AND(AC19="อ้วน",AD19="ไม่ลงพุง"),"เสี่ยง",IF(AND(AC19="อ้วน",AD19="ลงพุง"),"เสี่ยงสูง",IF(AND(AC19="ผอม",AD19="ไม่ลงพุง"),"เสี่ยง",IF(AND(AC19="ผอม",AD19="ลงพุง"),"เสี่ยงสูง",0)))))))))</f>
        <v>ข้อมูลไม่ครบ</v>
      </c>
      <c r="AF19" s="49"/>
    </row>
    <row r="20" spans="1:32" ht="21.75" thickBot="1" x14ac:dyDescent="0.4">
      <c r="A20" s="78">
        <v>2</v>
      </c>
      <c r="B20" s="140">
        <v>31</v>
      </c>
      <c r="C20" s="141"/>
      <c r="D20" s="142"/>
      <c r="E20" s="143"/>
      <c r="F20" s="144">
        <v>58.9</v>
      </c>
      <c r="G20" s="144"/>
      <c r="H20" s="144">
        <v>85</v>
      </c>
      <c r="I20" s="145"/>
      <c r="J20" s="146"/>
      <c r="K20" s="147"/>
      <c r="L20" s="148"/>
      <c r="M20" s="140"/>
      <c r="N20" s="144"/>
      <c r="O20" s="140"/>
      <c r="P20" s="144"/>
      <c r="Q20" s="140"/>
      <c r="R20" s="144"/>
      <c r="S20" s="46" t="str">
        <f t="shared" ref="S20:S83" si="32">IF(OR(F20="",$G20=""), "ข้อมูลไม่ครบ", F20/($G20*$G20)*10000)</f>
        <v>ข้อมูลไม่ครบ</v>
      </c>
      <c r="T20" s="47" t="str">
        <f t="shared" ref="T20:T83" si="33">IF(S20="ข้อมูลไม่ครบ", "ข้อมูลไม่ครบ", IF(S20&lt;18.5, "ผอม", IF(AND(18.5&lt;=S20, S20&lt;=22.9), "ปกติ", IF(AND(22.9&lt;S20, S20&lt;25), "น้ำหนักเกิน", "อ้วน"))))</f>
        <v>ข้อมูลไม่ครบ</v>
      </c>
      <c r="U20" s="48" t="str">
        <f t="shared" ref="U20:U83" si="34">IF(OR($G20="",H20=""),"ข้อมูลไม่ครบ",IF($G20/2&lt;H20,"ลงพุง","ไม่ลงพุง"))</f>
        <v>ข้อมูลไม่ครบ</v>
      </c>
      <c r="V20" s="48" t="str">
        <f t="shared" ref="V20:V83" si="35">IF(OR(T20="ข้อมูลไม่ครบ",U20="ข้อมูลไม่ครบ"),"ข้อมูลไม่ครบ",IF(AND(T20="ปกติ",U20="ไม่ลงพุง"),"ปกติ",IF(AND(T20="ปกติ",U20="ลงพุง"),"เสี่ยง",IF(AND(T20="น้ำหนักเกิน",U20="ไม่ลงพุง"),"เสี่ยง",IF(AND(T20="น้ำหนักเกิน",U20="ลงพุง"),"เสี่ยงสูง",IF(AND(T20="อ้วน",U20="ไม่ลงพุง"),"เสี่ยง",IF(AND(T20="อ้วน",U20="ลงพุง"),"เสี่ยงสูง",IF(AND(T20="ผอม",U20="ไม่ลงพุง"),"เสี่ยง",IF(AND(T20="ผอม",U20="ลงพุง"),"เสี่ยงสูง",0)))))))))</f>
        <v>ข้อมูลไม่ครบ</v>
      </c>
      <c r="W20" s="149">
        <v>55</v>
      </c>
      <c r="X20" s="46" t="str">
        <f t="shared" ref="X20:X83" si="36">IF(OR(I20="",$G20=""), "ข้อมูลไม่ครบ", K20/($G20*$G20)*10000)</f>
        <v>ข้อมูลไม่ครบ</v>
      </c>
      <c r="Y20" s="47" t="str">
        <f t="shared" si="30"/>
        <v>ข้อมูลไม่ครบ</v>
      </c>
      <c r="Z20" s="48" t="str">
        <f t="shared" ref="Z20:Z83" si="37">IF(OR(L20="",$G20=""),"ข้อมูลไม่ครบ",IF($G20/2&lt;M20,"ลงพุง","ไม่ลงพุง"))</f>
        <v>ข้อมูลไม่ครบ</v>
      </c>
      <c r="AA20" s="48" t="str">
        <f t="shared" ref="AA20:AA83" si="38">IF(OR(Y20="ข้อมูลไม่ครบ",Z20="ข้อมูลไม่ครบ"),"ข้อมูลไม่ครบ",IF(AND(Y20="ปกติ",Z20="ไม่ลงพุง"),"ปกติ",IF(AND(Y20="ปกติ",Z20="ลงพุง"),"เสี่ยง",IF(AND(Y20="น้ำหนักเกิน",Z20="ไม่ลงพุง"),"เสี่ยง",IF(AND(Y20="น้ำหนักเกิน",Z20="ลงพุง"),"เสี่ยงสูง",IF(AND(Y20="อ้วน",Z20="ไม่ลงพุง"),"เสี่ยง",IF(AND(Y20="อ้วน",Z20="ลงพุง"),"เสี่ยงสูง",IF(AND(Y20="ผอม",Z20="ไม่ลงพุง"),"เสี่ยง",IF(AND(Y20="ผอม",Z20="ลงพุง"),"เสี่ยงสูง",0)))))))))</f>
        <v>ข้อมูลไม่ครบ</v>
      </c>
      <c r="AB20" s="46" t="str">
        <f t="shared" ref="AB20:AB83" si="39">IF(OR(O20="",$G20=""), "ข้อมูลไม่ครบ", O20/($G20*$G20)*10000)</f>
        <v>ข้อมูลไม่ครบ</v>
      </c>
      <c r="AC20" s="47" t="str">
        <f t="shared" si="31"/>
        <v>ข้อมูลไม่ครบ</v>
      </c>
      <c r="AD20" s="48" t="str">
        <f t="shared" ref="AD20:AD83" si="40">IF(OR($G20="",Q20=""),"ข้อมูลไม่ครบ",IF($G20/2&lt;Q20,"ลงพุง","ไม่ลงพุง"))</f>
        <v>ข้อมูลไม่ครบ</v>
      </c>
      <c r="AE20" s="48" t="str">
        <f t="shared" ref="AE20:AE83" si="41">IF(OR(AC20="ข้อมูลไม่ครบ",AD20="ข้อมูลไม่ครบ"),"ข้อมูลไม่ครบ",IF(AND(AC20="ปกติ",AD20="ไม่ลงพุง"),"ปกติ",IF(AND(AC20="ปกติ",AD20="ลงพุง"),"เสี่ยง",IF(AND(AC20="น้ำหนักเกิน",AD20="ไม่ลงพุง"),"เสี่ยง",IF(AND(AC20="น้ำหนักเกิน",AD20="ลงพุง"),"เสี่ยงสูง",IF(AND(AC20="อ้วน",AD20="ไม่ลงพุง"),"เสี่ยง",IF(AND(AC20="อ้วน",AD20="ลงพุง"),"เสี่ยงสูง",IF(AND(AC20="ผอม",AD20="ไม่ลงพุง"),"เสี่ยง",IF(AND(AC20="ผอม",AD20="ลงพุง"),"เสี่ยงสูง",0)))))))))</f>
        <v>ข้อมูลไม่ครบ</v>
      </c>
      <c r="AF20" s="49"/>
    </row>
    <row r="21" spans="1:32" ht="21.75" thickBot="1" x14ac:dyDescent="0.4">
      <c r="A21" s="78">
        <v>3</v>
      </c>
      <c r="B21" s="140">
        <v>32</v>
      </c>
      <c r="C21" s="141"/>
      <c r="D21" s="142"/>
      <c r="E21" s="143"/>
      <c r="F21" s="144">
        <v>82</v>
      </c>
      <c r="G21" s="144"/>
      <c r="H21" s="144">
        <v>98</v>
      </c>
      <c r="I21" s="145"/>
      <c r="J21" s="146"/>
      <c r="K21" s="147"/>
      <c r="L21" s="148"/>
      <c r="M21" s="140"/>
      <c r="N21" s="144"/>
      <c r="O21" s="140"/>
      <c r="P21" s="144"/>
      <c r="Q21" s="140"/>
      <c r="R21" s="144"/>
      <c r="S21" s="46" t="str">
        <f t="shared" si="32"/>
        <v>ข้อมูลไม่ครบ</v>
      </c>
      <c r="T21" s="47" t="str">
        <f t="shared" si="33"/>
        <v>ข้อมูลไม่ครบ</v>
      </c>
      <c r="U21" s="48" t="str">
        <f t="shared" si="34"/>
        <v>ข้อมูลไม่ครบ</v>
      </c>
      <c r="V21" s="48" t="str">
        <f t="shared" si="35"/>
        <v>ข้อมูลไม่ครบ</v>
      </c>
      <c r="W21" s="149">
        <v>59</v>
      </c>
      <c r="X21" s="46" t="str">
        <f t="shared" si="36"/>
        <v>ข้อมูลไม่ครบ</v>
      </c>
      <c r="Y21" s="47" t="str">
        <f t="shared" si="30"/>
        <v>ข้อมูลไม่ครบ</v>
      </c>
      <c r="Z21" s="48" t="str">
        <f t="shared" si="37"/>
        <v>ข้อมูลไม่ครบ</v>
      </c>
      <c r="AA21" s="48" t="str">
        <f t="shared" si="38"/>
        <v>ข้อมูลไม่ครบ</v>
      </c>
      <c r="AB21" s="46" t="str">
        <f t="shared" si="39"/>
        <v>ข้อมูลไม่ครบ</v>
      </c>
      <c r="AC21" s="47" t="str">
        <f t="shared" si="31"/>
        <v>ข้อมูลไม่ครบ</v>
      </c>
      <c r="AD21" s="48" t="str">
        <f t="shared" si="40"/>
        <v>ข้อมูลไม่ครบ</v>
      </c>
      <c r="AE21" s="48" t="str">
        <f t="shared" si="41"/>
        <v>ข้อมูลไม่ครบ</v>
      </c>
      <c r="AF21" s="49"/>
    </row>
    <row r="22" spans="1:32" ht="21.75" thickBot="1" x14ac:dyDescent="0.4">
      <c r="A22" s="78">
        <v>4</v>
      </c>
      <c r="B22" s="140">
        <v>46</v>
      </c>
      <c r="C22" s="141"/>
      <c r="D22" s="142"/>
      <c r="E22" s="143"/>
      <c r="F22" s="144">
        <v>48.7</v>
      </c>
      <c r="G22" s="144">
        <v>165</v>
      </c>
      <c r="H22" s="144">
        <v>79</v>
      </c>
      <c r="I22" s="145"/>
      <c r="J22" s="146"/>
      <c r="K22" s="147"/>
      <c r="L22" s="148"/>
      <c r="M22" s="140"/>
      <c r="N22" s="144"/>
      <c r="O22" s="140"/>
      <c r="P22" s="144"/>
      <c r="Q22" s="140"/>
      <c r="R22" s="144"/>
      <c r="S22" s="46">
        <f t="shared" si="32"/>
        <v>17.887970615243344</v>
      </c>
      <c r="T22" s="47" t="str">
        <f t="shared" si="33"/>
        <v>ผอม</v>
      </c>
      <c r="U22" s="48" t="str">
        <f t="shared" si="34"/>
        <v>ไม่ลงพุง</v>
      </c>
      <c r="V22" s="48" t="str">
        <f t="shared" si="35"/>
        <v>เสี่ยง</v>
      </c>
      <c r="W22" s="149">
        <v>44</v>
      </c>
      <c r="X22" s="46" t="str">
        <f t="shared" si="36"/>
        <v>ข้อมูลไม่ครบ</v>
      </c>
      <c r="Y22" s="47" t="str">
        <f t="shared" si="30"/>
        <v>ข้อมูลไม่ครบ</v>
      </c>
      <c r="Z22" s="48" t="str">
        <f t="shared" si="37"/>
        <v>ข้อมูลไม่ครบ</v>
      </c>
      <c r="AA22" s="48" t="str">
        <f t="shared" si="38"/>
        <v>ข้อมูลไม่ครบ</v>
      </c>
      <c r="AB22" s="46" t="str">
        <f t="shared" si="39"/>
        <v>ข้อมูลไม่ครบ</v>
      </c>
      <c r="AC22" s="47" t="str">
        <f t="shared" si="31"/>
        <v>ข้อมูลไม่ครบ</v>
      </c>
      <c r="AD22" s="48" t="str">
        <f t="shared" si="40"/>
        <v>ข้อมูลไม่ครบ</v>
      </c>
      <c r="AE22" s="48" t="str">
        <f t="shared" si="41"/>
        <v>ข้อมูลไม่ครบ</v>
      </c>
      <c r="AF22" s="49"/>
    </row>
    <row r="23" spans="1:32" ht="21.75" thickBot="1" x14ac:dyDescent="0.4">
      <c r="A23" s="78">
        <v>5</v>
      </c>
      <c r="B23" s="150">
        <v>71</v>
      </c>
      <c r="C23" s="141"/>
      <c r="D23" s="142"/>
      <c r="E23" s="143"/>
      <c r="F23" s="144">
        <v>68.8</v>
      </c>
      <c r="G23" s="144">
        <v>160</v>
      </c>
      <c r="H23" s="144">
        <v>93</v>
      </c>
      <c r="I23" s="145"/>
      <c r="J23" s="146"/>
      <c r="K23" s="147"/>
      <c r="L23" s="148"/>
      <c r="M23" s="150"/>
      <c r="N23" s="144"/>
      <c r="O23" s="150"/>
      <c r="P23" s="144"/>
      <c r="Q23" s="150"/>
      <c r="R23" s="144"/>
      <c r="S23" s="46">
        <f t="shared" si="32"/>
        <v>26.874999999999996</v>
      </c>
      <c r="T23" s="47" t="str">
        <f t="shared" si="33"/>
        <v>อ้วน</v>
      </c>
      <c r="U23" s="48" t="str">
        <f t="shared" si="34"/>
        <v>ลงพุง</v>
      </c>
      <c r="V23" s="48" t="str">
        <f t="shared" si="35"/>
        <v>เสี่ยงสูง</v>
      </c>
      <c r="W23" s="149">
        <v>58</v>
      </c>
      <c r="X23" s="46" t="str">
        <f t="shared" si="36"/>
        <v>ข้อมูลไม่ครบ</v>
      </c>
      <c r="Y23" s="47" t="str">
        <f t="shared" si="30"/>
        <v>ข้อมูลไม่ครบ</v>
      </c>
      <c r="Z23" s="48" t="str">
        <f t="shared" si="37"/>
        <v>ข้อมูลไม่ครบ</v>
      </c>
      <c r="AA23" s="48" t="str">
        <f t="shared" si="38"/>
        <v>ข้อมูลไม่ครบ</v>
      </c>
      <c r="AB23" s="46" t="str">
        <f t="shared" si="39"/>
        <v>ข้อมูลไม่ครบ</v>
      </c>
      <c r="AC23" s="47" t="str">
        <f t="shared" si="31"/>
        <v>ข้อมูลไม่ครบ</v>
      </c>
      <c r="AD23" s="48" t="str">
        <f t="shared" si="40"/>
        <v>ข้อมูลไม่ครบ</v>
      </c>
      <c r="AE23" s="48" t="str">
        <f t="shared" si="41"/>
        <v>ข้อมูลไม่ครบ</v>
      </c>
      <c r="AF23" s="49"/>
    </row>
    <row r="24" spans="1:32" ht="21.75" thickBot="1" x14ac:dyDescent="0.4">
      <c r="A24" s="78">
        <v>6</v>
      </c>
      <c r="B24" s="150">
        <v>72</v>
      </c>
      <c r="C24" s="141"/>
      <c r="D24" s="142"/>
      <c r="E24" s="143"/>
      <c r="F24" s="144">
        <v>70.900000000000006</v>
      </c>
      <c r="G24" s="144"/>
      <c r="H24" s="144">
        <v>88</v>
      </c>
      <c r="I24" s="145"/>
      <c r="J24" s="146"/>
      <c r="K24" s="147"/>
      <c r="L24" s="148"/>
      <c r="M24" s="150"/>
      <c r="N24" s="144"/>
      <c r="O24" s="150"/>
      <c r="P24" s="144"/>
      <c r="Q24" s="150"/>
      <c r="R24" s="144"/>
      <c r="S24" s="46" t="str">
        <f t="shared" si="32"/>
        <v>ข้อมูลไม่ครบ</v>
      </c>
      <c r="T24" s="47" t="str">
        <f t="shared" si="33"/>
        <v>ข้อมูลไม่ครบ</v>
      </c>
      <c r="U24" s="48" t="str">
        <f t="shared" si="34"/>
        <v>ข้อมูลไม่ครบ</v>
      </c>
      <c r="V24" s="48" t="str">
        <f t="shared" si="35"/>
        <v>ข้อมูลไม่ครบ</v>
      </c>
      <c r="W24" s="149">
        <v>55</v>
      </c>
      <c r="X24" s="46" t="str">
        <f t="shared" si="36"/>
        <v>ข้อมูลไม่ครบ</v>
      </c>
      <c r="Y24" s="47" t="str">
        <f t="shared" si="30"/>
        <v>ข้อมูลไม่ครบ</v>
      </c>
      <c r="Z24" s="48" t="str">
        <f t="shared" si="37"/>
        <v>ข้อมูลไม่ครบ</v>
      </c>
      <c r="AA24" s="48" t="str">
        <f t="shared" si="38"/>
        <v>ข้อมูลไม่ครบ</v>
      </c>
      <c r="AB24" s="46" t="str">
        <f t="shared" si="39"/>
        <v>ข้อมูลไม่ครบ</v>
      </c>
      <c r="AC24" s="47" t="str">
        <f t="shared" si="31"/>
        <v>ข้อมูลไม่ครบ</v>
      </c>
      <c r="AD24" s="48" t="str">
        <f t="shared" si="40"/>
        <v>ข้อมูลไม่ครบ</v>
      </c>
      <c r="AE24" s="48" t="str">
        <f t="shared" si="41"/>
        <v>ข้อมูลไม่ครบ</v>
      </c>
      <c r="AF24" s="49"/>
    </row>
    <row r="25" spans="1:32" ht="21.75" thickBot="1" x14ac:dyDescent="0.4">
      <c r="A25" s="78">
        <v>7</v>
      </c>
      <c r="B25" s="150">
        <v>73</v>
      </c>
      <c r="C25" s="141"/>
      <c r="D25" s="142"/>
      <c r="E25" s="143"/>
      <c r="F25" s="144">
        <v>72.599999999999994</v>
      </c>
      <c r="G25" s="144"/>
      <c r="H25" s="144">
        <v>80</v>
      </c>
      <c r="I25" s="145"/>
      <c r="J25" s="146"/>
      <c r="K25" s="147"/>
      <c r="L25" s="148"/>
      <c r="M25" s="150"/>
      <c r="N25" s="144"/>
      <c r="O25" s="150"/>
      <c r="P25" s="144"/>
      <c r="Q25" s="150"/>
      <c r="R25" s="144"/>
      <c r="S25" s="46" t="str">
        <f t="shared" si="32"/>
        <v>ข้อมูลไม่ครบ</v>
      </c>
      <c r="T25" s="47" t="str">
        <f t="shared" si="33"/>
        <v>ข้อมูลไม่ครบ</v>
      </c>
      <c r="U25" s="48" t="str">
        <f t="shared" si="34"/>
        <v>ข้อมูลไม่ครบ</v>
      </c>
      <c r="V25" s="48" t="str">
        <f t="shared" si="35"/>
        <v>ข้อมูลไม่ครบ</v>
      </c>
      <c r="W25" s="149">
        <v>46</v>
      </c>
      <c r="X25" s="46" t="str">
        <f t="shared" si="36"/>
        <v>ข้อมูลไม่ครบ</v>
      </c>
      <c r="Y25" s="47" t="str">
        <f t="shared" si="30"/>
        <v>ข้อมูลไม่ครบ</v>
      </c>
      <c r="Z25" s="48" t="str">
        <f t="shared" si="37"/>
        <v>ข้อมูลไม่ครบ</v>
      </c>
      <c r="AA25" s="48" t="str">
        <f t="shared" si="38"/>
        <v>ข้อมูลไม่ครบ</v>
      </c>
      <c r="AB25" s="46" t="str">
        <f t="shared" si="39"/>
        <v>ข้อมูลไม่ครบ</v>
      </c>
      <c r="AC25" s="47" t="str">
        <f t="shared" si="31"/>
        <v>ข้อมูลไม่ครบ</v>
      </c>
      <c r="AD25" s="48" t="str">
        <f t="shared" si="40"/>
        <v>ข้อมูลไม่ครบ</v>
      </c>
      <c r="AE25" s="48" t="str">
        <f t="shared" si="41"/>
        <v>ข้อมูลไม่ครบ</v>
      </c>
      <c r="AF25" s="49"/>
    </row>
    <row r="26" spans="1:32" ht="21.75" thickBot="1" x14ac:dyDescent="0.4">
      <c r="A26" s="78">
        <v>8</v>
      </c>
      <c r="B26" s="150">
        <v>74</v>
      </c>
      <c r="C26" s="141"/>
      <c r="D26" s="142"/>
      <c r="E26" s="143"/>
      <c r="F26" s="144">
        <v>68</v>
      </c>
      <c r="G26" s="144"/>
      <c r="H26" s="144">
        <v>80</v>
      </c>
      <c r="I26" s="145"/>
      <c r="J26" s="146"/>
      <c r="K26" s="147"/>
      <c r="L26" s="148"/>
      <c r="M26" s="150"/>
      <c r="N26" s="144"/>
      <c r="O26" s="150"/>
      <c r="P26" s="144"/>
      <c r="Q26" s="150"/>
      <c r="R26" s="144"/>
      <c r="S26" s="46" t="str">
        <f t="shared" si="32"/>
        <v>ข้อมูลไม่ครบ</v>
      </c>
      <c r="T26" s="47" t="str">
        <f t="shared" si="33"/>
        <v>ข้อมูลไม่ครบ</v>
      </c>
      <c r="U26" s="48" t="str">
        <f t="shared" si="34"/>
        <v>ข้อมูลไม่ครบ</v>
      </c>
      <c r="V26" s="48" t="str">
        <f t="shared" si="35"/>
        <v>ข้อมูลไม่ครบ</v>
      </c>
      <c r="W26" s="149">
        <v>57</v>
      </c>
      <c r="X26" s="46" t="str">
        <f t="shared" si="36"/>
        <v>ข้อมูลไม่ครบ</v>
      </c>
      <c r="Y26" s="47" t="str">
        <f t="shared" si="30"/>
        <v>ข้อมูลไม่ครบ</v>
      </c>
      <c r="Z26" s="48" t="str">
        <f t="shared" si="37"/>
        <v>ข้อมูลไม่ครบ</v>
      </c>
      <c r="AA26" s="48" t="str">
        <f t="shared" si="38"/>
        <v>ข้อมูลไม่ครบ</v>
      </c>
      <c r="AB26" s="46" t="str">
        <f t="shared" si="39"/>
        <v>ข้อมูลไม่ครบ</v>
      </c>
      <c r="AC26" s="47" t="str">
        <f t="shared" si="31"/>
        <v>ข้อมูลไม่ครบ</v>
      </c>
      <c r="AD26" s="48" t="str">
        <f t="shared" si="40"/>
        <v>ข้อมูลไม่ครบ</v>
      </c>
      <c r="AE26" s="48" t="str">
        <f t="shared" si="41"/>
        <v>ข้อมูลไม่ครบ</v>
      </c>
      <c r="AF26" s="49"/>
    </row>
    <row r="27" spans="1:32" ht="21.75" thickBot="1" x14ac:dyDescent="0.4">
      <c r="A27" s="78">
        <v>9</v>
      </c>
      <c r="B27" s="150">
        <v>76</v>
      </c>
      <c r="C27" s="141"/>
      <c r="D27" s="142"/>
      <c r="E27" s="143"/>
      <c r="F27" s="144">
        <v>71.099999999999994</v>
      </c>
      <c r="G27" s="144"/>
      <c r="H27" s="144">
        <v>91</v>
      </c>
      <c r="I27" s="145"/>
      <c r="J27" s="146"/>
      <c r="K27" s="147"/>
      <c r="L27" s="148"/>
      <c r="M27" s="150"/>
      <c r="N27" s="144"/>
      <c r="O27" s="150"/>
      <c r="P27" s="144"/>
      <c r="Q27" s="150"/>
      <c r="R27" s="144"/>
      <c r="S27" s="46" t="str">
        <f t="shared" si="32"/>
        <v>ข้อมูลไม่ครบ</v>
      </c>
      <c r="T27" s="47" t="str">
        <f t="shared" si="33"/>
        <v>ข้อมูลไม่ครบ</v>
      </c>
      <c r="U27" s="48" t="str">
        <f t="shared" si="34"/>
        <v>ข้อมูลไม่ครบ</v>
      </c>
      <c r="V27" s="48" t="str">
        <f t="shared" si="35"/>
        <v>ข้อมูลไม่ครบ</v>
      </c>
      <c r="W27" s="149">
        <v>56</v>
      </c>
      <c r="X27" s="46" t="str">
        <f t="shared" si="36"/>
        <v>ข้อมูลไม่ครบ</v>
      </c>
      <c r="Y27" s="47" t="str">
        <f t="shared" si="30"/>
        <v>ข้อมูลไม่ครบ</v>
      </c>
      <c r="Z27" s="48" t="str">
        <f t="shared" si="37"/>
        <v>ข้อมูลไม่ครบ</v>
      </c>
      <c r="AA27" s="48" t="str">
        <f t="shared" si="38"/>
        <v>ข้อมูลไม่ครบ</v>
      </c>
      <c r="AB27" s="46" t="str">
        <f t="shared" si="39"/>
        <v>ข้อมูลไม่ครบ</v>
      </c>
      <c r="AC27" s="47" t="str">
        <f t="shared" si="31"/>
        <v>ข้อมูลไม่ครบ</v>
      </c>
      <c r="AD27" s="48" t="str">
        <f t="shared" si="40"/>
        <v>ข้อมูลไม่ครบ</v>
      </c>
      <c r="AE27" s="48" t="str">
        <f t="shared" si="41"/>
        <v>ข้อมูลไม่ครบ</v>
      </c>
      <c r="AF27" s="49"/>
    </row>
    <row r="28" spans="1:32" ht="21.75" thickBot="1" x14ac:dyDescent="0.4">
      <c r="A28" s="78">
        <v>10</v>
      </c>
      <c r="B28" s="150">
        <v>77</v>
      </c>
      <c r="C28" s="141"/>
      <c r="D28" s="142"/>
      <c r="E28" s="143"/>
      <c r="F28" s="144">
        <v>51.8</v>
      </c>
      <c r="G28" s="144"/>
      <c r="H28" s="144">
        <v>71</v>
      </c>
      <c r="I28" s="145"/>
      <c r="J28" s="146"/>
      <c r="K28" s="147"/>
      <c r="L28" s="148"/>
      <c r="M28" s="150"/>
      <c r="N28" s="144"/>
      <c r="O28" s="150"/>
      <c r="P28" s="144"/>
      <c r="Q28" s="150"/>
      <c r="R28" s="144"/>
      <c r="S28" s="46" t="str">
        <f t="shared" si="32"/>
        <v>ข้อมูลไม่ครบ</v>
      </c>
      <c r="T28" s="47" t="str">
        <f t="shared" si="33"/>
        <v>ข้อมูลไม่ครบ</v>
      </c>
      <c r="U28" s="48" t="str">
        <f t="shared" si="34"/>
        <v>ข้อมูลไม่ครบ</v>
      </c>
      <c r="V28" s="48" t="str">
        <f t="shared" si="35"/>
        <v>ข้อมูลไม่ครบ</v>
      </c>
      <c r="W28" s="149">
        <v>58</v>
      </c>
      <c r="X28" s="46" t="str">
        <f t="shared" si="36"/>
        <v>ข้อมูลไม่ครบ</v>
      </c>
      <c r="Y28" s="47" t="str">
        <f t="shared" si="30"/>
        <v>ข้อมูลไม่ครบ</v>
      </c>
      <c r="Z28" s="48" t="str">
        <f t="shared" si="37"/>
        <v>ข้อมูลไม่ครบ</v>
      </c>
      <c r="AA28" s="48" t="str">
        <f t="shared" si="38"/>
        <v>ข้อมูลไม่ครบ</v>
      </c>
      <c r="AB28" s="46" t="str">
        <f t="shared" si="39"/>
        <v>ข้อมูลไม่ครบ</v>
      </c>
      <c r="AC28" s="47" t="str">
        <f t="shared" si="31"/>
        <v>ข้อมูลไม่ครบ</v>
      </c>
      <c r="AD28" s="48" t="str">
        <f t="shared" si="40"/>
        <v>ข้อมูลไม่ครบ</v>
      </c>
      <c r="AE28" s="48" t="str">
        <f t="shared" si="41"/>
        <v>ข้อมูลไม่ครบ</v>
      </c>
      <c r="AF28" s="49"/>
    </row>
    <row r="29" spans="1:32" ht="21.75" thickBot="1" x14ac:dyDescent="0.4">
      <c r="A29" s="78">
        <v>11</v>
      </c>
      <c r="B29" s="150">
        <v>78</v>
      </c>
      <c r="C29" s="141"/>
      <c r="D29" s="142"/>
      <c r="E29" s="143"/>
      <c r="F29" s="144">
        <v>45.8</v>
      </c>
      <c r="G29" s="144"/>
      <c r="H29" s="144">
        <v>67</v>
      </c>
      <c r="I29" s="145"/>
      <c r="J29" s="146"/>
      <c r="K29" s="147"/>
      <c r="L29" s="148"/>
      <c r="M29" s="150"/>
      <c r="N29" s="144"/>
      <c r="O29" s="150"/>
      <c r="P29" s="144"/>
      <c r="Q29" s="150"/>
      <c r="R29" s="144"/>
      <c r="S29" s="46" t="str">
        <f t="shared" si="32"/>
        <v>ข้อมูลไม่ครบ</v>
      </c>
      <c r="T29" s="47" t="str">
        <f t="shared" si="33"/>
        <v>ข้อมูลไม่ครบ</v>
      </c>
      <c r="U29" s="48" t="str">
        <f t="shared" si="34"/>
        <v>ข้อมูลไม่ครบ</v>
      </c>
      <c r="V29" s="48" t="str">
        <f t="shared" si="35"/>
        <v>ข้อมูลไม่ครบ</v>
      </c>
      <c r="W29" s="149">
        <v>55</v>
      </c>
      <c r="X29" s="46" t="str">
        <f t="shared" si="36"/>
        <v>ข้อมูลไม่ครบ</v>
      </c>
      <c r="Y29" s="47" t="str">
        <f t="shared" si="30"/>
        <v>ข้อมูลไม่ครบ</v>
      </c>
      <c r="Z29" s="48" t="str">
        <f t="shared" si="37"/>
        <v>ข้อมูลไม่ครบ</v>
      </c>
      <c r="AA29" s="48" t="str">
        <f t="shared" si="38"/>
        <v>ข้อมูลไม่ครบ</v>
      </c>
      <c r="AB29" s="46" t="str">
        <f t="shared" si="39"/>
        <v>ข้อมูลไม่ครบ</v>
      </c>
      <c r="AC29" s="47" t="str">
        <f t="shared" si="31"/>
        <v>ข้อมูลไม่ครบ</v>
      </c>
      <c r="AD29" s="48" t="str">
        <f t="shared" si="40"/>
        <v>ข้อมูลไม่ครบ</v>
      </c>
      <c r="AE29" s="48" t="str">
        <f t="shared" si="41"/>
        <v>ข้อมูลไม่ครบ</v>
      </c>
      <c r="AF29" s="50"/>
    </row>
    <row r="30" spans="1:32" ht="21.75" thickBot="1" x14ac:dyDescent="0.4">
      <c r="A30" s="78">
        <v>12</v>
      </c>
      <c r="B30" s="150">
        <v>79</v>
      </c>
      <c r="C30" s="141"/>
      <c r="D30" s="142"/>
      <c r="E30" s="143"/>
      <c r="F30" s="144">
        <v>53</v>
      </c>
      <c r="G30" s="144">
        <v>150</v>
      </c>
      <c r="H30" s="144">
        <v>85</v>
      </c>
      <c r="I30" s="145"/>
      <c r="J30" s="146"/>
      <c r="K30" s="147"/>
      <c r="L30" s="148"/>
      <c r="M30" s="150"/>
      <c r="N30" s="144"/>
      <c r="O30" s="150"/>
      <c r="P30" s="144"/>
      <c r="Q30" s="150"/>
      <c r="R30" s="144"/>
      <c r="S30" s="46">
        <f t="shared" si="32"/>
        <v>23.555555555555557</v>
      </c>
      <c r="T30" s="47" t="str">
        <f t="shared" si="33"/>
        <v>น้ำหนักเกิน</v>
      </c>
      <c r="U30" s="48" t="str">
        <f t="shared" si="34"/>
        <v>ลงพุง</v>
      </c>
      <c r="V30" s="48" t="str">
        <f t="shared" si="35"/>
        <v>เสี่ยงสูง</v>
      </c>
      <c r="W30" s="149">
        <v>60</v>
      </c>
      <c r="X30" s="46" t="str">
        <f t="shared" si="36"/>
        <v>ข้อมูลไม่ครบ</v>
      </c>
      <c r="Y30" s="47" t="str">
        <f t="shared" si="30"/>
        <v>ข้อมูลไม่ครบ</v>
      </c>
      <c r="Z30" s="48" t="str">
        <f t="shared" si="37"/>
        <v>ข้อมูลไม่ครบ</v>
      </c>
      <c r="AA30" s="48" t="str">
        <f t="shared" si="38"/>
        <v>ข้อมูลไม่ครบ</v>
      </c>
      <c r="AB30" s="46" t="str">
        <f t="shared" si="39"/>
        <v>ข้อมูลไม่ครบ</v>
      </c>
      <c r="AC30" s="47" t="str">
        <f t="shared" si="31"/>
        <v>ข้อมูลไม่ครบ</v>
      </c>
      <c r="AD30" s="48" t="str">
        <f t="shared" si="40"/>
        <v>ข้อมูลไม่ครบ</v>
      </c>
      <c r="AE30" s="48" t="str">
        <f t="shared" si="41"/>
        <v>ข้อมูลไม่ครบ</v>
      </c>
      <c r="AF30" s="51"/>
    </row>
    <row r="31" spans="1:32" ht="21.75" thickBot="1" x14ac:dyDescent="0.4">
      <c r="A31" s="78">
        <v>13</v>
      </c>
      <c r="B31" s="150">
        <v>80</v>
      </c>
      <c r="C31" s="141"/>
      <c r="D31" s="142"/>
      <c r="E31" s="143"/>
      <c r="F31" s="144">
        <v>65.2</v>
      </c>
      <c r="G31" s="144">
        <v>165</v>
      </c>
      <c r="H31" s="144">
        <v>80</v>
      </c>
      <c r="I31" s="145"/>
      <c r="J31" s="146"/>
      <c r="K31" s="147"/>
      <c r="L31" s="148"/>
      <c r="M31" s="150"/>
      <c r="N31" s="144"/>
      <c r="O31" s="150"/>
      <c r="P31" s="144"/>
      <c r="Q31" s="150"/>
      <c r="R31" s="144"/>
      <c r="S31" s="46">
        <f t="shared" si="32"/>
        <v>23.948576675849402</v>
      </c>
      <c r="T31" s="47" t="str">
        <f t="shared" si="33"/>
        <v>น้ำหนักเกิน</v>
      </c>
      <c r="U31" s="48" t="str">
        <f t="shared" si="34"/>
        <v>ไม่ลงพุง</v>
      </c>
      <c r="V31" s="48" t="str">
        <f t="shared" si="35"/>
        <v>เสี่ยง</v>
      </c>
      <c r="W31" s="149">
        <v>50</v>
      </c>
      <c r="X31" s="46" t="str">
        <f t="shared" si="36"/>
        <v>ข้อมูลไม่ครบ</v>
      </c>
      <c r="Y31" s="47" t="str">
        <f t="shared" si="30"/>
        <v>ข้อมูลไม่ครบ</v>
      </c>
      <c r="Z31" s="48" t="str">
        <f t="shared" si="37"/>
        <v>ข้อมูลไม่ครบ</v>
      </c>
      <c r="AA31" s="48" t="str">
        <f t="shared" si="38"/>
        <v>ข้อมูลไม่ครบ</v>
      </c>
      <c r="AB31" s="46" t="str">
        <f t="shared" si="39"/>
        <v>ข้อมูลไม่ครบ</v>
      </c>
      <c r="AC31" s="47" t="str">
        <f t="shared" si="31"/>
        <v>ข้อมูลไม่ครบ</v>
      </c>
      <c r="AD31" s="48" t="str">
        <f t="shared" si="40"/>
        <v>ข้อมูลไม่ครบ</v>
      </c>
      <c r="AE31" s="48" t="str">
        <f t="shared" si="41"/>
        <v>ข้อมูลไม่ครบ</v>
      </c>
      <c r="AF31" s="49"/>
    </row>
    <row r="32" spans="1:32" ht="21.75" thickBot="1" x14ac:dyDescent="0.4">
      <c r="A32" s="78">
        <v>14</v>
      </c>
      <c r="B32" s="150">
        <v>81</v>
      </c>
      <c r="C32" s="141"/>
      <c r="D32" s="142"/>
      <c r="E32" s="143"/>
      <c r="F32" s="144">
        <v>62.2</v>
      </c>
      <c r="G32" s="144"/>
      <c r="H32" s="144">
        <v>86</v>
      </c>
      <c r="I32" s="145"/>
      <c r="J32" s="146"/>
      <c r="K32" s="147"/>
      <c r="L32" s="148"/>
      <c r="M32" s="150"/>
      <c r="N32" s="144"/>
      <c r="O32" s="150"/>
      <c r="P32" s="144"/>
      <c r="Q32" s="150"/>
      <c r="R32" s="144"/>
      <c r="S32" s="46" t="str">
        <f t="shared" si="32"/>
        <v>ข้อมูลไม่ครบ</v>
      </c>
      <c r="T32" s="47" t="str">
        <f t="shared" si="33"/>
        <v>ข้อมูลไม่ครบ</v>
      </c>
      <c r="U32" s="48" t="str">
        <f t="shared" si="34"/>
        <v>ข้อมูลไม่ครบ</v>
      </c>
      <c r="V32" s="48" t="str">
        <f t="shared" si="35"/>
        <v>ข้อมูลไม่ครบ</v>
      </c>
      <c r="W32" s="149">
        <v>54</v>
      </c>
      <c r="X32" s="46" t="str">
        <f t="shared" si="36"/>
        <v>ข้อมูลไม่ครบ</v>
      </c>
      <c r="Y32" s="47" t="str">
        <f t="shared" si="30"/>
        <v>ข้อมูลไม่ครบ</v>
      </c>
      <c r="Z32" s="48" t="str">
        <f t="shared" si="37"/>
        <v>ข้อมูลไม่ครบ</v>
      </c>
      <c r="AA32" s="48" t="str">
        <f t="shared" si="38"/>
        <v>ข้อมูลไม่ครบ</v>
      </c>
      <c r="AB32" s="46" t="str">
        <f t="shared" si="39"/>
        <v>ข้อมูลไม่ครบ</v>
      </c>
      <c r="AC32" s="47" t="str">
        <f t="shared" si="31"/>
        <v>ข้อมูลไม่ครบ</v>
      </c>
      <c r="AD32" s="48" t="str">
        <f t="shared" si="40"/>
        <v>ข้อมูลไม่ครบ</v>
      </c>
      <c r="AE32" s="48" t="str">
        <f t="shared" si="41"/>
        <v>ข้อมูลไม่ครบ</v>
      </c>
      <c r="AF32" s="49"/>
    </row>
    <row r="33" spans="1:32" ht="21.75" thickBot="1" x14ac:dyDescent="0.4">
      <c r="A33" s="78">
        <v>15</v>
      </c>
      <c r="B33" s="150">
        <v>82</v>
      </c>
      <c r="C33" s="141"/>
      <c r="D33" s="142"/>
      <c r="E33" s="143"/>
      <c r="F33" s="144">
        <v>56.8</v>
      </c>
      <c r="G33" s="144"/>
      <c r="H33" s="144">
        <v>78</v>
      </c>
      <c r="I33" s="145"/>
      <c r="J33" s="146"/>
      <c r="K33" s="147"/>
      <c r="L33" s="148"/>
      <c r="M33" s="150"/>
      <c r="N33" s="144"/>
      <c r="O33" s="150"/>
      <c r="P33" s="144"/>
      <c r="Q33" s="150"/>
      <c r="R33" s="144"/>
      <c r="S33" s="46" t="str">
        <f t="shared" si="32"/>
        <v>ข้อมูลไม่ครบ</v>
      </c>
      <c r="T33" s="47" t="str">
        <f t="shared" si="33"/>
        <v>ข้อมูลไม่ครบ</v>
      </c>
      <c r="U33" s="48" t="str">
        <f t="shared" si="34"/>
        <v>ข้อมูลไม่ครบ</v>
      </c>
      <c r="V33" s="48" t="str">
        <f t="shared" si="35"/>
        <v>ข้อมูลไม่ครบ</v>
      </c>
      <c r="W33" s="149">
        <v>57</v>
      </c>
      <c r="X33" s="46" t="str">
        <f t="shared" si="36"/>
        <v>ข้อมูลไม่ครบ</v>
      </c>
      <c r="Y33" s="47" t="str">
        <f t="shared" si="30"/>
        <v>ข้อมูลไม่ครบ</v>
      </c>
      <c r="Z33" s="48" t="str">
        <f t="shared" si="37"/>
        <v>ข้อมูลไม่ครบ</v>
      </c>
      <c r="AA33" s="48" t="str">
        <f t="shared" si="38"/>
        <v>ข้อมูลไม่ครบ</v>
      </c>
      <c r="AB33" s="46" t="str">
        <f t="shared" si="39"/>
        <v>ข้อมูลไม่ครบ</v>
      </c>
      <c r="AC33" s="47" t="str">
        <f t="shared" si="31"/>
        <v>ข้อมูลไม่ครบ</v>
      </c>
      <c r="AD33" s="48" t="str">
        <f t="shared" si="40"/>
        <v>ข้อมูลไม่ครบ</v>
      </c>
      <c r="AE33" s="48" t="str">
        <f t="shared" si="41"/>
        <v>ข้อมูลไม่ครบ</v>
      </c>
      <c r="AF33" s="49"/>
    </row>
    <row r="34" spans="1:32" ht="21.75" thickBot="1" x14ac:dyDescent="0.4">
      <c r="A34" s="78">
        <v>16</v>
      </c>
      <c r="B34" s="150">
        <v>83</v>
      </c>
      <c r="C34" s="141"/>
      <c r="D34" s="142"/>
      <c r="E34" s="143"/>
      <c r="F34" s="144">
        <v>71.5</v>
      </c>
      <c r="G34" s="144"/>
      <c r="H34" s="144">
        <v>87</v>
      </c>
      <c r="I34" s="145"/>
      <c r="J34" s="146"/>
      <c r="K34" s="147"/>
      <c r="L34" s="148"/>
      <c r="M34" s="150"/>
      <c r="N34" s="144"/>
      <c r="O34" s="150"/>
      <c r="P34" s="144"/>
      <c r="Q34" s="150"/>
      <c r="R34" s="144"/>
      <c r="S34" s="46" t="str">
        <f t="shared" si="32"/>
        <v>ข้อมูลไม่ครบ</v>
      </c>
      <c r="T34" s="47" t="str">
        <f t="shared" si="33"/>
        <v>ข้อมูลไม่ครบ</v>
      </c>
      <c r="U34" s="48" t="str">
        <f t="shared" si="34"/>
        <v>ข้อมูลไม่ครบ</v>
      </c>
      <c r="V34" s="48" t="str">
        <f t="shared" si="35"/>
        <v>ข้อมูลไม่ครบ</v>
      </c>
      <c r="W34" s="149">
        <v>53</v>
      </c>
      <c r="X34" s="46" t="str">
        <f t="shared" si="36"/>
        <v>ข้อมูลไม่ครบ</v>
      </c>
      <c r="Y34" s="47" t="str">
        <f t="shared" si="30"/>
        <v>ข้อมูลไม่ครบ</v>
      </c>
      <c r="Z34" s="48" t="str">
        <f t="shared" si="37"/>
        <v>ข้อมูลไม่ครบ</v>
      </c>
      <c r="AA34" s="48" t="str">
        <f t="shared" si="38"/>
        <v>ข้อมูลไม่ครบ</v>
      </c>
      <c r="AB34" s="46" t="str">
        <f t="shared" si="39"/>
        <v>ข้อมูลไม่ครบ</v>
      </c>
      <c r="AC34" s="47" t="str">
        <f t="shared" si="31"/>
        <v>ข้อมูลไม่ครบ</v>
      </c>
      <c r="AD34" s="48" t="str">
        <f t="shared" si="40"/>
        <v>ข้อมูลไม่ครบ</v>
      </c>
      <c r="AE34" s="48" t="str">
        <f t="shared" si="41"/>
        <v>ข้อมูลไม่ครบ</v>
      </c>
      <c r="AF34" s="49"/>
    </row>
    <row r="35" spans="1:32" ht="21.75" thickBot="1" x14ac:dyDescent="0.4">
      <c r="A35" s="78">
        <v>17</v>
      </c>
      <c r="B35" s="150">
        <v>84</v>
      </c>
      <c r="C35" s="141"/>
      <c r="D35" s="142"/>
      <c r="E35" s="143"/>
      <c r="F35" s="144">
        <v>95.4</v>
      </c>
      <c r="G35" s="144">
        <v>172</v>
      </c>
      <c r="H35" s="144">
        <v>107</v>
      </c>
      <c r="I35" s="145"/>
      <c r="J35" s="146"/>
      <c r="K35" s="147"/>
      <c r="L35" s="148"/>
      <c r="M35" s="150"/>
      <c r="N35" s="144"/>
      <c r="O35" s="150"/>
      <c r="P35" s="144"/>
      <c r="Q35" s="150"/>
      <c r="R35" s="144"/>
      <c r="S35" s="46">
        <f t="shared" si="32"/>
        <v>32.247160627366142</v>
      </c>
      <c r="T35" s="47" t="str">
        <f t="shared" si="33"/>
        <v>อ้วน</v>
      </c>
      <c r="U35" s="48" t="str">
        <f t="shared" si="34"/>
        <v>ลงพุง</v>
      </c>
      <c r="V35" s="48" t="str">
        <f t="shared" si="35"/>
        <v>เสี่ยงสูง</v>
      </c>
      <c r="W35" s="149">
        <v>50</v>
      </c>
      <c r="X35" s="46" t="str">
        <f t="shared" si="36"/>
        <v>ข้อมูลไม่ครบ</v>
      </c>
      <c r="Y35" s="47" t="str">
        <f t="shared" si="30"/>
        <v>ข้อมูลไม่ครบ</v>
      </c>
      <c r="Z35" s="48" t="str">
        <f t="shared" si="37"/>
        <v>ข้อมูลไม่ครบ</v>
      </c>
      <c r="AA35" s="48" t="str">
        <f t="shared" si="38"/>
        <v>ข้อมูลไม่ครบ</v>
      </c>
      <c r="AB35" s="46" t="str">
        <f t="shared" si="39"/>
        <v>ข้อมูลไม่ครบ</v>
      </c>
      <c r="AC35" s="47" t="str">
        <f t="shared" si="31"/>
        <v>ข้อมูลไม่ครบ</v>
      </c>
      <c r="AD35" s="48" t="str">
        <f t="shared" si="40"/>
        <v>ข้อมูลไม่ครบ</v>
      </c>
      <c r="AE35" s="48" t="str">
        <f t="shared" si="41"/>
        <v>ข้อมูลไม่ครบ</v>
      </c>
      <c r="AF35" s="49"/>
    </row>
    <row r="36" spans="1:32" ht="21.75" thickBot="1" x14ac:dyDescent="0.4">
      <c r="A36" s="78">
        <v>18</v>
      </c>
      <c r="B36" s="150">
        <v>85</v>
      </c>
      <c r="C36" s="141"/>
      <c r="D36" s="142"/>
      <c r="E36" s="143"/>
      <c r="F36" s="144">
        <v>56.4</v>
      </c>
      <c r="G36" s="144">
        <v>153</v>
      </c>
      <c r="H36" s="144">
        <v>83</v>
      </c>
      <c r="I36" s="145"/>
      <c r="J36" s="146"/>
      <c r="K36" s="147"/>
      <c r="L36" s="148"/>
      <c r="M36" s="150"/>
      <c r="N36" s="144"/>
      <c r="O36" s="150"/>
      <c r="P36" s="144"/>
      <c r="Q36" s="150"/>
      <c r="R36" s="144"/>
      <c r="S36" s="46">
        <f t="shared" si="32"/>
        <v>24.093297449698834</v>
      </c>
      <c r="T36" s="47" t="str">
        <f t="shared" si="33"/>
        <v>น้ำหนักเกิน</v>
      </c>
      <c r="U36" s="48" t="str">
        <f t="shared" si="34"/>
        <v>ลงพุง</v>
      </c>
      <c r="V36" s="48" t="str">
        <f t="shared" si="35"/>
        <v>เสี่ยงสูง</v>
      </c>
      <c r="W36" s="149">
        <v>59</v>
      </c>
      <c r="X36" s="46" t="str">
        <f t="shared" si="36"/>
        <v>ข้อมูลไม่ครบ</v>
      </c>
      <c r="Y36" s="47" t="str">
        <f t="shared" si="30"/>
        <v>ข้อมูลไม่ครบ</v>
      </c>
      <c r="Z36" s="48" t="str">
        <f t="shared" si="37"/>
        <v>ข้อมูลไม่ครบ</v>
      </c>
      <c r="AA36" s="48" t="str">
        <f t="shared" si="38"/>
        <v>ข้อมูลไม่ครบ</v>
      </c>
      <c r="AB36" s="46" t="str">
        <f t="shared" si="39"/>
        <v>ข้อมูลไม่ครบ</v>
      </c>
      <c r="AC36" s="47" t="str">
        <f t="shared" si="31"/>
        <v>ข้อมูลไม่ครบ</v>
      </c>
      <c r="AD36" s="48" t="str">
        <f t="shared" si="40"/>
        <v>ข้อมูลไม่ครบ</v>
      </c>
      <c r="AE36" s="48" t="str">
        <f t="shared" si="41"/>
        <v>ข้อมูลไม่ครบ</v>
      </c>
      <c r="AF36" s="49"/>
    </row>
    <row r="37" spans="1:32" ht="21.75" thickBot="1" x14ac:dyDescent="0.4">
      <c r="A37" s="78">
        <v>19</v>
      </c>
      <c r="B37" s="150">
        <v>87</v>
      </c>
      <c r="C37" s="141"/>
      <c r="D37" s="142"/>
      <c r="E37" s="143"/>
      <c r="F37" s="144">
        <v>48.1</v>
      </c>
      <c r="G37" s="144">
        <v>159</v>
      </c>
      <c r="H37" s="144">
        <v>72</v>
      </c>
      <c r="I37" s="145"/>
      <c r="J37" s="146"/>
      <c r="K37" s="147"/>
      <c r="L37" s="148"/>
      <c r="M37" s="150"/>
      <c r="N37" s="144"/>
      <c r="O37" s="150"/>
      <c r="P37" s="144"/>
      <c r="Q37" s="150"/>
      <c r="R37" s="144"/>
      <c r="S37" s="46">
        <f t="shared" si="32"/>
        <v>19.026146117637751</v>
      </c>
      <c r="T37" s="47" t="str">
        <f t="shared" si="33"/>
        <v>ปกติ</v>
      </c>
      <c r="U37" s="48" t="str">
        <f t="shared" si="34"/>
        <v>ไม่ลงพุง</v>
      </c>
      <c r="V37" s="48" t="str">
        <f t="shared" si="35"/>
        <v>ปกติ</v>
      </c>
      <c r="W37" s="149">
        <v>55</v>
      </c>
      <c r="X37" s="46" t="str">
        <f t="shared" si="36"/>
        <v>ข้อมูลไม่ครบ</v>
      </c>
      <c r="Y37" s="47" t="str">
        <f t="shared" si="30"/>
        <v>ข้อมูลไม่ครบ</v>
      </c>
      <c r="Z37" s="48" t="str">
        <f t="shared" si="37"/>
        <v>ข้อมูลไม่ครบ</v>
      </c>
      <c r="AA37" s="48" t="str">
        <f t="shared" si="38"/>
        <v>ข้อมูลไม่ครบ</v>
      </c>
      <c r="AB37" s="46" t="str">
        <f t="shared" si="39"/>
        <v>ข้อมูลไม่ครบ</v>
      </c>
      <c r="AC37" s="47" t="str">
        <f t="shared" si="31"/>
        <v>ข้อมูลไม่ครบ</v>
      </c>
      <c r="AD37" s="48" t="str">
        <f t="shared" si="40"/>
        <v>ข้อมูลไม่ครบ</v>
      </c>
      <c r="AE37" s="48" t="str">
        <f t="shared" si="41"/>
        <v>ข้อมูลไม่ครบ</v>
      </c>
      <c r="AF37" s="49"/>
    </row>
    <row r="38" spans="1:32" ht="21.75" thickBot="1" x14ac:dyDescent="0.4">
      <c r="A38" s="78">
        <v>20</v>
      </c>
      <c r="B38" s="150">
        <v>88</v>
      </c>
      <c r="C38" s="141"/>
      <c r="D38" s="142"/>
      <c r="E38" s="143"/>
      <c r="F38" s="144">
        <v>59.9</v>
      </c>
      <c r="G38" s="144">
        <v>158</v>
      </c>
      <c r="H38" s="144">
        <v>73</v>
      </c>
      <c r="I38" s="145"/>
      <c r="J38" s="146"/>
      <c r="K38" s="147"/>
      <c r="L38" s="148"/>
      <c r="M38" s="150"/>
      <c r="N38" s="144"/>
      <c r="O38" s="150"/>
      <c r="P38" s="144"/>
      <c r="Q38" s="150"/>
      <c r="R38" s="144"/>
      <c r="S38" s="46">
        <f t="shared" si="32"/>
        <v>23.994552155103349</v>
      </c>
      <c r="T38" s="47" t="str">
        <f t="shared" si="33"/>
        <v>น้ำหนักเกิน</v>
      </c>
      <c r="U38" s="48" t="str">
        <f t="shared" si="34"/>
        <v>ไม่ลงพุง</v>
      </c>
      <c r="V38" s="48" t="str">
        <f t="shared" si="35"/>
        <v>เสี่ยง</v>
      </c>
      <c r="W38" s="149">
        <v>37</v>
      </c>
      <c r="X38" s="46" t="str">
        <f t="shared" si="36"/>
        <v>ข้อมูลไม่ครบ</v>
      </c>
      <c r="Y38" s="47" t="str">
        <f t="shared" si="30"/>
        <v>ข้อมูลไม่ครบ</v>
      </c>
      <c r="Z38" s="48" t="str">
        <f t="shared" si="37"/>
        <v>ข้อมูลไม่ครบ</v>
      </c>
      <c r="AA38" s="48" t="str">
        <f t="shared" si="38"/>
        <v>ข้อมูลไม่ครบ</v>
      </c>
      <c r="AB38" s="46" t="str">
        <f t="shared" si="39"/>
        <v>ข้อมูลไม่ครบ</v>
      </c>
      <c r="AC38" s="47" t="str">
        <f t="shared" si="31"/>
        <v>ข้อมูลไม่ครบ</v>
      </c>
      <c r="AD38" s="48" t="str">
        <f t="shared" si="40"/>
        <v>ข้อมูลไม่ครบ</v>
      </c>
      <c r="AE38" s="48" t="str">
        <f t="shared" si="41"/>
        <v>ข้อมูลไม่ครบ</v>
      </c>
      <c r="AF38" s="49"/>
    </row>
    <row r="39" spans="1:32" ht="21.75" thickBot="1" x14ac:dyDescent="0.4">
      <c r="A39" s="78">
        <v>21</v>
      </c>
      <c r="B39" s="150">
        <v>90</v>
      </c>
      <c r="C39" s="141"/>
      <c r="D39" s="142"/>
      <c r="E39" s="143"/>
      <c r="F39" s="144">
        <v>58.7</v>
      </c>
      <c r="G39" s="144">
        <v>168</v>
      </c>
      <c r="H39" s="144">
        <v>74</v>
      </c>
      <c r="I39" s="145"/>
      <c r="J39" s="146"/>
      <c r="K39" s="147"/>
      <c r="L39" s="148"/>
      <c r="M39" s="150"/>
      <c r="N39" s="144"/>
      <c r="O39" s="150"/>
      <c r="P39" s="144"/>
      <c r="Q39" s="150"/>
      <c r="R39" s="144"/>
      <c r="S39" s="46">
        <f t="shared" si="32"/>
        <v>20.797902494331069</v>
      </c>
      <c r="T39" s="47" t="str">
        <f t="shared" si="33"/>
        <v>ปกติ</v>
      </c>
      <c r="U39" s="48" t="str">
        <f t="shared" si="34"/>
        <v>ไม่ลงพุง</v>
      </c>
      <c r="V39" s="48" t="str">
        <f t="shared" si="35"/>
        <v>ปกติ</v>
      </c>
      <c r="W39" s="149">
        <v>35</v>
      </c>
      <c r="X39" s="46" t="str">
        <f t="shared" si="36"/>
        <v>ข้อมูลไม่ครบ</v>
      </c>
      <c r="Y39" s="47" t="str">
        <f t="shared" si="30"/>
        <v>ข้อมูลไม่ครบ</v>
      </c>
      <c r="Z39" s="48" t="str">
        <f t="shared" si="37"/>
        <v>ข้อมูลไม่ครบ</v>
      </c>
      <c r="AA39" s="48" t="str">
        <f t="shared" si="38"/>
        <v>ข้อมูลไม่ครบ</v>
      </c>
      <c r="AB39" s="46" t="str">
        <f t="shared" si="39"/>
        <v>ข้อมูลไม่ครบ</v>
      </c>
      <c r="AC39" s="47" t="str">
        <f t="shared" si="31"/>
        <v>ข้อมูลไม่ครบ</v>
      </c>
      <c r="AD39" s="48" t="str">
        <f t="shared" si="40"/>
        <v>ข้อมูลไม่ครบ</v>
      </c>
      <c r="AE39" s="48" t="str">
        <f t="shared" si="41"/>
        <v>ข้อมูลไม่ครบ</v>
      </c>
      <c r="AF39" s="49"/>
    </row>
    <row r="40" spans="1:32" ht="21.75" thickBot="1" x14ac:dyDescent="0.4">
      <c r="A40" s="78">
        <v>22</v>
      </c>
      <c r="B40" s="150">
        <v>92</v>
      </c>
      <c r="C40" s="141"/>
      <c r="D40" s="142"/>
      <c r="E40" s="143"/>
      <c r="F40" s="144">
        <v>53.7</v>
      </c>
      <c r="G40" s="144">
        <v>161</v>
      </c>
      <c r="H40" s="144">
        <v>69</v>
      </c>
      <c r="I40" s="145"/>
      <c r="J40" s="146"/>
      <c r="K40" s="147"/>
      <c r="L40" s="148"/>
      <c r="M40" s="150"/>
      <c r="N40" s="144"/>
      <c r="O40" s="150"/>
      <c r="P40" s="144"/>
      <c r="Q40" s="150"/>
      <c r="R40" s="144"/>
      <c r="S40" s="46">
        <f t="shared" si="32"/>
        <v>20.716793333590523</v>
      </c>
      <c r="T40" s="47" t="str">
        <f t="shared" si="33"/>
        <v>ปกติ</v>
      </c>
      <c r="U40" s="48" t="str">
        <f t="shared" si="34"/>
        <v>ไม่ลงพุง</v>
      </c>
      <c r="V40" s="48" t="str">
        <f t="shared" si="35"/>
        <v>ปกติ</v>
      </c>
      <c r="W40" s="149">
        <v>42</v>
      </c>
      <c r="X40" s="46" t="str">
        <f t="shared" si="36"/>
        <v>ข้อมูลไม่ครบ</v>
      </c>
      <c r="Y40" s="47" t="str">
        <f t="shared" si="30"/>
        <v>ข้อมูลไม่ครบ</v>
      </c>
      <c r="Z40" s="48" t="str">
        <f t="shared" si="37"/>
        <v>ข้อมูลไม่ครบ</v>
      </c>
      <c r="AA40" s="48" t="str">
        <f t="shared" si="38"/>
        <v>ข้อมูลไม่ครบ</v>
      </c>
      <c r="AB40" s="46" t="str">
        <f t="shared" si="39"/>
        <v>ข้อมูลไม่ครบ</v>
      </c>
      <c r="AC40" s="47" t="str">
        <f t="shared" si="31"/>
        <v>ข้อมูลไม่ครบ</v>
      </c>
      <c r="AD40" s="48" t="str">
        <f t="shared" si="40"/>
        <v>ข้อมูลไม่ครบ</v>
      </c>
      <c r="AE40" s="48" t="str">
        <f t="shared" si="41"/>
        <v>ข้อมูลไม่ครบ</v>
      </c>
      <c r="AF40" s="50"/>
    </row>
    <row r="41" spans="1:32" ht="21.75" thickBot="1" x14ac:dyDescent="0.4">
      <c r="A41" s="78">
        <v>23</v>
      </c>
      <c r="B41" s="140">
        <v>93</v>
      </c>
      <c r="C41" s="141"/>
      <c r="D41" s="142"/>
      <c r="E41" s="143"/>
      <c r="F41" s="144">
        <v>38.6</v>
      </c>
      <c r="G41" s="144"/>
      <c r="H41" s="144">
        <v>63</v>
      </c>
      <c r="I41" s="145"/>
      <c r="J41" s="146"/>
      <c r="K41" s="147"/>
      <c r="L41" s="148"/>
      <c r="M41" s="140"/>
      <c r="N41" s="144"/>
      <c r="O41" s="140"/>
      <c r="P41" s="144"/>
      <c r="Q41" s="140"/>
      <c r="R41" s="144"/>
      <c r="S41" s="46" t="str">
        <f t="shared" si="32"/>
        <v>ข้อมูลไม่ครบ</v>
      </c>
      <c r="T41" s="47" t="str">
        <f t="shared" si="33"/>
        <v>ข้อมูลไม่ครบ</v>
      </c>
      <c r="U41" s="48" t="str">
        <f t="shared" si="34"/>
        <v>ข้อมูลไม่ครบ</v>
      </c>
      <c r="V41" s="48" t="str">
        <f t="shared" si="35"/>
        <v>ข้อมูลไม่ครบ</v>
      </c>
      <c r="W41" s="149">
        <v>46</v>
      </c>
      <c r="X41" s="46" t="str">
        <f t="shared" si="36"/>
        <v>ข้อมูลไม่ครบ</v>
      </c>
      <c r="Y41" s="47" t="str">
        <f t="shared" si="30"/>
        <v>ข้อมูลไม่ครบ</v>
      </c>
      <c r="Z41" s="48" t="str">
        <f t="shared" si="37"/>
        <v>ข้อมูลไม่ครบ</v>
      </c>
      <c r="AA41" s="48" t="str">
        <f t="shared" si="38"/>
        <v>ข้อมูลไม่ครบ</v>
      </c>
      <c r="AB41" s="46" t="str">
        <f t="shared" si="39"/>
        <v>ข้อมูลไม่ครบ</v>
      </c>
      <c r="AC41" s="47" t="str">
        <f t="shared" si="31"/>
        <v>ข้อมูลไม่ครบ</v>
      </c>
      <c r="AD41" s="48" t="str">
        <f t="shared" si="40"/>
        <v>ข้อมูลไม่ครบ</v>
      </c>
      <c r="AE41" s="48" t="str">
        <f t="shared" si="41"/>
        <v>ข้อมูลไม่ครบ</v>
      </c>
      <c r="AF41" s="49"/>
    </row>
    <row r="42" spans="1:32" ht="21.75" thickBot="1" x14ac:dyDescent="0.4">
      <c r="A42" s="78">
        <v>24</v>
      </c>
      <c r="B42" s="151">
        <v>96</v>
      </c>
      <c r="C42" s="141"/>
      <c r="D42" s="142"/>
      <c r="E42" s="143"/>
      <c r="F42" s="144">
        <v>53.6</v>
      </c>
      <c r="G42" s="144"/>
      <c r="H42" s="144">
        <v>74</v>
      </c>
      <c r="I42" s="145"/>
      <c r="J42" s="146"/>
      <c r="K42" s="147"/>
      <c r="L42" s="148"/>
      <c r="M42" s="151"/>
      <c r="N42" s="144"/>
      <c r="O42" s="151"/>
      <c r="P42" s="144"/>
      <c r="Q42" s="151"/>
      <c r="R42" s="144"/>
      <c r="S42" s="46" t="str">
        <f t="shared" si="32"/>
        <v>ข้อมูลไม่ครบ</v>
      </c>
      <c r="T42" s="47" t="str">
        <f t="shared" si="33"/>
        <v>ข้อมูลไม่ครบ</v>
      </c>
      <c r="U42" s="48" t="str">
        <f t="shared" si="34"/>
        <v>ข้อมูลไม่ครบ</v>
      </c>
      <c r="V42" s="48" t="str">
        <f t="shared" si="35"/>
        <v>ข้อมูลไม่ครบ</v>
      </c>
      <c r="W42" s="149">
        <v>45</v>
      </c>
      <c r="X42" s="46" t="str">
        <f t="shared" si="36"/>
        <v>ข้อมูลไม่ครบ</v>
      </c>
      <c r="Y42" s="47" t="str">
        <f t="shared" si="30"/>
        <v>ข้อมูลไม่ครบ</v>
      </c>
      <c r="Z42" s="48" t="str">
        <f t="shared" si="37"/>
        <v>ข้อมูลไม่ครบ</v>
      </c>
      <c r="AA42" s="48" t="str">
        <f t="shared" si="38"/>
        <v>ข้อมูลไม่ครบ</v>
      </c>
      <c r="AB42" s="46" t="str">
        <f t="shared" si="39"/>
        <v>ข้อมูลไม่ครบ</v>
      </c>
      <c r="AC42" s="47" t="str">
        <f t="shared" si="31"/>
        <v>ข้อมูลไม่ครบ</v>
      </c>
      <c r="AD42" s="48" t="str">
        <f t="shared" si="40"/>
        <v>ข้อมูลไม่ครบ</v>
      </c>
      <c r="AE42" s="48" t="str">
        <f t="shared" si="41"/>
        <v>ข้อมูลไม่ครบ</v>
      </c>
      <c r="AF42" s="49"/>
    </row>
    <row r="43" spans="1:32" ht="21.75" thickBot="1" x14ac:dyDescent="0.4">
      <c r="A43" s="78">
        <v>25</v>
      </c>
      <c r="B43" s="140">
        <v>110</v>
      </c>
      <c r="C43" s="141"/>
      <c r="D43" s="142"/>
      <c r="E43" s="143"/>
      <c r="F43" s="144">
        <v>69.2</v>
      </c>
      <c r="G43" s="144"/>
      <c r="H43" s="144">
        <v>93</v>
      </c>
      <c r="I43" s="145"/>
      <c r="J43" s="146"/>
      <c r="K43" s="147"/>
      <c r="L43" s="148"/>
      <c r="M43" s="140"/>
      <c r="N43" s="144"/>
      <c r="O43" s="140"/>
      <c r="P43" s="144"/>
      <c r="Q43" s="140"/>
      <c r="R43" s="144"/>
      <c r="S43" s="46" t="str">
        <f t="shared" si="32"/>
        <v>ข้อมูลไม่ครบ</v>
      </c>
      <c r="T43" s="47" t="str">
        <f t="shared" si="33"/>
        <v>ข้อมูลไม่ครบ</v>
      </c>
      <c r="U43" s="48" t="str">
        <f t="shared" si="34"/>
        <v>ข้อมูลไม่ครบ</v>
      </c>
      <c r="V43" s="48" t="str">
        <f t="shared" si="35"/>
        <v>ข้อมูลไม่ครบ</v>
      </c>
      <c r="W43" s="149">
        <v>57</v>
      </c>
      <c r="X43" s="46" t="str">
        <f t="shared" si="36"/>
        <v>ข้อมูลไม่ครบ</v>
      </c>
      <c r="Y43" s="47" t="str">
        <f t="shared" si="30"/>
        <v>ข้อมูลไม่ครบ</v>
      </c>
      <c r="Z43" s="48" t="str">
        <f t="shared" si="37"/>
        <v>ข้อมูลไม่ครบ</v>
      </c>
      <c r="AA43" s="48" t="str">
        <f t="shared" si="38"/>
        <v>ข้อมูลไม่ครบ</v>
      </c>
      <c r="AB43" s="46" t="str">
        <f t="shared" si="39"/>
        <v>ข้อมูลไม่ครบ</v>
      </c>
      <c r="AC43" s="47" t="str">
        <f t="shared" si="31"/>
        <v>ข้อมูลไม่ครบ</v>
      </c>
      <c r="AD43" s="48" t="str">
        <f t="shared" si="40"/>
        <v>ข้อมูลไม่ครบ</v>
      </c>
      <c r="AE43" s="48" t="str">
        <f t="shared" si="41"/>
        <v>ข้อมูลไม่ครบ</v>
      </c>
      <c r="AF43" s="49"/>
    </row>
    <row r="44" spans="1:32" ht="21.75" thickBot="1" x14ac:dyDescent="0.4">
      <c r="A44" s="78">
        <v>26</v>
      </c>
      <c r="B44" s="151">
        <v>111</v>
      </c>
      <c r="C44" s="141"/>
      <c r="D44" s="142"/>
      <c r="E44" s="143"/>
      <c r="F44" s="144">
        <v>59.7</v>
      </c>
      <c r="G44" s="144"/>
      <c r="H44" s="144">
        <v>85</v>
      </c>
      <c r="I44" s="145"/>
      <c r="J44" s="146"/>
      <c r="K44" s="147"/>
      <c r="L44" s="148"/>
      <c r="M44" s="151"/>
      <c r="N44" s="144"/>
      <c r="O44" s="151"/>
      <c r="P44" s="144"/>
      <c r="Q44" s="151"/>
      <c r="R44" s="144"/>
      <c r="S44" s="46" t="str">
        <f t="shared" si="32"/>
        <v>ข้อมูลไม่ครบ</v>
      </c>
      <c r="T44" s="47" t="str">
        <f t="shared" si="33"/>
        <v>ข้อมูลไม่ครบ</v>
      </c>
      <c r="U44" s="48" t="str">
        <f t="shared" si="34"/>
        <v>ข้อมูลไม่ครบ</v>
      </c>
      <c r="V44" s="48" t="str">
        <f t="shared" si="35"/>
        <v>ข้อมูลไม่ครบ</v>
      </c>
      <c r="W44" s="149">
        <v>53</v>
      </c>
      <c r="X44" s="46" t="str">
        <f t="shared" si="36"/>
        <v>ข้อมูลไม่ครบ</v>
      </c>
      <c r="Y44" s="47" t="str">
        <f t="shared" si="30"/>
        <v>ข้อมูลไม่ครบ</v>
      </c>
      <c r="Z44" s="48" t="str">
        <f t="shared" si="37"/>
        <v>ข้อมูลไม่ครบ</v>
      </c>
      <c r="AA44" s="48" t="str">
        <f t="shared" si="38"/>
        <v>ข้อมูลไม่ครบ</v>
      </c>
      <c r="AB44" s="46" t="str">
        <f t="shared" si="39"/>
        <v>ข้อมูลไม่ครบ</v>
      </c>
      <c r="AC44" s="47" t="str">
        <f t="shared" si="31"/>
        <v>ข้อมูลไม่ครบ</v>
      </c>
      <c r="AD44" s="48" t="str">
        <f t="shared" si="40"/>
        <v>ข้อมูลไม่ครบ</v>
      </c>
      <c r="AE44" s="48" t="str">
        <f t="shared" si="41"/>
        <v>ข้อมูลไม่ครบ</v>
      </c>
      <c r="AF44" s="49"/>
    </row>
    <row r="45" spans="1:32" ht="21.75" thickBot="1" x14ac:dyDescent="0.4">
      <c r="A45" s="78">
        <v>27</v>
      </c>
      <c r="B45" s="151">
        <v>112</v>
      </c>
      <c r="C45" s="141"/>
      <c r="D45" s="142"/>
      <c r="E45" s="143"/>
      <c r="F45" s="144">
        <v>53.6</v>
      </c>
      <c r="G45" s="144">
        <v>158</v>
      </c>
      <c r="H45" s="144">
        <v>67</v>
      </c>
      <c r="I45" s="145"/>
      <c r="J45" s="146"/>
      <c r="K45" s="147"/>
      <c r="L45" s="148"/>
      <c r="M45" s="151"/>
      <c r="N45" s="144"/>
      <c r="O45" s="151"/>
      <c r="P45" s="144"/>
      <c r="Q45" s="151"/>
      <c r="R45" s="144"/>
      <c r="S45" s="46">
        <f t="shared" si="32"/>
        <v>21.470918122095821</v>
      </c>
      <c r="T45" s="47" t="str">
        <f t="shared" si="33"/>
        <v>ปกติ</v>
      </c>
      <c r="U45" s="48" t="str">
        <f t="shared" si="34"/>
        <v>ไม่ลงพุง</v>
      </c>
      <c r="V45" s="48" t="str">
        <f t="shared" si="35"/>
        <v>ปกติ</v>
      </c>
      <c r="W45" s="149">
        <v>30</v>
      </c>
      <c r="X45" s="46" t="str">
        <f t="shared" si="36"/>
        <v>ข้อมูลไม่ครบ</v>
      </c>
      <c r="Y45" s="47" t="str">
        <f t="shared" si="30"/>
        <v>ข้อมูลไม่ครบ</v>
      </c>
      <c r="Z45" s="48" t="str">
        <f t="shared" si="37"/>
        <v>ข้อมูลไม่ครบ</v>
      </c>
      <c r="AA45" s="48" t="str">
        <f t="shared" si="38"/>
        <v>ข้อมูลไม่ครบ</v>
      </c>
      <c r="AB45" s="46" t="str">
        <f t="shared" si="39"/>
        <v>ข้อมูลไม่ครบ</v>
      </c>
      <c r="AC45" s="47" t="str">
        <f t="shared" si="31"/>
        <v>ข้อมูลไม่ครบ</v>
      </c>
      <c r="AD45" s="48" t="str">
        <f t="shared" si="40"/>
        <v>ข้อมูลไม่ครบ</v>
      </c>
      <c r="AE45" s="48" t="str">
        <f t="shared" si="41"/>
        <v>ข้อมูลไม่ครบ</v>
      </c>
      <c r="AF45" s="49"/>
    </row>
    <row r="46" spans="1:32" ht="21.75" thickBot="1" x14ac:dyDescent="0.4">
      <c r="A46" s="78">
        <v>28</v>
      </c>
      <c r="B46" s="151">
        <v>121</v>
      </c>
      <c r="C46" s="141"/>
      <c r="D46" s="142"/>
      <c r="E46" s="143"/>
      <c r="F46" s="144">
        <v>50.7</v>
      </c>
      <c r="G46" s="144"/>
      <c r="H46" s="144">
        <v>75</v>
      </c>
      <c r="I46" s="145"/>
      <c r="J46" s="146"/>
      <c r="K46" s="147"/>
      <c r="L46" s="148"/>
      <c r="M46" s="151"/>
      <c r="N46" s="144"/>
      <c r="O46" s="151"/>
      <c r="P46" s="144"/>
      <c r="Q46" s="151"/>
      <c r="R46" s="144"/>
      <c r="S46" s="46" t="str">
        <f t="shared" si="32"/>
        <v>ข้อมูลไม่ครบ</v>
      </c>
      <c r="T46" s="47" t="str">
        <f t="shared" si="33"/>
        <v>ข้อมูลไม่ครบ</v>
      </c>
      <c r="U46" s="48" t="str">
        <f t="shared" si="34"/>
        <v>ข้อมูลไม่ครบ</v>
      </c>
      <c r="V46" s="48" t="str">
        <f t="shared" si="35"/>
        <v>ข้อมูลไม่ครบ</v>
      </c>
      <c r="W46" s="149">
        <v>60</v>
      </c>
      <c r="X46" s="46" t="str">
        <f t="shared" si="36"/>
        <v>ข้อมูลไม่ครบ</v>
      </c>
      <c r="Y46" s="47" t="str">
        <f t="shared" si="30"/>
        <v>ข้อมูลไม่ครบ</v>
      </c>
      <c r="Z46" s="48" t="str">
        <f t="shared" si="37"/>
        <v>ข้อมูลไม่ครบ</v>
      </c>
      <c r="AA46" s="48" t="str">
        <f t="shared" si="38"/>
        <v>ข้อมูลไม่ครบ</v>
      </c>
      <c r="AB46" s="46" t="str">
        <f t="shared" si="39"/>
        <v>ข้อมูลไม่ครบ</v>
      </c>
      <c r="AC46" s="47" t="str">
        <f t="shared" si="31"/>
        <v>ข้อมูลไม่ครบ</v>
      </c>
      <c r="AD46" s="48" t="str">
        <f t="shared" si="40"/>
        <v>ข้อมูลไม่ครบ</v>
      </c>
      <c r="AE46" s="48" t="str">
        <f t="shared" si="41"/>
        <v>ข้อมูลไม่ครบ</v>
      </c>
      <c r="AF46" s="49"/>
    </row>
    <row r="47" spans="1:32" ht="21.75" thickBot="1" x14ac:dyDescent="0.4">
      <c r="A47" s="78">
        <v>29</v>
      </c>
      <c r="B47" s="151">
        <v>123</v>
      </c>
      <c r="C47" s="141"/>
      <c r="D47" s="142"/>
      <c r="E47" s="143"/>
      <c r="F47" s="144">
        <v>55</v>
      </c>
      <c r="G47" s="144">
        <v>158</v>
      </c>
      <c r="H47" s="144">
        <v>77</v>
      </c>
      <c r="I47" s="145"/>
      <c r="J47" s="146"/>
      <c r="K47" s="147"/>
      <c r="L47" s="148"/>
      <c r="M47" s="151"/>
      <c r="N47" s="144"/>
      <c r="O47" s="151"/>
      <c r="P47" s="144"/>
      <c r="Q47" s="151"/>
      <c r="R47" s="144"/>
      <c r="S47" s="46">
        <f t="shared" si="32"/>
        <v>22.03172568498638</v>
      </c>
      <c r="T47" s="47" t="str">
        <f t="shared" si="33"/>
        <v>ปกติ</v>
      </c>
      <c r="U47" s="48" t="str">
        <f t="shared" si="34"/>
        <v>ไม่ลงพุง</v>
      </c>
      <c r="V47" s="48" t="str">
        <f t="shared" si="35"/>
        <v>ปกติ</v>
      </c>
      <c r="W47" s="149">
        <v>55</v>
      </c>
      <c r="X47" s="46" t="str">
        <f t="shared" si="36"/>
        <v>ข้อมูลไม่ครบ</v>
      </c>
      <c r="Y47" s="47" t="str">
        <f t="shared" si="30"/>
        <v>ข้อมูลไม่ครบ</v>
      </c>
      <c r="Z47" s="48" t="str">
        <f t="shared" si="37"/>
        <v>ข้อมูลไม่ครบ</v>
      </c>
      <c r="AA47" s="48" t="str">
        <f t="shared" si="38"/>
        <v>ข้อมูลไม่ครบ</v>
      </c>
      <c r="AB47" s="46" t="str">
        <f t="shared" si="39"/>
        <v>ข้อมูลไม่ครบ</v>
      </c>
      <c r="AC47" s="47" t="str">
        <f t="shared" si="31"/>
        <v>ข้อมูลไม่ครบ</v>
      </c>
      <c r="AD47" s="48" t="str">
        <f t="shared" si="40"/>
        <v>ข้อมูลไม่ครบ</v>
      </c>
      <c r="AE47" s="48" t="str">
        <f t="shared" si="41"/>
        <v>ข้อมูลไม่ครบ</v>
      </c>
      <c r="AF47" s="49"/>
    </row>
    <row r="48" spans="1:32" ht="21.75" thickBot="1" x14ac:dyDescent="0.4">
      <c r="A48" s="78">
        <v>30</v>
      </c>
      <c r="B48" s="151">
        <v>125</v>
      </c>
      <c r="C48" s="141"/>
      <c r="D48" s="142"/>
      <c r="E48" s="143"/>
      <c r="F48" s="144">
        <v>53.5</v>
      </c>
      <c r="G48" s="144">
        <v>156</v>
      </c>
      <c r="H48" s="144">
        <v>78</v>
      </c>
      <c r="I48" s="145"/>
      <c r="J48" s="146"/>
      <c r="K48" s="147"/>
      <c r="L48" s="148"/>
      <c r="M48" s="151"/>
      <c r="N48" s="144"/>
      <c r="O48" s="151"/>
      <c r="P48" s="144"/>
      <c r="Q48" s="151"/>
      <c r="R48" s="144"/>
      <c r="S48" s="46">
        <f t="shared" si="32"/>
        <v>21.98389217619987</v>
      </c>
      <c r="T48" s="47" t="str">
        <f t="shared" si="33"/>
        <v>ปกติ</v>
      </c>
      <c r="U48" s="48" t="str">
        <f t="shared" si="34"/>
        <v>ไม่ลงพุง</v>
      </c>
      <c r="V48" s="48" t="str">
        <f t="shared" si="35"/>
        <v>ปกติ</v>
      </c>
      <c r="W48" s="149">
        <v>46</v>
      </c>
      <c r="X48" s="46" t="str">
        <f t="shared" si="36"/>
        <v>ข้อมูลไม่ครบ</v>
      </c>
      <c r="Y48" s="47" t="str">
        <f t="shared" si="30"/>
        <v>ข้อมูลไม่ครบ</v>
      </c>
      <c r="Z48" s="48" t="str">
        <f t="shared" si="37"/>
        <v>ข้อมูลไม่ครบ</v>
      </c>
      <c r="AA48" s="48" t="str">
        <f t="shared" si="38"/>
        <v>ข้อมูลไม่ครบ</v>
      </c>
      <c r="AB48" s="46" t="str">
        <f t="shared" si="39"/>
        <v>ข้อมูลไม่ครบ</v>
      </c>
      <c r="AC48" s="47" t="str">
        <f t="shared" si="31"/>
        <v>ข้อมูลไม่ครบ</v>
      </c>
      <c r="AD48" s="48" t="str">
        <f t="shared" si="40"/>
        <v>ข้อมูลไม่ครบ</v>
      </c>
      <c r="AE48" s="48" t="str">
        <f t="shared" si="41"/>
        <v>ข้อมูลไม่ครบ</v>
      </c>
      <c r="AF48" s="49"/>
    </row>
    <row r="49" spans="1:32" ht="21.75" thickBot="1" x14ac:dyDescent="0.4">
      <c r="A49" s="78">
        <v>31</v>
      </c>
      <c r="B49" s="151">
        <v>126</v>
      </c>
      <c r="C49" s="141"/>
      <c r="D49" s="142"/>
      <c r="E49" s="143"/>
      <c r="F49" s="144">
        <v>46.4</v>
      </c>
      <c r="G49" s="144"/>
      <c r="H49" s="144">
        <v>72</v>
      </c>
      <c r="I49" s="145"/>
      <c r="J49" s="146"/>
      <c r="K49" s="147"/>
      <c r="L49" s="148"/>
      <c r="M49" s="151"/>
      <c r="N49" s="144"/>
      <c r="O49" s="151"/>
      <c r="P49" s="144"/>
      <c r="Q49" s="151"/>
      <c r="R49" s="144"/>
      <c r="S49" s="46" t="str">
        <f t="shared" si="32"/>
        <v>ข้อมูลไม่ครบ</v>
      </c>
      <c r="T49" s="47" t="str">
        <f t="shared" si="33"/>
        <v>ข้อมูลไม่ครบ</v>
      </c>
      <c r="U49" s="48" t="str">
        <f t="shared" si="34"/>
        <v>ข้อมูลไม่ครบ</v>
      </c>
      <c r="V49" s="48" t="str">
        <f t="shared" si="35"/>
        <v>ข้อมูลไม่ครบ</v>
      </c>
      <c r="W49" s="149">
        <v>48</v>
      </c>
      <c r="X49" s="46" t="str">
        <f t="shared" si="36"/>
        <v>ข้อมูลไม่ครบ</v>
      </c>
      <c r="Y49" s="47" t="str">
        <f t="shared" si="30"/>
        <v>ข้อมูลไม่ครบ</v>
      </c>
      <c r="Z49" s="48" t="str">
        <f t="shared" si="37"/>
        <v>ข้อมูลไม่ครบ</v>
      </c>
      <c r="AA49" s="48" t="str">
        <f t="shared" si="38"/>
        <v>ข้อมูลไม่ครบ</v>
      </c>
      <c r="AB49" s="46" t="str">
        <f t="shared" si="39"/>
        <v>ข้อมูลไม่ครบ</v>
      </c>
      <c r="AC49" s="47" t="str">
        <f t="shared" si="31"/>
        <v>ข้อมูลไม่ครบ</v>
      </c>
      <c r="AD49" s="48" t="str">
        <f t="shared" si="40"/>
        <v>ข้อมูลไม่ครบ</v>
      </c>
      <c r="AE49" s="48" t="str">
        <f t="shared" si="41"/>
        <v>ข้อมูลไม่ครบ</v>
      </c>
      <c r="AF49" s="49"/>
    </row>
    <row r="50" spans="1:32" ht="21.75" thickBot="1" x14ac:dyDescent="0.4">
      <c r="A50" s="78">
        <v>32</v>
      </c>
      <c r="B50" s="151">
        <v>127</v>
      </c>
      <c r="C50" s="141"/>
      <c r="D50" s="142"/>
      <c r="E50" s="143"/>
      <c r="F50" s="144">
        <v>51.6</v>
      </c>
      <c r="G50" s="144">
        <v>162</v>
      </c>
      <c r="H50" s="144">
        <v>72</v>
      </c>
      <c r="I50" s="145"/>
      <c r="J50" s="146"/>
      <c r="K50" s="147"/>
      <c r="L50" s="148"/>
      <c r="M50" s="151"/>
      <c r="N50" s="144"/>
      <c r="O50" s="151"/>
      <c r="P50" s="144"/>
      <c r="Q50" s="151"/>
      <c r="R50" s="144"/>
      <c r="S50" s="46">
        <f t="shared" si="32"/>
        <v>19.661636945587563</v>
      </c>
      <c r="T50" s="47" t="str">
        <f t="shared" si="33"/>
        <v>ปกติ</v>
      </c>
      <c r="U50" s="48" t="str">
        <f t="shared" si="34"/>
        <v>ไม่ลงพุง</v>
      </c>
      <c r="V50" s="48" t="str">
        <f t="shared" si="35"/>
        <v>ปกติ</v>
      </c>
      <c r="W50" s="149">
        <v>49</v>
      </c>
      <c r="X50" s="46" t="str">
        <f t="shared" si="36"/>
        <v>ข้อมูลไม่ครบ</v>
      </c>
      <c r="Y50" s="47" t="str">
        <f t="shared" si="30"/>
        <v>ข้อมูลไม่ครบ</v>
      </c>
      <c r="Z50" s="48" t="str">
        <f t="shared" si="37"/>
        <v>ข้อมูลไม่ครบ</v>
      </c>
      <c r="AA50" s="48" t="str">
        <f t="shared" si="38"/>
        <v>ข้อมูลไม่ครบ</v>
      </c>
      <c r="AB50" s="46" t="str">
        <f t="shared" si="39"/>
        <v>ข้อมูลไม่ครบ</v>
      </c>
      <c r="AC50" s="47" t="str">
        <f t="shared" si="31"/>
        <v>ข้อมูลไม่ครบ</v>
      </c>
      <c r="AD50" s="48" t="str">
        <f t="shared" si="40"/>
        <v>ข้อมูลไม่ครบ</v>
      </c>
      <c r="AE50" s="48" t="str">
        <f t="shared" si="41"/>
        <v>ข้อมูลไม่ครบ</v>
      </c>
      <c r="AF50" s="49"/>
    </row>
    <row r="51" spans="1:32" ht="21.75" thickBot="1" x14ac:dyDescent="0.4">
      <c r="A51" s="78">
        <v>33</v>
      </c>
      <c r="B51" s="151">
        <v>128</v>
      </c>
      <c r="C51" s="141"/>
      <c r="D51" s="142"/>
      <c r="E51" s="143"/>
      <c r="F51" s="144">
        <v>60</v>
      </c>
      <c r="G51" s="144"/>
      <c r="H51" s="144">
        <v>84</v>
      </c>
      <c r="I51" s="145"/>
      <c r="J51" s="146"/>
      <c r="K51" s="147"/>
      <c r="L51" s="148"/>
      <c r="M51" s="151"/>
      <c r="N51" s="144"/>
      <c r="O51" s="151"/>
      <c r="P51" s="144"/>
      <c r="Q51" s="151"/>
      <c r="R51" s="144"/>
      <c r="S51" s="46" t="str">
        <f t="shared" si="32"/>
        <v>ข้อมูลไม่ครบ</v>
      </c>
      <c r="T51" s="47" t="str">
        <f t="shared" si="33"/>
        <v>ข้อมูลไม่ครบ</v>
      </c>
      <c r="U51" s="48" t="str">
        <f t="shared" si="34"/>
        <v>ข้อมูลไม่ครบ</v>
      </c>
      <c r="V51" s="48" t="str">
        <f t="shared" si="35"/>
        <v>ข้อมูลไม่ครบ</v>
      </c>
      <c r="W51" s="149">
        <v>60</v>
      </c>
      <c r="X51" s="46" t="str">
        <f t="shared" si="36"/>
        <v>ข้อมูลไม่ครบ</v>
      </c>
      <c r="Y51" s="47" t="str">
        <f t="shared" si="30"/>
        <v>ข้อมูลไม่ครบ</v>
      </c>
      <c r="Z51" s="48" t="str">
        <f t="shared" si="37"/>
        <v>ข้อมูลไม่ครบ</v>
      </c>
      <c r="AA51" s="48" t="str">
        <f t="shared" si="38"/>
        <v>ข้อมูลไม่ครบ</v>
      </c>
      <c r="AB51" s="46" t="str">
        <f t="shared" si="39"/>
        <v>ข้อมูลไม่ครบ</v>
      </c>
      <c r="AC51" s="47" t="str">
        <f t="shared" si="31"/>
        <v>ข้อมูลไม่ครบ</v>
      </c>
      <c r="AD51" s="48" t="str">
        <f t="shared" si="40"/>
        <v>ข้อมูลไม่ครบ</v>
      </c>
      <c r="AE51" s="48" t="str">
        <f t="shared" si="41"/>
        <v>ข้อมูลไม่ครบ</v>
      </c>
      <c r="AF51" s="50"/>
    </row>
    <row r="52" spans="1:32" ht="21.75" thickBot="1" x14ac:dyDescent="0.4">
      <c r="A52" s="78">
        <v>34</v>
      </c>
      <c r="B52" s="151">
        <v>130</v>
      </c>
      <c r="C52" s="141"/>
      <c r="D52" s="142"/>
      <c r="E52" s="143"/>
      <c r="F52" s="144">
        <v>69.2</v>
      </c>
      <c r="G52" s="144"/>
      <c r="H52" s="144">
        <v>90</v>
      </c>
      <c r="I52" s="145"/>
      <c r="J52" s="146"/>
      <c r="K52" s="147"/>
      <c r="L52" s="148"/>
      <c r="M52" s="151"/>
      <c r="N52" s="144"/>
      <c r="O52" s="151"/>
      <c r="P52" s="144"/>
      <c r="Q52" s="151"/>
      <c r="R52" s="144"/>
      <c r="S52" s="46" t="str">
        <f t="shared" si="32"/>
        <v>ข้อมูลไม่ครบ</v>
      </c>
      <c r="T52" s="47" t="str">
        <f t="shared" si="33"/>
        <v>ข้อมูลไม่ครบ</v>
      </c>
      <c r="U52" s="48" t="str">
        <f t="shared" si="34"/>
        <v>ข้อมูลไม่ครบ</v>
      </c>
      <c r="V52" s="48" t="str">
        <f t="shared" si="35"/>
        <v>ข้อมูลไม่ครบ</v>
      </c>
      <c r="W52" s="149">
        <v>58</v>
      </c>
      <c r="X52" s="46" t="str">
        <f t="shared" si="36"/>
        <v>ข้อมูลไม่ครบ</v>
      </c>
      <c r="Y52" s="47" t="str">
        <f t="shared" si="30"/>
        <v>ข้อมูลไม่ครบ</v>
      </c>
      <c r="Z52" s="48" t="str">
        <f t="shared" si="37"/>
        <v>ข้อมูลไม่ครบ</v>
      </c>
      <c r="AA52" s="48" t="str">
        <f t="shared" si="38"/>
        <v>ข้อมูลไม่ครบ</v>
      </c>
      <c r="AB52" s="46" t="str">
        <f t="shared" si="39"/>
        <v>ข้อมูลไม่ครบ</v>
      </c>
      <c r="AC52" s="47" t="str">
        <f t="shared" si="31"/>
        <v>ข้อมูลไม่ครบ</v>
      </c>
      <c r="AD52" s="48" t="str">
        <f t="shared" si="40"/>
        <v>ข้อมูลไม่ครบ</v>
      </c>
      <c r="AE52" s="48" t="str">
        <f t="shared" si="41"/>
        <v>ข้อมูลไม่ครบ</v>
      </c>
      <c r="AF52" s="51"/>
    </row>
    <row r="53" spans="1:32" ht="21.75" thickBot="1" x14ac:dyDescent="0.4">
      <c r="A53" s="78">
        <v>35</v>
      </c>
      <c r="B53" s="140">
        <v>131</v>
      </c>
      <c r="C53" s="141"/>
      <c r="D53" s="142"/>
      <c r="E53" s="143"/>
      <c r="F53" s="144">
        <v>78</v>
      </c>
      <c r="G53" s="144">
        <v>177</v>
      </c>
      <c r="H53" s="144">
        <v>94</v>
      </c>
      <c r="I53" s="145"/>
      <c r="J53" s="146"/>
      <c r="K53" s="147"/>
      <c r="L53" s="148"/>
      <c r="M53" s="140"/>
      <c r="N53" s="144"/>
      <c r="O53" s="140"/>
      <c r="P53" s="144"/>
      <c r="Q53" s="140"/>
      <c r="R53" s="144"/>
      <c r="S53" s="46">
        <f t="shared" si="32"/>
        <v>24.897060231734176</v>
      </c>
      <c r="T53" s="47" t="str">
        <f t="shared" si="33"/>
        <v>น้ำหนักเกิน</v>
      </c>
      <c r="U53" s="48" t="str">
        <f t="shared" si="34"/>
        <v>ลงพุง</v>
      </c>
      <c r="V53" s="48" t="str">
        <f t="shared" si="35"/>
        <v>เสี่ยงสูง</v>
      </c>
      <c r="W53" s="149">
        <v>55</v>
      </c>
      <c r="X53" s="46" t="str">
        <f t="shared" si="36"/>
        <v>ข้อมูลไม่ครบ</v>
      </c>
      <c r="Y53" s="47" t="str">
        <f t="shared" si="30"/>
        <v>ข้อมูลไม่ครบ</v>
      </c>
      <c r="Z53" s="48" t="str">
        <f t="shared" si="37"/>
        <v>ข้อมูลไม่ครบ</v>
      </c>
      <c r="AA53" s="48" t="str">
        <f t="shared" si="38"/>
        <v>ข้อมูลไม่ครบ</v>
      </c>
      <c r="AB53" s="46" t="str">
        <f t="shared" si="39"/>
        <v>ข้อมูลไม่ครบ</v>
      </c>
      <c r="AC53" s="47" t="str">
        <f t="shared" si="31"/>
        <v>ข้อมูลไม่ครบ</v>
      </c>
      <c r="AD53" s="48" t="str">
        <f t="shared" si="40"/>
        <v>ข้อมูลไม่ครบ</v>
      </c>
      <c r="AE53" s="48" t="str">
        <f t="shared" si="41"/>
        <v>ข้อมูลไม่ครบ</v>
      </c>
      <c r="AF53" s="49"/>
    </row>
    <row r="54" spans="1:32" ht="21.75" thickBot="1" x14ac:dyDescent="0.4">
      <c r="A54" s="78">
        <v>36</v>
      </c>
      <c r="B54" s="151">
        <v>132</v>
      </c>
      <c r="C54" s="141"/>
      <c r="D54" s="142"/>
      <c r="E54" s="143"/>
      <c r="F54" s="144">
        <v>70.5</v>
      </c>
      <c r="G54" s="144">
        <v>169</v>
      </c>
      <c r="H54" s="144">
        <v>87</v>
      </c>
      <c r="I54" s="145"/>
      <c r="J54" s="146"/>
      <c r="K54" s="147"/>
      <c r="L54" s="148"/>
      <c r="M54" s="151"/>
      <c r="N54" s="144"/>
      <c r="O54" s="151"/>
      <c r="P54" s="144"/>
      <c r="Q54" s="151"/>
      <c r="R54" s="144"/>
      <c r="S54" s="46">
        <f t="shared" si="32"/>
        <v>24.684009663527188</v>
      </c>
      <c r="T54" s="47" t="str">
        <f t="shared" si="33"/>
        <v>น้ำหนักเกิน</v>
      </c>
      <c r="U54" s="48" t="str">
        <f t="shared" si="34"/>
        <v>ลงพุง</v>
      </c>
      <c r="V54" s="48" t="str">
        <f t="shared" si="35"/>
        <v>เสี่ยงสูง</v>
      </c>
      <c r="W54" s="149">
        <v>54</v>
      </c>
      <c r="X54" s="46" t="str">
        <f t="shared" si="36"/>
        <v>ข้อมูลไม่ครบ</v>
      </c>
      <c r="Y54" s="47" t="str">
        <f t="shared" si="30"/>
        <v>ข้อมูลไม่ครบ</v>
      </c>
      <c r="Z54" s="48" t="str">
        <f t="shared" si="37"/>
        <v>ข้อมูลไม่ครบ</v>
      </c>
      <c r="AA54" s="48" t="str">
        <f t="shared" si="38"/>
        <v>ข้อมูลไม่ครบ</v>
      </c>
      <c r="AB54" s="46" t="str">
        <f t="shared" si="39"/>
        <v>ข้อมูลไม่ครบ</v>
      </c>
      <c r="AC54" s="47" t="str">
        <f t="shared" si="31"/>
        <v>ข้อมูลไม่ครบ</v>
      </c>
      <c r="AD54" s="48" t="str">
        <f t="shared" si="40"/>
        <v>ข้อมูลไม่ครบ</v>
      </c>
      <c r="AE54" s="48" t="str">
        <f t="shared" si="41"/>
        <v>ข้อมูลไม่ครบ</v>
      </c>
      <c r="AF54" s="49"/>
    </row>
    <row r="55" spans="1:32" ht="21.75" thickBot="1" x14ac:dyDescent="0.4">
      <c r="A55" s="78">
        <v>37</v>
      </c>
      <c r="B55" s="140">
        <v>133</v>
      </c>
      <c r="C55" s="141"/>
      <c r="D55" s="142"/>
      <c r="E55" s="143"/>
      <c r="F55" s="144">
        <v>56.3</v>
      </c>
      <c r="G55" s="144"/>
      <c r="H55" s="144">
        <v>76</v>
      </c>
      <c r="I55" s="145"/>
      <c r="J55" s="146"/>
      <c r="K55" s="147"/>
      <c r="L55" s="148"/>
      <c r="M55" s="140"/>
      <c r="N55" s="144"/>
      <c r="O55" s="140"/>
      <c r="P55" s="144"/>
      <c r="Q55" s="140"/>
      <c r="R55" s="144"/>
      <c r="S55" s="46" t="str">
        <f t="shared" si="32"/>
        <v>ข้อมูลไม่ครบ</v>
      </c>
      <c r="T55" s="47" t="str">
        <f t="shared" si="33"/>
        <v>ข้อมูลไม่ครบ</v>
      </c>
      <c r="U55" s="48" t="str">
        <f t="shared" si="34"/>
        <v>ข้อมูลไม่ครบ</v>
      </c>
      <c r="V55" s="48" t="str">
        <f t="shared" si="35"/>
        <v>ข้อมูลไม่ครบ</v>
      </c>
      <c r="W55" s="149">
        <v>50</v>
      </c>
      <c r="X55" s="46" t="str">
        <f t="shared" si="36"/>
        <v>ข้อมูลไม่ครบ</v>
      </c>
      <c r="Y55" s="47" t="str">
        <f t="shared" si="30"/>
        <v>ข้อมูลไม่ครบ</v>
      </c>
      <c r="Z55" s="48" t="str">
        <f t="shared" si="37"/>
        <v>ข้อมูลไม่ครบ</v>
      </c>
      <c r="AA55" s="48" t="str">
        <f t="shared" si="38"/>
        <v>ข้อมูลไม่ครบ</v>
      </c>
      <c r="AB55" s="46" t="str">
        <f t="shared" si="39"/>
        <v>ข้อมูลไม่ครบ</v>
      </c>
      <c r="AC55" s="47" t="str">
        <f t="shared" si="31"/>
        <v>ข้อมูลไม่ครบ</v>
      </c>
      <c r="AD55" s="48" t="str">
        <f t="shared" si="40"/>
        <v>ข้อมูลไม่ครบ</v>
      </c>
      <c r="AE55" s="48" t="str">
        <f t="shared" si="41"/>
        <v>ข้อมูลไม่ครบ</v>
      </c>
      <c r="AF55" s="49"/>
    </row>
    <row r="56" spans="1:32" ht="21.75" thickBot="1" x14ac:dyDescent="0.4">
      <c r="A56" s="78">
        <v>38</v>
      </c>
      <c r="B56" s="140">
        <v>134</v>
      </c>
      <c r="C56" s="141"/>
      <c r="D56" s="142"/>
      <c r="E56" s="143"/>
      <c r="F56" s="144">
        <v>62.3</v>
      </c>
      <c r="G56" s="144">
        <v>171</v>
      </c>
      <c r="H56" s="144">
        <v>73</v>
      </c>
      <c r="I56" s="145"/>
      <c r="J56" s="146"/>
      <c r="K56" s="147"/>
      <c r="L56" s="148"/>
      <c r="M56" s="140"/>
      <c r="N56" s="144"/>
      <c r="O56" s="140"/>
      <c r="P56" s="144"/>
      <c r="Q56" s="140"/>
      <c r="R56" s="144"/>
      <c r="S56" s="46">
        <f t="shared" si="32"/>
        <v>21.305700899422042</v>
      </c>
      <c r="T56" s="47" t="str">
        <f t="shared" si="33"/>
        <v>ปกติ</v>
      </c>
      <c r="U56" s="48" t="str">
        <f t="shared" si="34"/>
        <v>ไม่ลงพุง</v>
      </c>
      <c r="V56" s="48" t="str">
        <f t="shared" si="35"/>
        <v>ปกติ</v>
      </c>
      <c r="W56" s="149">
        <v>44</v>
      </c>
      <c r="X56" s="46" t="str">
        <f t="shared" si="36"/>
        <v>ข้อมูลไม่ครบ</v>
      </c>
      <c r="Y56" s="47" t="str">
        <f t="shared" si="30"/>
        <v>ข้อมูลไม่ครบ</v>
      </c>
      <c r="Z56" s="48" t="str">
        <f t="shared" si="37"/>
        <v>ข้อมูลไม่ครบ</v>
      </c>
      <c r="AA56" s="48" t="str">
        <f t="shared" si="38"/>
        <v>ข้อมูลไม่ครบ</v>
      </c>
      <c r="AB56" s="46" t="str">
        <f t="shared" si="39"/>
        <v>ข้อมูลไม่ครบ</v>
      </c>
      <c r="AC56" s="47" t="str">
        <f t="shared" si="31"/>
        <v>ข้อมูลไม่ครบ</v>
      </c>
      <c r="AD56" s="48" t="str">
        <f t="shared" si="40"/>
        <v>ข้อมูลไม่ครบ</v>
      </c>
      <c r="AE56" s="48" t="str">
        <f t="shared" si="41"/>
        <v>ข้อมูลไม่ครบ</v>
      </c>
      <c r="AF56" s="49"/>
    </row>
    <row r="57" spans="1:32" ht="21.75" thickBot="1" x14ac:dyDescent="0.4">
      <c r="A57" s="78">
        <v>39</v>
      </c>
      <c r="B57" s="151">
        <v>136</v>
      </c>
      <c r="C57" s="141"/>
      <c r="D57" s="142"/>
      <c r="E57" s="143"/>
      <c r="F57" s="144">
        <v>67.2</v>
      </c>
      <c r="G57" s="144"/>
      <c r="H57" s="144">
        <v>92</v>
      </c>
      <c r="I57" s="145"/>
      <c r="J57" s="146"/>
      <c r="K57" s="147"/>
      <c r="L57" s="148"/>
      <c r="M57" s="151"/>
      <c r="N57" s="144"/>
      <c r="O57" s="151"/>
      <c r="P57" s="144"/>
      <c r="Q57" s="151"/>
      <c r="R57" s="144"/>
      <c r="S57" s="46" t="str">
        <f t="shared" si="32"/>
        <v>ข้อมูลไม่ครบ</v>
      </c>
      <c r="T57" s="47" t="str">
        <f t="shared" si="33"/>
        <v>ข้อมูลไม่ครบ</v>
      </c>
      <c r="U57" s="48" t="str">
        <f t="shared" si="34"/>
        <v>ข้อมูลไม่ครบ</v>
      </c>
      <c r="V57" s="48" t="str">
        <f t="shared" si="35"/>
        <v>ข้อมูลไม่ครบ</v>
      </c>
      <c r="W57" s="149">
        <v>54</v>
      </c>
      <c r="X57" s="46" t="str">
        <f t="shared" si="36"/>
        <v>ข้อมูลไม่ครบ</v>
      </c>
      <c r="Y57" s="47" t="str">
        <f t="shared" si="30"/>
        <v>ข้อมูลไม่ครบ</v>
      </c>
      <c r="Z57" s="48" t="str">
        <f t="shared" si="37"/>
        <v>ข้อมูลไม่ครบ</v>
      </c>
      <c r="AA57" s="48" t="str">
        <f t="shared" si="38"/>
        <v>ข้อมูลไม่ครบ</v>
      </c>
      <c r="AB57" s="46" t="str">
        <f t="shared" si="39"/>
        <v>ข้อมูลไม่ครบ</v>
      </c>
      <c r="AC57" s="47" t="str">
        <f t="shared" si="31"/>
        <v>ข้อมูลไม่ครบ</v>
      </c>
      <c r="AD57" s="48" t="str">
        <f t="shared" si="40"/>
        <v>ข้อมูลไม่ครบ</v>
      </c>
      <c r="AE57" s="48" t="str">
        <f t="shared" si="41"/>
        <v>ข้อมูลไม่ครบ</v>
      </c>
      <c r="AF57" s="49"/>
    </row>
    <row r="58" spans="1:32" ht="21.75" thickBot="1" x14ac:dyDescent="0.4">
      <c r="A58" s="78">
        <v>40</v>
      </c>
      <c r="B58" s="151">
        <v>137</v>
      </c>
      <c r="C58" s="141"/>
      <c r="D58" s="142"/>
      <c r="E58" s="143"/>
      <c r="F58" s="144">
        <v>48.9</v>
      </c>
      <c r="G58" s="144"/>
      <c r="H58" s="144">
        <v>73</v>
      </c>
      <c r="I58" s="145"/>
      <c r="J58" s="146"/>
      <c r="K58" s="147"/>
      <c r="L58" s="148"/>
      <c r="M58" s="151"/>
      <c r="N58" s="144"/>
      <c r="O58" s="151"/>
      <c r="P58" s="144"/>
      <c r="Q58" s="151"/>
      <c r="R58" s="144"/>
      <c r="S58" s="46" t="str">
        <f t="shared" si="32"/>
        <v>ข้อมูลไม่ครบ</v>
      </c>
      <c r="T58" s="47" t="str">
        <f t="shared" si="33"/>
        <v>ข้อมูลไม่ครบ</v>
      </c>
      <c r="U58" s="48" t="str">
        <f t="shared" si="34"/>
        <v>ข้อมูลไม่ครบ</v>
      </c>
      <c r="V58" s="48" t="str">
        <f t="shared" si="35"/>
        <v>ข้อมูลไม่ครบ</v>
      </c>
      <c r="W58" s="149">
        <v>46</v>
      </c>
      <c r="X58" s="46" t="str">
        <f t="shared" si="36"/>
        <v>ข้อมูลไม่ครบ</v>
      </c>
      <c r="Y58" s="47" t="str">
        <f t="shared" si="30"/>
        <v>ข้อมูลไม่ครบ</v>
      </c>
      <c r="Z58" s="48" t="str">
        <f t="shared" si="37"/>
        <v>ข้อมูลไม่ครบ</v>
      </c>
      <c r="AA58" s="48" t="str">
        <f t="shared" si="38"/>
        <v>ข้อมูลไม่ครบ</v>
      </c>
      <c r="AB58" s="46" t="str">
        <f t="shared" si="39"/>
        <v>ข้อมูลไม่ครบ</v>
      </c>
      <c r="AC58" s="47" t="str">
        <f t="shared" si="31"/>
        <v>ข้อมูลไม่ครบ</v>
      </c>
      <c r="AD58" s="48" t="str">
        <f t="shared" si="40"/>
        <v>ข้อมูลไม่ครบ</v>
      </c>
      <c r="AE58" s="48" t="str">
        <f t="shared" si="41"/>
        <v>ข้อมูลไม่ครบ</v>
      </c>
      <c r="AF58" s="49"/>
    </row>
    <row r="59" spans="1:32" ht="21.75" thickBot="1" x14ac:dyDescent="0.4">
      <c r="A59" s="78">
        <v>41</v>
      </c>
      <c r="B59" s="151">
        <v>139</v>
      </c>
      <c r="C59" s="141"/>
      <c r="D59" s="142"/>
      <c r="E59" s="143"/>
      <c r="F59" s="144">
        <v>60.6</v>
      </c>
      <c r="G59" s="144">
        <v>156</v>
      </c>
      <c r="H59" s="144">
        <v>82</v>
      </c>
      <c r="I59" s="145"/>
      <c r="J59" s="146"/>
      <c r="K59" s="147"/>
      <c r="L59" s="148"/>
      <c r="M59" s="151"/>
      <c r="N59" s="144"/>
      <c r="O59" s="151"/>
      <c r="P59" s="144"/>
      <c r="Q59" s="151"/>
      <c r="R59" s="144"/>
      <c r="S59" s="46">
        <f t="shared" si="32"/>
        <v>24.901380670611442</v>
      </c>
      <c r="T59" s="47" t="str">
        <f t="shared" si="33"/>
        <v>น้ำหนักเกิน</v>
      </c>
      <c r="U59" s="48" t="str">
        <f t="shared" si="34"/>
        <v>ลงพุง</v>
      </c>
      <c r="V59" s="48" t="str">
        <f t="shared" si="35"/>
        <v>เสี่ยงสูง</v>
      </c>
      <c r="W59" s="149">
        <v>56</v>
      </c>
      <c r="X59" s="46" t="str">
        <f t="shared" si="36"/>
        <v>ข้อมูลไม่ครบ</v>
      </c>
      <c r="Y59" s="47" t="str">
        <f t="shared" si="30"/>
        <v>ข้อมูลไม่ครบ</v>
      </c>
      <c r="Z59" s="48" t="str">
        <f t="shared" si="37"/>
        <v>ข้อมูลไม่ครบ</v>
      </c>
      <c r="AA59" s="48" t="str">
        <f t="shared" si="38"/>
        <v>ข้อมูลไม่ครบ</v>
      </c>
      <c r="AB59" s="46" t="str">
        <f t="shared" si="39"/>
        <v>ข้อมูลไม่ครบ</v>
      </c>
      <c r="AC59" s="47" t="str">
        <f t="shared" si="31"/>
        <v>ข้อมูลไม่ครบ</v>
      </c>
      <c r="AD59" s="48" t="str">
        <f t="shared" si="40"/>
        <v>ข้อมูลไม่ครบ</v>
      </c>
      <c r="AE59" s="48" t="str">
        <f t="shared" si="41"/>
        <v>ข้อมูลไม่ครบ</v>
      </c>
      <c r="AF59" s="49"/>
    </row>
    <row r="60" spans="1:32" ht="21.75" thickBot="1" x14ac:dyDescent="0.4">
      <c r="A60" s="78">
        <v>42</v>
      </c>
      <c r="B60" s="151">
        <v>140</v>
      </c>
      <c r="C60" s="141"/>
      <c r="D60" s="142"/>
      <c r="E60" s="143"/>
      <c r="F60" s="144">
        <v>69.900000000000006</v>
      </c>
      <c r="G60" s="144"/>
      <c r="H60" s="144">
        <v>90</v>
      </c>
      <c r="I60" s="145"/>
      <c r="J60" s="146"/>
      <c r="K60" s="147"/>
      <c r="L60" s="148"/>
      <c r="M60" s="151"/>
      <c r="N60" s="144"/>
      <c r="O60" s="151"/>
      <c r="P60" s="144"/>
      <c r="Q60" s="151"/>
      <c r="R60" s="144"/>
      <c r="S60" s="46" t="str">
        <f t="shared" si="32"/>
        <v>ข้อมูลไม่ครบ</v>
      </c>
      <c r="T60" s="47" t="str">
        <f t="shared" si="33"/>
        <v>ข้อมูลไม่ครบ</v>
      </c>
      <c r="U60" s="48" t="str">
        <f t="shared" si="34"/>
        <v>ข้อมูลไม่ครบ</v>
      </c>
      <c r="V60" s="48" t="str">
        <f t="shared" si="35"/>
        <v>ข้อมูลไม่ครบ</v>
      </c>
      <c r="W60" s="149">
        <v>50</v>
      </c>
      <c r="X60" s="46" t="str">
        <f t="shared" si="36"/>
        <v>ข้อมูลไม่ครบ</v>
      </c>
      <c r="Y60" s="47" t="str">
        <f t="shared" si="30"/>
        <v>ข้อมูลไม่ครบ</v>
      </c>
      <c r="Z60" s="48" t="str">
        <f t="shared" si="37"/>
        <v>ข้อมูลไม่ครบ</v>
      </c>
      <c r="AA60" s="48" t="str">
        <f t="shared" si="38"/>
        <v>ข้อมูลไม่ครบ</v>
      </c>
      <c r="AB60" s="46" t="str">
        <f t="shared" si="39"/>
        <v>ข้อมูลไม่ครบ</v>
      </c>
      <c r="AC60" s="47" t="str">
        <f t="shared" si="31"/>
        <v>ข้อมูลไม่ครบ</v>
      </c>
      <c r="AD60" s="48" t="str">
        <f t="shared" si="40"/>
        <v>ข้อมูลไม่ครบ</v>
      </c>
      <c r="AE60" s="48" t="str">
        <f t="shared" si="41"/>
        <v>ข้อมูลไม่ครบ</v>
      </c>
      <c r="AF60" s="49"/>
    </row>
    <row r="61" spans="1:32" ht="21.75" thickBot="1" x14ac:dyDescent="0.4">
      <c r="A61" s="78">
        <v>43</v>
      </c>
      <c r="B61" s="151">
        <v>141</v>
      </c>
      <c r="C61" s="141"/>
      <c r="D61" s="142"/>
      <c r="E61" s="143"/>
      <c r="F61" s="144">
        <v>62.5</v>
      </c>
      <c r="G61" s="144">
        <v>159</v>
      </c>
      <c r="H61" s="144">
        <v>86</v>
      </c>
      <c r="I61" s="145"/>
      <c r="J61" s="146"/>
      <c r="K61" s="147"/>
      <c r="L61" s="148"/>
      <c r="M61" s="151"/>
      <c r="N61" s="144"/>
      <c r="O61" s="151"/>
      <c r="P61" s="144"/>
      <c r="Q61" s="151"/>
      <c r="R61" s="144"/>
      <c r="S61" s="46">
        <f t="shared" si="32"/>
        <v>24.722123333728888</v>
      </c>
      <c r="T61" s="47" t="str">
        <f t="shared" si="33"/>
        <v>น้ำหนักเกิน</v>
      </c>
      <c r="U61" s="48" t="str">
        <f t="shared" si="34"/>
        <v>ลงพุง</v>
      </c>
      <c r="V61" s="48" t="str">
        <f t="shared" si="35"/>
        <v>เสี่ยงสูง</v>
      </c>
      <c r="W61" s="149">
        <v>60</v>
      </c>
      <c r="X61" s="46" t="str">
        <f t="shared" si="36"/>
        <v>ข้อมูลไม่ครบ</v>
      </c>
      <c r="Y61" s="47" t="str">
        <f t="shared" si="30"/>
        <v>ข้อมูลไม่ครบ</v>
      </c>
      <c r="Z61" s="48" t="str">
        <f t="shared" si="37"/>
        <v>ข้อมูลไม่ครบ</v>
      </c>
      <c r="AA61" s="48" t="str">
        <f t="shared" si="38"/>
        <v>ข้อมูลไม่ครบ</v>
      </c>
      <c r="AB61" s="46" t="str">
        <f t="shared" si="39"/>
        <v>ข้อมูลไม่ครบ</v>
      </c>
      <c r="AC61" s="47" t="str">
        <f t="shared" si="31"/>
        <v>ข้อมูลไม่ครบ</v>
      </c>
      <c r="AD61" s="48" t="str">
        <f t="shared" si="40"/>
        <v>ข้อมูลไม่ครบ</v>
      </c>
      <c r="AE61" s="48" t="str">
        <f t="shared" si="41"/>
        <v>ข้อมูลไม่ครบ</v>
      </c>
      <c r="AF61" s="49"/>
    </row>
    <row r="62" spans="1:32" ht="21.75" thickBot="1" x14ac:dyDescent="0.4">
      <c r="A62" s="78">
        <v>44</v>
      </c>
      <c r="B62" s="152">
        <v>149</v>
      </c>
      <c r="C62" s="141"/>
      <c r="D62" s="142"/>
      <c r="E62" s="143"/>
      <c r="F62" s="144">
        <v>52</v>
      </c>
      <c r="G62" s="144"/>
      <c r="H62" s="144">
        <v>71</v>
      </c>
      <c r="I62" s="145"/>
      <c r="J62" s="146"/>
      <c r="K62" s="147"/>
      <c r="L62" s="148"/>
      <c r="M62" s="152"/>
      <c r="N62" s="144"/>
      <c r="O62" s="152"/>
      <c r="P62" s="144"/>
      <c r="Q62" s="152"/>
      <c r="R62" s="144"/>
      <c r="S62" s="46" t="str">
        <f t="shared" si="32"/>
        <v>ข้อมูลไม่ครบ</v>
      </c>
      <c r="T62" s="47" t="str">
        <f t="shared" si="33"/>
        <v>ข้อมูลไม่ครบ</v>
      </c>
      <c r="U62" s="48" t="str">
        <f t="shared" si="34"/>
        <v>ข้อมูลไม่ครบ</v>
      </c>
      <c r="V62" s="48" t="str">
        <f t="shared" si="35"/>
        <v>ข้อมูลไม่ครบ</v>
      </c>
      <c r="W62" s="149">
        <v>47</v>
      </c>
      <c r="X62" s="46" t="str">
        <f t="shared" si="36"/>
        <v>ข้อมูลไม่ครบ</v>
      </c>
      <c r="Y62" s="47" t="str">
        <f t="shared" si="30"/>
        <v>ข้อมูลไม่ครบ</v>
      </c>
      <c r="Z62" s="48" t="str">
        <f t="shared" si="37"/>
        <v>ข้อมูลไม่ครบ</v>
      </c>
      <c r="AA62" s="48" t="str">
        <f t="shared" si="38"/>
        <v>ข้อมูลไม่ครบ</v>
      </c>
      <c r="AB62" s="46" t="str">
        <f t="shared" si="39"/>
        <v>ข้อมูลไม่ครบ</v>
      </c>
      <c r="AC62" s="47" t="str">
        <f t="shared" si="31"/>
        <v>ข้อมูลไม่ครบ</v>
      </c>
      <c r="AD62" s="48" t="str">
        <f t="shared" si="40"/>
        <v>ข้อมูลไม่ครบ</v>
      </c>
      <c r="AE62" s="48" t="str">
        <f t="shared" si="41"/>
        <v>ข้อมูลไม่ครบ</v>
      </c>
      <c r="AF62" s="50"/>
    </row>
    <row r="63" spans="1:32" ht="21.75" thickBot="1" x14ac:dyDescent="0.4">
      <c r="A63" s="78">
        <v>45</v>
      </c>
      <c r="B63" s="152">
        <v>150</v>
      </c>
      <c r="C63" s="141"/>
      <c r="D63" s="142"/>
      <c r="E63" s="143"/>
      <c r="F63" s="144">
        <v>48.3</v>
      </c>
      <c r="G63" s="144"/>
      <c r="H63" s="144">
        <v>76</v>
      </c>
      <c r="I63" s="145"/>
      <c r="J63" s="146"/>
      <c r="K63" s="147"/>
      <c r="L63" s="148"/>
      <c r="M63" s="152"/>
      <c r="N63" s="144"/>
      <c r="O63" s="152"/>
      <c r="P63" s="144"/>
      <c r="Q63" s="152"/>
      <c r="R63" s="144"/>
      <c r="S63" s="46" t="str">
        <f t="shared" si="32"/>
        <v>ข้อมูลไม่ครบ</v>
      </c>
      <c r="T63" s="47" t="str">
        <f t="shared" si="33"/>
        <v>ข้อมูลไม่ครบ</v>
      </c>
      <c r="U63" s="48" t="str">
        <f t="shared" si="34"/>
        <v>ข้อมูลไม่ครบ</v>
      </c>
      <c r="V63" s="48" t="str">
        <f t="shared" si="35"/>
        <v>ข้อมูลไม่ครบ</v>
      </c>
      <c r="W63" s="149">
        <v>48</v>
      </c>
      <c r="X63" s="46" t="str">
        <f t="shared" si="36"/>
        <v>ข้อมูลไม่ครบ</v>
      </c>
      <c r="Y63" s="47" t="str">
        <f t="shared" si="30"/>
        <v>ข้อมูลไม่ครบ</v>
      </c>
      <c r="Z63" s="48" t="str">
        <f t="shared" si="37"/>
        <v>ข้อมูลไม่ครบ</v>
      </c>
      <c r="AA63" s="48" t="str">
        <f t="shared" si="38"/>
        <v>ข้อมูลไม่ครบ</v>
      </c>
      <c r="AB63" s="46" t="str">
        <f t="shared" si="39"/>
        <v>ข้อมูลไม่ครบ</v>
      </c>
      <c r="AC63" s="47" t="str">
        <f t="shared" si="31"/>
        <v>ข้อมูลไม่ครบ</v>
      </c>
      <c r="AD63" s="48" t="str">
        <f t="shared" si="40"/>
        <v>ข้อมูลไม่ครบ</v>
      </c>
      <c r="AE63" s="48" t="str">
        <f t="shared" si="41"/>
        <v>ข้อมูลไม่ครบ</v>
      </c>
      <c r="AF63" s="49"/>
    </row>
    <row r="64" spans="1:32" ht="21.75" thickBot="1" x14ac:dyDescent="0.4">
      <c r="A64" s="78">
        <v>46</v>
      </c>
      <c r="B64" s="152">
        <v>160</v>
      </c>
      <c r="C64" s="141"/>
      <c r="D64" s="142"/>
      <c r="E64" s="143"/>
      <c r="F64" s="144">
        <v>55.9</v>
      </c>
      <c r="G64" s="144">
        <v>163</v>
      </c>
      <c r="H64" s="144">
        <v>71</v>
      </c>
      <c r="I64" s="145"/>
      <c r="J64" s="146"/>
      <c r="K64" s="147"/>
      <c r="L64" s="148"/>
      <c r="M64" s="152"/>
      <c r="N64" s="144"/>
      <c r="O64" s="152"/>
      <c r="P64" s="144"/>
      <c r="Q64" s="152"/>
      <c r="R64" s="144"/>
      <c r="S64" s="46">
        <f t="shared" si="32"/>
        <v>21.039557378900223</v>
      </c>
      <c r="T64" s="47" t="str">
        <f t="shared" si="33"/>
        <v>ปกติ</v>
      </c>
      <c r="U64" s="48" t="str">
        <f t="shared" si="34"/>
        <v>ไม่ลงพุง</v>
      </c>
      <c r="V64" s="48" t="str">
        <f t="shared" si="35"/>
        <v>ปกติ</v>
      </c>
      <c r="W64" s="149">
        <v>39</v>
      </c>
      <c r="X64" s="46" t="str">
        <f t="shared" si="36"/>
        <v>ข้อมูลไม่ครบ</v>
      </c>
      <c r="Y64" s="47" t="str">
        <f t="shared" si="30"/>
        <v>ข้อมูลไม่ครบ</v>
      </c>
      <c r="Z64" s="48" t="str">
        <f t="shared" si="37"/>
        <v>ข้อมูลไม่ครบ</v>
      </c>
      <c r="AA64" s="48" t="str">
        <f t="shared" si="38"/>
        <v>ข้อมูลไม่ครบ</v>
      </c>
      <c r="AB64" s="46" t="str">
        <f t="shared" si="39"/>
        <v>ข้อมูลไม่ครบ</v>
      </c>
      <c r="AC64" s="47" t="str">
        <f t="shared" si="31"/>
        <v>ข้อมูลไม่ครบ</v>
      </c>
      <c r="AD64" s="48" t="str">
        <f t="shared" si="40"/>
        <v>ข้อมูลไม่ครบ</v>
      </c>
      <c r="AE64" s="48" t="str">
        <f t="shared" si="41"/>
        <v>ข้อมูลไม่ครบ</v>
      </c>
      <c r="AF64" s="49"/>
    </row>
    <row r="65" spans="1:32" ht="21.75" thickBot="1" x14ac:dyDescent="0.4">
      <c r="A65" s="78">
        <v>47</v>
      </c>
      <c r="B65" s="152">
        <v>161</v>
      </c>
      <c r="C65" s="141"/>
      <c r="D65" s="142"/>
      <c r="E65" s="143"/>
      <c r="F65" s="144">
        <v>97.6</v>
      </c>
      <c r="G65" s="144">
        <v>178</v>
      </c>
      <c r="H65" s="144">
        <v>99</v>
      </c>
      <c r="I65" s="145"/>
      <c r="J65" s="146"/>
      <c r="K65" s="147"/>
      <c r="L65" s="148"/>
      <c r="M65" s="152"/>
      <c r="N65" s="144"/>
      <c r="O65" s="152"/>
      <c r="P65" s="144"/>
      <c r="Q65" s="152"/>
      <c r="R65" s="144"/>
      <c r="S65" s="46">
        <f t="shared" si="32"/>
        <v>30.804191389976012</v>
      </c>
      <c r="T65" s="47" t="str">
        <f t="shared" si="33"/>
        <v>อ้วน</v>
      </c>
      <c r="U65" s="48" t="str">
        <f t="shared" si="34"/>
        <v>ลงพุง</v>
      </c>
      <c r="V65" s="48" t="str">
        <f t="shared" si="35"/>
        <v>เสี่ยงสูง</v>
      </c>
      <c r="W65" s="149">
        <v>34</v>
      </c>
      <c r="X65" s="46" t="str">
        <f t="shared" si="36"/>
        <v>ข้อมูลไม่ครบ</v>
      </c>
      <c r="Y65" s="47" t="str">
        <f t="shared" si="30"/>
        <v>ข้อมูลไม่ครบ</v>
      </c>
      <c r="Z65" s="48" t="str">
        <f t="shared" si="37"/>
        <v>ข้อมูลไม่ครบ</v>
      </c>
      <c r="AA65" s="48" t="str">
        <f t="shared" si="38"/>
        <v>ข้อมูลไม่ครบ</v>
      </c>
      <c r="AB65" s="46" t="str">
        <f t="shared" si="39"/>
        <v>ข้อมูลไม่ครบ</v>
      </c>
      <c r="AC65" s="47" t="str">
        <f t="shared" si="31"/>
        <v>ข้อมูลไม่ครบ</v>
      </c>
      <c r="AD65" s="48" t="str">
        <f t="shared" si="40"/>
        <v>ข้อมูลไม่ครบ</v>
      </c>
      <c r="AE65" s="48" t="str">
        <f t="shared" si="41"/>
        <v>ข้อมูลไม่ครบ</v>
      </c>
      <c r="AF65" s="49"/>
    </row>
    <row r="66" spans="1:32" ht="21.75" thickBot="1" x14ac:dyDescent="0.4">
      <c r="A66" s="78">
        <v>48</v>
      </c>
      <c r="B66" s="152">
        <v>162</v>
      </c>
      <c r="C66" s="141"/>
      <c r="D66" s="142"/>
      <c r="E66" s="143"/>
      <c r="F66" s="144">
        <v>91.1</v>
      </c>
      <c r="G66" s="144"/>
      <c r="H66" s="144">
        <v>110</v>
      </c>
      <c r="I66" s="145"/>
      <c r="J66" s="146"/>
      <c r="K66" s="147"/>
      <c r="L66" s="148"/>
      <c r="M66" s="152"/>
      <c r="N66" s="144"/>
      <c r="O66" s="152"/>
      <c r="P66" s="144"/>
      <c r="Q66" s="152"/>
      <c r="R66" s="144"/>
      <c r="S66" s="46" t="str">
        <f t="shared" si="32"/>
        <v>ข้อมูลไม่ครบ</v>
      </c>
      <c r="T66" s="47" t="str">
        <f t="shared" si="33"/>
        <v>ข้อมูลไม่ครบ</v>
      </c>
      <c r="U66" s="48" t="str">
        <f t="shared" si="34"/>
        <v>ข้อมูลไม่ครบ</v>
      </c>
      <c r="V66" s="48" t="str">
        <f t="shared" si="35"/>
        <v>ข้อมูลไม่ครบ</v>
      </c>
      <c r="W66" s="149">
        <v>61</v>
      </c>
      <c r="X66" s="46" t="str">
        <f t="shared" si="36"/>
        <v>ข้อมูลไม่ครบ</v>
      </c>
      <c r="Y66" s="47" t="str">
        <f t="shared" si="30"/>
        <v>ข้อมูลไม่ครบ</v>
      </c>
      <c r="Z66" s="48" t="str">
        <f t="shared" si="37"/>
        <v>ข้อมูลไม่ครบ</v>
      </c>
      <c r="AA66" s="48" t="str">
        <f t="shared" si="38"/>
        <v>ข้อมูลไม่ครบ</v>
      </c>
      <c r="AB66" s="46" t="str">
        <f t="shared" si="39"/>
        <v>ข้อมูลไม่ครบ</v>
      </c>
      <c r="AC66" s="47" t="str">
        <f t="shared" si="31"/>
        <v>ข้อมูลไม่ครบ</v>
      </c>
      <c r="AD66" s="48" t="str">
        <f t="shared" si="40"/>
        <v>ข้อมูลไม่ครบ</v>
      </c>
      <c r="AE66" s="48" t="str">
        <f t="shared" si="41"/>
        <v>ข้อมูลไม่ครบ</v>
      </c>
      <c r="AF66" s="49"/>
    </row>
    <row r="67" spans="1:32" ht="21.75" thickBot="1" x14ac:dyDescent="0.4">
      <c r="A67" s="78">
        <v>49</v>
      </c>
      <c r="B67" s="152">
        <v>163</v>
      </c>
      <c r="C67" s="141"/>
      <c r="D67" s="142"/>
      <c r="E67" s="143"/>
      <c r="F67" s="144">
        <v>50.2</v>
      </c>
      <c r="G67" s="144">
        <v>154</v>
      </c>
      <c r="H67" s="144">
        <v>72</v>
      </c>
      <c r="I67" s="145"/>
      <c r="J67" s="146"/>
      <c r="K67" s="147"/>
      <c r="L67" s="148"/>
      <c r="M67" s="152"/>
      <c r="N67" s="144"/>
      <c r="O67" s="152"/>
      <c r="P67" s="144"/>
      <c r="Q67" s="152"/>
      <c r="R67" s="144"/>
      <c r="S67" s="46">
        <f t="shared" si="32"/>
        <v>21.167144543767922</v>
      </c>
      <c r="T67" s="47" t="str">
        <f t="shared" si="33"/>
        <v>ปกติ</v>
      </c>
      <c r="U67" s="48" t="str">
        <f t="shared" si="34"/>
        <v>ไม่ลงพุง</v>
      </c>
      <c r="V67" s="48" t="str">
        <f t="shared" si="35"/>
        <v>ปกติ</v>
      </c>
      <c r="W67" s="149">
        <v>49</v>
      </c>
      <c r="X67" s="46" t="str">
        <f t="shared" si="36"/>
        <v>ข้อมูลไม่ครบ</v>
      </c>
      <c r="Y67" s="47" t="str">
        <f t="shared" si="30"/>
        <v>ข้อมูลไม่ครบ</v>
      </c>
      <c r="Z67" s="48" t="str">
        <f t="shared" si="37"/>
        <v>ข้อมูลไม่ครบ</v>
      </c>
      <c r="AA67" s="48" t="str">
        <f t="shared" si="38"/>
        <v>ข้อมูลไม่ครบ</v>
      </c>
      <c r="AB67" s="46" t="str">
        <f t="shared" si="39"/>
        <v>ข้อมูลไม่ครบ</v>
      </c>
      <c r="AC67" s="47" t="str">
        <f t="shared" si="31"/>
        <v>ข้อมูลไม่ครบ</v>
      </c>
      <c r="AD67" s="48" t="str">
        <f t="shared" si="40"/>
        <v>ข้อมูลไม่ครบ</v>
      </c>
      <c r="AE67" s="48" t="str">
        <f t="shared" si="41"/>
        <v>ข้อมูลไม่ครบ</v>
      </c>
      <c r="AF67" s="49"/>
    </row>
    <row r="68" spans="1:32" ht="21.75" thickBot="1" x14ac:dyDescent="0.4">
      <c r="A68" s="78">
        <v>50</v>
      </c>
      <c r="B68" s="152">
        <v>182</v>
      </c>
      <c r="C68" s="141"/>
      <c r="D68" s="142"/>
      <c r="E68" s="143"/>
      <c r="F68" s="144">
        <v>57.9</v>
      </c>
      <c r="G68" s="144"/>
      <c r="H68" s="144">
        <v>85</v>
      </c>
      <c r="I68" s="145"/>
      <c r="J68" s="146"/>
      <c r="K68" s="147"/>
      <c r="L68" s="148"/>
      <c r="M68" s="152"/>
      <c r="N68" s="144"/>
      <c r="O68" s="152"/>
      <c r="P68" s="144"/>
      <c r="Q68" s="152"/>
      <c r="R68" s="144"/>
      <c r="S68" s="46" t="str">
        <f t="shared" si="32"/>
        <v>ข้อมูลไม่ครบ</v>
      </c>
      <c r="T68" s="47" t="str">
        <f t="shared" si="33"/>
        <v>ข้อมูลไม่ครบ</v>
      </c>
      <c r="U68" s="48" t="str">
        <f t="shared" si="34"/>
        <v>ข้อมูลไม่ครบ</v>
      </c>
      <c r="V68" s="48" t="str">
        <f t="shared" si="35"/>
        <v>ข้อมูลไม่ครบ</v>
      </c>
      <c r="W68" s="149">
        <v>58</v>
      </c>
      <c r="X68" s="46" t="str">
        <f t="shared" si="36"/>
        <v>ข้อมูลไม่ครบ</v>
      </c>
      <c r="Y68" s="47" t="str">
        <f t="shared" si="30"/>
        <v>ข้อมูลไม่ครบ</v>
      </c>
      <c r="Z68" s="48" t="str">
        <f t="shared" si="37"/>
        <v>ข้อมูลไม่ครบ</v>
      </c>
      <c r="AA68" s="48" t="str">
        <f t="shared" si="38"/>
        <v>ข้อมูลไม่ครบ</v>
      </c>
      <c r="AB68" s="46" t="str">
        <f t="shared" si="39"/>
        <v>ข้อมูลไม่ครบ</v>
      </c>
      <c r="AC68" s="47" t="str">
        <f t="shared" si="31"/>
        <v>ข้อมูลไม่ครบ</v>
      </c>
      <c r="AD68" s="48" t="str">
        <f t="shared" si="40"/>
        <v>ข้อมูลไม่ครบ</v>
      </c>
      <c r="AE68" s="48" t="str">
        <f t="shared" si="41"/>
        <v>ข้อมูลไม่ครบ</v>
      </c>
      <c r="AF68" s="49"/>
    </row>
    <row r="69" spans="1:32" ht="21.75" thickBot="1" x14ac:dyDescent="0.4">
      <c r="A69" s="78">
        <v>51</v>
      </c>
      <c r="B69" s="153">
        <v>183</v>
      </c>
      <c r="C69" s="141"/>
      <c r="D69" s="142"/>
      <c r="E69" s="143"/>
      <c r="F69" s="144">
        <v>46.6</v>
      </c>
      <c r="G69" s="144">
        <v>159</v>
      </c>
      <c r="H69" s="144">
        <v>73</v>
      </c>
      <c r="I69" s="145"/>
      <c r="J69" s="146"/>
      <c r="K69" s="147"/>
      <c r="L69" s="148"/>
      <c r="M69" s="153"/>
      <c r="N69" s="144"/>
      <c r="O69" s="153"/>
      <c r="P69" s="144"/>
      <c r="Q69" s="153"/>
      <c r="R69" s="144"/>
      <c r="S69" s="46">
        <f t="shared" si="32"/>
        <v>18.432815157628259</v>
      </c>
      <c r="T69" s="47" t="str">
        <f t="shared" si="33"/>
        <v>ผอม</v>
      </c>
      <c r="U69" s="48" t="str">
        <f t="shared" si="34"/>
        <v>ไม่ลงพุง</v>
      </c>
      <c r="V69" s="48" t="str">
        <f t="shared" si="35"/>
        <v>เสี่ยง</v>
      </c>
      <c r="W69" s="154">
        <v>44</v>
      </c>
      <c r="X69" s="46" t="str">
        <f t="shared" si="36"/>
        <v>ข้อมูลไม่ครบ</v>
      </c>
      <c r="Y69" s="47" t="str">
        <f t="shared" si="30"/>
        <v>ข้อมูลไม่ครบ</v>
      </c>
      <c r="Z69" s="48" t="str">
        <f t="shared" si="37"/>
        <v>ข้อมูลไม่ครบ</v>
      </c>
      <c r="AA69" s="48" t="str">
        <f t="shared" si="38"/>
        <v>ข้อมูลไม่ครบ</v>
      </c>
      <c r="AB69" s="46" t="str">
        <f t="shared" si="39"/>
        <v>ข้อมูลไม่ครบ</v>
      </c>
      <c r="AC69" s="47" t="str">
        <f t="shared" si="31"/>
        <v>ข้อมูลไม่ครบ</v>
      </c>
      <c r="AD69" s="48" t="str">
        <f t="shared" si="40"/>
        <v>ข้อมูลไม่ครบ</v>
      </c>
      <c r="AE69" s="48" t="str">
        <f t="shared" si="41"/>
        <v>ข้อมูลไม่ครบ</v>
      </c>
      <c r="AF69" s="49"/>
    </row>
    <row r="70" spans="1:32" ht="21.75" thickBot="1" x14ac:dyDescent="0.4">
      <c r="A70" s="78">
        <v>52</v>
      </c>
      <c r="B70" s="153">
        <v>638</v>
      </c>
      <c r="C70" s="141"/>
      <c r="D70" s="142"/>
      <c r="E70" s="143"/>
      <c r="F70" s="144"/>
      <c r="G70" s="144"/>
      <c r="H70" s="144"/>
      <c r="I70" s="145"/>
      <c r="J70" s="146"/>
      <c r="K70" s="147"/>
      <c r="L70" s="148"/>
      <c r="M70" s="153"/>
      <c r="N70" s="144"/>
      <c r="O70" s="153"/>
      <c r="P70" s="144"/>
      <c r="Q70" s="153"/>
      <c r="R70" s="144"/>
      <c r="S70" s="46" t="str">
        <f t="shared" si="32"/>
        <v>ข้อมูลไม่ครบ</v>
      </c>
      <c r="T70" s="47" t="str">
        <f t="shared" si="33"/>
        <v>ข้อมูลไม่ครบ</v>
      </c>
      <c r="U70" s="48" t="str">
        <f t="shared" si="34"/>
        <v>ข้อมูลไม่ครบ</v>
      </c>
      <c r="V70" s="48" t="str">
        <f t="shared" si="35"/>
        <v>ข้อมูลไม่ครบ</v>
      </c>
      <c r="W70" s="155">
        <v>40</v>
      </c>
      <c r="X70" s="46" t="str">
        <f t="shared" si="36"/>
        <v>ข้อมูลไม่ครบ</v>
      </c>
      <c r="Y70" s="47" t="str">
        <f t="shared" si="30"/>
        <v>ข้อมูลไม่ครบ</v>
      </c>
      <c r="Z70" s="48" t="str">
        <f t="shared" si="37"/>
        <v>ข้อมูลไม่ครบ</v>
      </c>
      <c r="AA70" s="48" t="str">
        <f t="shared" si="38"/>
        <v>ข้อมูลไม่ครบ</v>
      </c>
      <c r="AB70" s="46" t="str">
        <f t="shared" si="39"/>
        <v>ข้อมูลไม่ครบ</v>
      </c>
      <c r="AC70" s="47" t="str">
        <f t="shared" si="31"/>
        <v>ข้อมูลไม่ครบ</v>
      </c>
      <c r="AD70" s="48" t="str">
        <f t="shared" si="40"/>
        <v>ข้อมูลไม่ครบ</v>
      </c>
      <c r="AE70" s="48" t="str">
        <f t="shared" si="41"/>
        <v>ข้อมูลไม่ครบ</v>
      </c>
      <c r="AF70" s="49"/>
    </row>
    <row r="71" spans="1:32" ht="21.75" thickBot="1" x14ac:dyDescent="0.4">
      <c r="A71" s="78">
        <v>53</v>
      </c>
      <c r="B71" s="152">
        <v>184</v>
      </c>
      <c r="C71" s="141"/>
      <c r="D71" s="142"/>
      <c r="E71" s="143"/>
      <c r="F71" s="144">
        <v>60</v>
      </c>
      <c r="G71" s="144"/>
      <c r="H71" s="144">
        <v>73</v>
      </c>
      <c r="I71" s="145"/>
      <c r="J71" s="146"/>
      <c r="K71" s="147"/>
      <c r="L71" s="148"/>
      <c r="M71" s="152"/>
      <c r="N71" s="144"/>
      <c r="O71" s="152"/>
      <c r="P71" s="144"/>
      <c r="Q71" s="152"/>
      <c r="R71" s="144"/>
      <c r="S71" s="46" t="str">
        <f t="shared" si="32"/>
        <v>ข้อมูลไม่ครบ</v>
      </c>
      <c r="T71" s="47" t="str">
        <f t="shared" si="33"/>
        <v>ข้อมูลไม่ครบ</v>
      </c>
      <c r="U71" s="48" t="str">
        <f t="shared" si="34"/>
        <v>ข้อมูลไม่ครบ</v>
      </c>
      <c r="V71" s="48" t="str">
        <f t="shared" si="35"/>
        <v>ข้อมูลไม่ครบ</v>
      </c>
      <c r="W71" s="149">
        <v>57</v>
      </c>
      <c r="X71" s="46" t="str">
        <f t="shared" si="36"/>
        <v>ข้อมูลไม่ครบ</v>
      </c>
      <c r="Y71" s="47" t="str">
        <f t="shared" si="30"/>
        <v>ข้อมูลไม่ครบ</v>
      </c>
      <c r="Z71" s="48" t="str">
        <f t="shared" si="37"/>
        <v>ข้อมูลไม่ครบ</v>
      </c>
      <c r="AA71" s="48" t="str">
        <f t="shared" si="38"/>
        <v>ข้อมูลไม่ครบ</v>
      </c>
      <c r="AB71" s="46" t="str">
        <f t="shared" si="39"/>
        <v>ข้อมูลไม่ครบ</v>
      </c>
      <c r="AC71" s="47" t="str">
        <f t="shared" si="31"/>
        <v>ข้อมูลไม่ครบ</v>
      </c>
      <c r="AD71" s="48" t="str">
        <f t="shared" si="40"/>
        <v>ข้อมูลไม่ครบ</v>
      </c>
      <c r="AE71" s="48" t="str">
        <f t="shared" si="41"/>
        <v>ข้อมูลไม่ครบ</v>
      </c>
      <c r="AF71" s="49"/>
    </row>
    <row r="72" spans="1:32" ht="21.75" thickBot="1" x14ac:dyDescent="0.4">
      <c r="A72" s="78">
        <v>54</v>
      </c>
      <c r="B72" s="152">
        <v>185</v>
      </c>
      <c r="C72" s="141"/>
      <c r="D72" s="142"/>
      <c r="E72" s="143"/>
      <c r="F72" s="144">
        <v>70.599999999999994</v>
      </c>
      <c r="G72" s="144">
        <v>167</v>
      </c>
      <c r="H72" s="144">
        <v>93</v>
      </c>
      <c r="I72" s="145"/>
      <c r="J72" s="146"/>
      <c r="K72" s="147"/>
      <c r="L72" s="148"/>
      <c r="M72" s="152"/>
      <c r="N72" s="144"/>
      <c r="O72" s="152"/>
      <c r="P72" s="144"/>
      <c r="Q72" s="152"/>
      <c r="R72" s="144"/>
      <c r="S72" s="46">
        <f t="shared" si="32"/>
        <v>25.314640180716406</v>
      </c>
      <c r="T72" s="47" t="str">
        <f t="shared" si="33"/>
        <v>อ้วน</v>
      </c>
      <c r="U72" s="48" t="str">
        <f t="shared" si="34"/>
        <v>ลงพุง</v>
      </c>
      <c r="V72" s="48" t="str">
        <f t="shared" si="35"/>
        <v>เสี่ยงสูง</v>
      </c>
      <c r="W72" s="149">
        <v>51</v>
      </c>
      <c r="X72" s="46" t="str">
        <f t="shared" si="36"/>
        <v>ข้อมูลไม่ครบ</v>
      </c>
      <c r="Y72" s="47" t="str">
        <f t="shared" si="30"/>
        <v>ข้อมูลไม่ครบ</v>
      </c>
      <c r="Z72" s="48" t="str">
        <f t="shared" si="37"/>
        <v>ข้อมูลไม่ครบ</v>
      </c>
      <c r="AA72" s="48" t="str">
        <f t="shared" si="38"/>
        <v>ข้อมูลไม่ครบ</v>
      </c>
      <c r="AB72" s="46" t="str">
        <f t="shared" si="39"/>
        <v>ข้อมูลไม่ครบ</v>
      </c>
      <c r="AC72" s="47" t="str">
        <f t="shared" si="31"/>
        <v>ข้อมูลไม่ครบ</v>
      </c>
      <c r="AD72" s="48" t="str">
        <f t="shared" si="40"/>
        <v>ข้อมูลไม่ครบ</v>
      </c>
      <c r="AE72" s="48" t="str">
        <f t="shared" si="41"/>
        <v>ข้อมูลไม่ครบ</v>
      </c>
      <c r="AF72" s="49"/>
    </row>
    <row r="73" spans="1:32" ht="21.75" thickBot="1" x14ac:dyDescent="0.4">
      <c r="A73" s="78">
        <v>55</v>
      </c>
      <c r="B73" s="152">
        <v>186</v>
      </c>
      <c r="C73" s="141"/>
      <c r="D73" s="142"/>
      <c r="E73" s="143"/>
      <c r="F73" s="144">
        <v>70.2</v>
      </c>
      <c r="G73" s="144"/>
      <c r="H73" s="144">
        <v>93</v>
      </c>
      <c r="I73" s="145"/>
      <c r="J73" s="146"/>
      <c r="K73" s="147"/>
      <c r="L73" s="148"/>
      <c r="M73" s="152"/>
      <c r="N73" s="144"/>
      <c r="O73" s="152"/>
      <c r="P73" s="144"/>
      <c r="Q73" s="152"/>
      <c r="R73" s="144"/>
      <c r="S73" s="46" t="str">
        <f t="shared" si="32"/>
        <v>ข้อมูลไม่ครบ</v>
      </c>
      <c r="T73" s="47" t="str">
        <f t="shared" si="33"/>
        <v>ข้อมูลไม่ครบ</v>
      </c>
      <c r="U73" s="48" t="str">
        <f t="shared" si="34"/>
        <v>ข้อมูลไม่ครบ</v>
      </c>
      <c r="V73" s="48" t="str">
        <f t="shared" si="35"/>
        <v>ข้อมูลไม่ครบ</v>
      </c>
      <c r="W73" s="149">
        <v>53</v>
      </c>
      <c r="X73" s="46" t="str">
        <f t="shared" si="36"/>
        <v>ข้อมูลไม่ครบ</v>
      </c>
      <c r="Y73" s="47" t="str">
        <f t="shared" si="30"/>
        <v>ข้อมูลไม่ครบ</v>
      </c>
      <c r="Z73" s="48" t="str">
        <f t="shared" si="37"/>
        <v>ข้อมูลไม่ครบ</v>
      </c>
      <c r="AA73" s="48" t="str">
        <f t="shared" si="38"/>
        <v>ข้อมูลไม่ครบ</v>
      </c>
      <c r="AB73" s="46" t="str">
        <f t="shared" si="39"/>
        <v>ข้อมูลไม่ครบ</v>
      </c>
      <c r="AC73" s="47" t="str">
        <f t="shared" si="31"/>
        <v>ข้อมูลไม่ครบ</v>
      </c>
      <c r="AD73" s="48" t="str">
        <f t="shared" si="40"/>
        <v>ข้อมูลไม่ครบ</v>
      </c>
      <c r="AE73" s="48" t="str">
        <f t="shared" si="41"/>
        <v>ข้อมูลไม่ครบ</v>
      </c>
      <c r="AF73" s="50"/>
    </row>
    <row r="74" spans="1:32" ht="21.75" thickBot="1" x14ac:dyDescent="0.4">
      <c r="A74" s="78">
        <v>56</v>
      </c>
      <c r="B74" s="152">
        <v>187</v>
      </c>
      <c r="C74" s="141"/>
      <c r="D74" s="142"/>
      <c r="E74" s="143"/>
      <c r="F74" s="144">
        <v>50.2</v>
      </c>
      <c r="G74" s="144"/>
      <c r="H74" s="144">
        <v>81</v>
      </c>
      <c r="I74" s="145"/>
      <c r="J74" s="146"/>
      <c r="K74" s="147"/>
      <c r="L74" s="148"/>
      <c r="M74" s="152"/>
      <c r="N74" s="144"/>
      <c r="O74" s="152"/>
      <c r="P74" s="144"/>
      <c r="Q74" s="152"/>
      <c r="R74" s="144"/>
      <c r="S74" s="46" t="str">
        <f t="shared" si="32"/>
        <v>ข้อมูลไม่ครบ</v>
      </c>
      <c r="T74" s="47" t="str">
        <f t="shared" si="33"/>
        <v>ข้อมูลไม่ครบ</v>
      </c>
      <c r="U74" s="48" t="str">
        <f t="shared" si="34"/>
        <v>ข้อมูลไม่ครบ</v>
      </c>
      <c r="V74" s="48" t="str">
        <f t="shared" si="35"/>
        <v>ข้อมูลไม่ครบ</v>
      </c>
      <c r="W74" s="149">
        <v>45</v>
      </c>
      <c r="X74" s="46" t="str">
        <f t="shared" si="36"/>
        <v>ข้อมูลไม่ครบ</v>
      </c>
      <c r="Y74" s="47" t="str">
        <f t="shared" si="30"/>
        <v>ข้อมูลไม่ครบ</v>
      </c>
      <c r="Z74" s="48" t="str">
        <f t="shared" si="37"/>
        <v>ข้อมูลไม่ครบ</v>
      </c>
      <c r="AA74" s="48" t="str">
        <f t="shared" si="38"/>
        <v>ข้อมูลไม่ครบ</v>
      </c>
      <c r="AB74" s="46" t="str">
        <f t="shared" si="39"/>
        <v>ข้อมูลไม่ครบ</v>
      </c>
      <c r="AC74" s="47" t="str">
        <f t="shared" si="31"/>
        <v>ข้อมูลไม่ครบ</v>
      </c>
      <c r="AD74" s="48" t="str">
        <f t="shared" si="40"/>
        <v>ข้อมูลไม่ครบ</v>
      </c>
      <c r="AE74" s="48" t="str">
        <f t="shared" si="41"/>
        <v>ข้อมูลไม่ครบ</v>
      </c>
      <c r="AF74" s="51"/>
    </row>
    <row r="75" spans="1:32" ht="21.75" thickBot="1" x14ac:dyDescent="0.4">
      <c r="A75" s="78">
        <v>57</v>
      </c>
      <c r="B75" s="152">
        <v>189</v>
      </c>
      <c r="C75" s="141"/>
      <c r="D75" s="142"/>
      <c r="E75" s="143"/>
      <c r="F75" s="144">
        <v>60.5</v>
      </c>
      <c r="G75" s="144">
        <v>158</v>
      </c>
      <c r="H75" s="144">
        <v>80</v>
      </c>
      <c r="I75" s="145"/>
      <c r="J75" s="146"/>
      <c r="K75" s="147"/>
      <c r="L75" s="148"/>
      <c r="M75" s="152"/>
      <c r="N75" s="144"/>
      <c r="O75" s="152"/>
      <c r="P75" s="144"/>
      <c r="Q75" s="152"/>
      <c r="R75" s="144"/>
      <c r="S75" s="46">
        <f t="shared" si="32"/>
        <v>24.234898253485017</v>
      </c>
      <c r="T75" s="47" t="str">
        <f t="shared" si="33"/>
        <v>น้ำหนักเกิน</v>
      </c>
      <c r="U75" s="48" t="str">
        <f t="shared" si="34"/>
        <v>ลงพุง</v>
      </c>
      <c r="V75" s="48" t="str">
        <f t="shared" si="35"/>
        <v>เสี่ยงสูง</v>
      </c>
      <c r="W75" s="149">
        <v>50</v>
      </c>
      <c r="X75" s="46" t="str">
        <f t="shared" si="36"/>
        <v>ข้อมูลไม่ครบ</v>
      </c>
      <c r="Y75" s="47" t="str">
        <f t="shared" si="30"/>
        <v>ข้อมูลไม่ครบ</v>
      </c>
      <c r="Z75" s="48" t="str">
        <f t="shared" si="37"/>
        <v>ข้อมูลไม่ครบ</v>
      </c>
      <c r="AA75" s="48" t="str">
        <f t="shared" si="38"/>
        <v>ข้อมูลไม่ครบ</v>
      </c>
      <c r="AB75" s="46" t="str">
        <f t="shared" si="39"/>
        <v>ข้อมูลไม่ครบ</v>
      </c>
      <c r="AC75" s="47" t="str">
        <f t="shared" si="31"/>
        <v>ข้อมูลไม่ครบ</v>
      </c>
      <c r="AD75" s="48" t="str">
        <f t="shared" si="40"/>
        <v>ข้อมูลไม่ครบ</v>
      </c>
      <c r="AE75" s="48" t="str">
        <f t="shared" si="41"/>
        <v>ข้อมูลไม่ครบ</v>
      </c>
      <c r="AF75" s="49"/>
    </row>
    <row r="76" spans="1:32" ht="21.75" thickBot="1" x14ac:dyDescent="0.4">
      <c r="A76" s="78">
        <v>58</v>
      </c>
      <c r="B76" s="152">
        <v>191</v>
      </c>
      <c r="C76" s="141"/>
      <c r="D76" s="142"/>
      <c r="E76" s="143"/>
      <c r="F76" s="144">
        <v>107.5</v>
      </c>
      <c r="G76" s="144"/>
      <c r="H76" s="144">
        <v>110</v>
      </c>
      <c r="I76" s="145"/>
      <c r="J76" s="146"/>
      <c r="K76" s="147"/>
      <c r="L76" s="148"/>
      <c r="M76" s="152"/>
      <c r="N76" s="144"/>
      <c r="O76" s="152"/>
      <c r="P76" s="144"/>
      <c r="Q76" s="152"/>
      <c r="R76" s="144"/>
      <c r="S76" s="46" t="str">
        <f t="shared" si="32"/>
        <v>ข้อมูลไม่ครบ</v>
      </c>
      <c r="T76" s="47" t="str">
        <f t="shared" si="33"/>
        <v>ข้อมูลไม่ครบ</v>
      </c>
      <c r="U76" s="48" t="str">
        <f t="shared" si="34"/>
        <v>ข้อมูลไม่ครบ</v>
      </c>
      <c r="V76" s="48" t="str">
        <f t="shared" si="35"/>
        <v>ข้อมูลไม่ครบ</v>
      </c>
      <c r="W76" s="156">
        <v>34</v>
      </c>
      <c r="X76" s="46" t="str">
        <f t="shared" si="36"/>
        <v>ข้อมูลไม่ครบ</v>
      </c>
      <c r="Y76" s="47" t="str">
        <f t="shared" si="30"/>
        <v>ข้อมูลไม่ครบ</v>
      </c>
      <c r="Z76" s="48" t="str">
        <f t="shared" si="37"/>
        <v>ข้อมูลไม่ครบ</v>
      </c>
      <c r="AA76" s="48" t="str">
        <f t="shared" si="38"/>
        <v>ข้อมูลไม่ครบ</v>
      </c>
      <c r="AB76" s="46" t="str">
        <f t="shared" si="39"/>
        <v>ข้อมูลไม่ครบ</v>
      </c>
      <c r="AC76" s="47" t="str">
        <f t="shared" si="31"/>
        <v>ข้อมูลไม่ครบ</v>
      </c>
      <c r="AD76" s="48" t="str">
        <f t="shared" si="40"/>
        <v>ข้อมูลไม่ครบ</v>
      </c>
      <c r="AE76" s="48" t="str">
        <f t="shared" si="41"/>
        <v>ข้อมูลไม่ครบ</v>
      </c>
      <c r="AF76" s="49"/>
    </row>
    <row r="77" spans="1:32" ht="21.75" thickBot="1" x14ac:dyDescent="0.4">
      <c r="A77" s="78">
        <v>59</v>
      </c>
      <c r="B77" s="152">
        <v>195</v>
      </c>
      <c r="C77" s="141"/>
      <c r="D77" s="142"/>
      <c r="E77" s="143"/>
      <c r="F77" s="144">
        <v>74.8</v>
      </c>
      <c r="G77" s="144">
        <v>174</v>
      </c>
      <c r="H77" s="144">
        <v>83</v>
      </c>
      <c r="I77" s="145"/>
      <c r="J77" s="146"/>
      <c r="K77" s="147"/>
      <c r="L77" s="148"/>
      <c r="M77" s="152"/>
      <c r="N77" s="144"/>
      <c r="O77" s="152"/>
      <c r="P77" s="144"/>
      <c r="Q77" s="152"/>
      <c r="R77" s="144"/>
      <c r="S77" s="46">
        <f t="shared" si="32"/>
        <v>24.706037785704847</v>
      </c>
      <c r="T77" s="47" t="str">
        <f t="shared" si="33"/>
        <v>น้ำหนักเกิน</v>
      </c>
      <c r="U77" s="48" t="str">
        <f t="shared" si="34"/>
        <v>ไม่ลงพุง</v>
      </c>
      <c r="V77" s="48" t="str">
        <f t="shared" si="35"/>
        <v>เสี่ยง</v>
      </c>
      <c r="W77" s="149">
        <v>32</v>
      </c>
      <c r="X77" s="46" t="str">
        <f t="shared" si="36"/>
        <v>ข้อมูลไม่ครบ</v>
      </c>
      <c r="Y77" s="47" t="str">
        <f t="shared" si="30"/>
        <v>ข้อมูลไม่ครบ</v>
      </c>
      <c r="Z77" s="48" t="str">
        <f t="shared" si="37"/>
        <v>ข้อมูลไม่ครบ</v>
      </c>
      <c r="AA77" s="48" t="str">
        <f t="shared" si="38"/>
        <v>ข้อมูลไม่ครบ</v>
      </c>
      <c r="AB77" s="46" t="str">
        <f t="shared" si="39"/>
        <v>ข้อมูลไม่ครบ</v>
      </c>
      <c r="AC77" s="47" t="str">
        <f t="shared" si="31"/>
        <v>ข้อมูลไม่ครบ</v>
      </c>
      <c r="AD77" s="48" t="str">
        <f t="shared" si="40"/>
        <v>ข้อมูลไม่ครบ</v>
      </c>
      <c r="AE77" s="48" t="str">
        <f t="shared" si="41"/>
        <v>ข้อมูลไม่ครบ</v>
      </c>
      <c r="AF77" s="49"/>
    </row>
    <row r="78" spans="1:32" ht="21.75" thickBot="1" x14ac:dyDescent="0.4">
      <c r="A78" s="78">
        <v>60</v>
      </c>
      <c r="B78" s="157">
        <v>231</v>
      </c>
      <c r="C78" s="141"/>
      <c r="D78" s="142"/>
      <c r="E78" s="143"/>
      <c r="F78" s="158"/>
      <c r="G78" s="158"/>
      <c r="H78" s="158"/>
      <c r="I78" s="145"/>
      <c r="J78" s="146"/>
      <c r="K78" s="147"/>
      <c r="L78" s="148"/>
      <c r="M78" s="157"/>
      <c r="N78" s="158"/>
      <c r="O78" s="157"/>
      <c r="P78" s="158"/>
      <c r="Q78" s="157"/>
      <c r="R78" s="158"/>
      <c r="S78" s="46" t="str">
        <f t="shared" si="32"/>
        <v>ข้อมูลไม่ครบ</v>
      </c>
      <c r="T78" s="47" t="str">
        <f t="shared" si="33"/>
        <v>ข้อมูลไม่ครบ</v>
      </c>
      <c r="U78" s="48" t="str">
        <f t="shared" si="34"/>
        <v>ข้อมูลไม่ครบ</v>
      </c>
      <c r="V78" s="48" t="str">
        <f t="shared" si="35"/>
        <v>ข้อมูลไม่ครบ</v>
      </c>
      <c r="W78" s="158">
        <v>25</v>
      </c>
      <c r="X78" s="46" t="str">
        <f t="shared" si="36"/>
        <v>ข้อมูลไม่ครบ</v>
      </c>
      <c r="Y78" s="47" t="str">
        <f t="shared" si="30"/>
        <v>ข้อมูลไม่ครบ</v>
      </c>
      <c r="Z78" s="48" t="str">
        <f t="shared" si="37"/>
        <v>ข้อมูลไม่ครบ</v>
      </c>
      <c r="AA78" s="48" t="str">
        <f t="shared" si="38"/>
        <v>ข้อมูลไม่ครบ</v>
      </c>
      <c r="AB78" s="46" t="str">
        <f t="shared" si="39"/>
        <v>ข้อมูลไม่ครบ</v>
      </c>
      <c r="AC78" s="47" t="str">
        <f t="shared" si="31"/>
        <v>ข้อมูลไม่ครบ</v>
      </c>
      <c r="AD78" s="48" t="str">
        <f t="shared" si="40"/>
        <v>ข้อมูลไม่ครบ</v>
      </c>
      <c r="AE78" s="48" t="str">
        <f t="shared" si="41"/>
        <v>ข้อมูลไม่ครบ</v>
      </c>
      <c r="AF78" s="49"/>
    </row>
    <row r="79" spans="1:32" ht="21.75" thickBot="1" x14ac:dyDescent="0.4">
      <c r="A79" s="78">
        <v>61</v>
      </c>
      <c r="B79" s="152">
        <v>251</v>
      </c>
      <c r="C79" s="141"/>
      <c r="D79" s="142"/>
      <c r="E79" s="143"/>
      <c r="F79" s="144">
        <v>62</v>
      </c>
      <c r="G79" s="144"/>
      <c r="H79" s="144">
        <v>82</v>
      </c>
      <c r="I79" s="145"/>
      <c r="J79" s="146"/>
      <c r="K79" s="147"/>
      <c r="L79" s="148"/>
      <c r="M79" s="152"/>
      <c r="N79" s="144"/>
      <c r="O79" s="152"/>
      <c r="P79" s="144"/>
      <c r="Q79" s="152"/>
      <c r="R79" s="144"/>
      <c r="S79" s="46" t="str">
        <f t="shared" si="32"/>
        <v>ข้อมูลไม่ครบ</v>
      </c>
      <c r="T79" s="47" t="str">
        <f t="shared" si="33"/>
        <v>ข้อมูลไม่ครบ</v>
      </c>
      <c r="U79" s="48" t="str">
        <f t="shared" si="34"/>
        <v>ข้อมูลไม่ครบ</v>
      </c>
      <c r="V79" s="48" t="str">
        <f t="shared" si="35"/>
        <v>ข้อมูลไม่ครบ</v>
      </c>
      <c r="W79" s="149">
        <v>41</v>
      </c>
      <c r="X79" s="46" t="str">
        <f t="shared" si="36"/>
        <v>ข้อมูลไม่ครบ</v>
      </c>
      <c r="Y79" s="47" t="str">
        <f t="shared" si="30"/>
        <v>ข้อมูลไม่ครบ</v>
      </c>
      <c r="Z79" s="48" t="str">
        <f t="shared" si="37"/>
        <v>ข้อมูลไม่ครบ</v>
      </c>
      <c r="AA79" s="48" t="str">
        <f t="shared" si="38"/>
        <v>ข้อมูลไม่ครบ</v>
      </c>
      <c r="AB79" s="46" t="str">
        <f t="shared" si="39"/>
        <v>ข้อมูลไม่ครบ</v>
      </c>
      <c r="AC79" s="47" t="str">
        <f t="shared" si="31"/>
        <v>ข้อมูลไม่ครบ</v>
      </c>
      <c r="AD79" s="48" t="str">
        <f t="shared" si="40"/>
        <v>ข้อมูลไม่ครบ</v>
      </c>
      <c r="AE79" s="48" t="str">
        <f t="shared" si="41"/>
        <v>ข้อมูลไม่ครบ</v>
      </c>
      <c r="AF79" s="49"/>
    </row>
    <row r="80" spans="1:32" ht="21.75" thickBot="1" x14ac:dyDescent="0.4">
      <c r="A80" s="78">
        <v>62</v>
      </c>
      <c r="B80" s="152">
        <v>252</v>
      </c>
      <c r="C80" s="141"/>
      <c r="D80" s="142"/>
      <c r="E80" s="143"/>
      <c r="F80" s="144">
        <v>76.3</v>
      </c>
      <c r="G80" s="144">
        <v>165</v>
      </c>
      <c r="H80" s="144">
        <v>87</v>
      </c>
      <c r="I80" s="145"/>
      <c r="J80" s="146"/>
      <c r="K80" s="147"/>
      <c r="L80" s="148"/>
      <c r="M80" s="152"/>
      <c r="N80" s="144"/>
      <c r="O80" s="152"/>
      <c r="P80" s="144"/>
      <c r="Q80" s="152"/>
      <c r="R80" s="144"/>
      <c r="S80" s="46">
        <f t="shared" si="32"/>
        <v>28.025711662075299</v>
      </c>
      <c r="T80" s="47" t="str">
        <f t="shared" si="33"/>
        <v>อ้วน</v>
      </c>
      <c r="U80" s="48" t="str">
        <f t="shared" si="34"/>
        <v>ลงพุง</v>
      </c>
      <c r="V80" s="48" t="str">
        <f t="shared" si="35"/>
        <v>เสี่ยงสูง</v>
      </c>
      <c r="W80" s="149">
        <v>58</v>
      </c>
      <c r="X80" s="46" t="str">
        <f t="shared" si="36"/>
        <v>ข้อมูลไม่ครบ</v>
      </c>
      <c r="Y80" s="47" t="str">
        <f t="shared" si="30"/>
        <v>ข้อมูลไม่ครบ</v>
      </c>
      <c r="Z80" s="48" t="str">
        <f t="shared" si="37"/>
        <v>ข้อมูลไม่ครบ</v>
      </c>
      <c r="AA80" s="48" t="str">
        <f t="shared" si="38"/>
        <v>ข้อมูลไม่ครบ</v>
      </c>
      <c r="AB80" s="46" t="str">
        <f t="shared" si="39"/>
        <v>ข้อมูลไม่ครบ</v>
      </c>
      <c r="AC80" s="47" t="str">
        <f t="shared" si="31"/>
        <v>ข้อมูลไม่ครบ</v>
      </c>
      <c r="AD80" s="48" t="str">
        <f t="shared" si="40"/>
        <v>ข้อมูลไม่ครบ</v>
      </c>
      <c r="AE80" s="48" t="str">
        <f t="shared" si="41"/>
        <v>ข้อมูลไม่ครบ</v>
      </c>
      <c r="AF80" s="49"/>
    </row>
    <row r="81" spans="1:32" ht="21.75" thickBot="1" x14ac:dyDescent="0.4">
      <c r="A81" s="78">
        <v>63</v>
      </c>
      <c r="B81" s="152">
        <v>253</v>
      </c>
      <c r="C81" s="141"/>
      <c r="D81" s="142"/>
      <c r="E81" s="143"/>
      <c r="F81" s="144"/>
      <c r="G81" s="144"/>
      <c r="H81" s="144"/>
      <c r="I81" s="145"/>
      <c r="J81" s="146"/>
      <c r="K81" s="147"/>
      <c r="L81" s="148"/>
      <c r="M81" s="152"/>
      <c r="N81" s="144"/>
      <c r="O81" s="152"/>
      <c r="P81" s="144"/>
      <c r="Q81" s="152"/>
      <c r="R81" s="144"/>
      <c r="S81" s="46" t="str">
        <f t="shared" si="32"/>
        <v>ข้อมูลไม่ครบ</v>
      </c>
      <c r="T81" s="47" t="str">
        <f t="shared" si="33"/>
        <v>ข้อมูลไม่ครบ</v>
      </c>
      <c r="U81" s="48" t="str">
        <f t="shared" si="34"/>
        <v>ข้อมูลไม่ครบ</v>
      </c>
      <c r="V81" s="48" t="str">
        <f t="shared" si="35"/>
        <v>ข้อมูลไม่ครบ</v>
      </c>
      <c r="W81" s="149">
        <v>55</v>
      </c>
      <c r="X81" s="46" t="str">
        <f t="shared" si="36"/>
        <v>ข้อมูลไม่ครบ</v>
      </c>
      <c r="Y81" s="47" t="str">
        <f t="shared" si="30"/>
        <v>ข้อมูลไม่ครบ</v>
      </c>
      <c r="Z81" s="48" t="str">
        <f t="shared" si="37"/>
        <v>ข้อมูลไม่ครบ</v>
      </c>
      <c r="AA81" s="48" t="str">
        <f t="shared" si="38"/>
        <v>ข้อมูลไม่ครบ</v>
      </c>
      <c r="AB81" s="46" t="str">
        <f t="shared" si="39"/>
        <v>ข้อมูลไม่ครบ</v>
      </c>
      <c r="AC81" s="47" t="str">
        <f t="shared" si="31"/>
        <v>ข้อมูลไม่ครบ</v>
      </c>
      <c r="AD81" s="48" t="str">
        <f t="shared" si="40"/>
        <v>ข้อมูลไม่ครบ</v>
      </c>
      <c r="AE81" s="48" t="str">
        <f t="shared" si="41"/>
        <v>ข้อมูลไม่ครบ</v>
      </c>
      <c r="AF81" s="49"/>
    </row>
    <row r="82" spans="1:32" ht="21.75" thickBot="1" x14ac:dyDescent="0.4">
      <c r="A82" s="78">
        <v>64</v>
      </c>
      <c r="B82" s="152">
        <v>254</v>
      </c>
      <c r="C82" s="141"/>
      <c r="D82" s="142"/>
      <c r="E82" s="143"/>
      <c r="F82" s="144">
        <v>51.1</v>
      </c>
      <c r="G82" s="144"/>
      <c r="H82" s="144">
        <v>69</v>
      </c>
      <c r="I82" s="145"/>
      <c r="J82" s="146"/>
      <c r="K82" s="147"/>
      <c r="L82" s="148"/>
      <c r="M82" s="152"/>
      <c r="N82" s="144"/>
      <c r="O82" s="152"/>
      <c r="P82" s="144"/>
      <c r="Q82" s="152"/>
      <c r="R82" s="144"/>
      <c r="S82" s="46" t="str">
        <f t="shared" si="32"/>
        <v>ข้อมูลไม่ครบ</v>
      </c>
      <c r="T82" s="47" t="str">
        <f t="shared" si="33"/>
        <v>ข้อมูลไม่ครบ</v>
      </c>
      <c r="U82" s="48" t="str">
        <f t="shared" si="34"/>
        <v>ข้อมูลไม่ครบ</v>
      </c>
      <c r="V82" s="48" t="str">
        <f t="shared" si="35"/>
        <v>ข้อมูลไม่ครบ</v>
      </c>
      <c r="W82" s="149">
        <v>55</v>
      </c>
      <c r="X82" s="46" t="str">
        <f t="shared" si="36"/>
        <v>ข้อมูลไม่ครบ</v>
      </c>
      <c r="Y82" s="47" t="str">
        <f t="shared" si="30"/>
        <v>ข้อมูลไม่ครบ</v>
      </c>
      <c r="Z82" s="48" t="str">
        <f t="shared" si="37"/>
        <v>ข้อมูลไม่ครบ</v>
      </c>
      <c r="AA82" s="48" t="str">
        <f t="shared" si="38"/>
        <v>ข้อมูลไม่ครบ</v>
      </c>
      <c r="AB82" s="46" t="str">
        <f t="shared" si="39"/>
        <v>ข้อมูลไม่ครบ</v>
      </c>
      <c r="AC82" s="47" t="str">
        <f t="shared" si="31"/>
        <v>ข้อมูลไม่ครบ</v>
      </c>
      <c r="AD82" s="48" t="str">
        <f t="shared" si="40"/>
        <v>ข้อมูลไม่ครบ</v>
      </c>
      <c r="AE82" s="48" t="str">
        <f t="shared" si="41"/>
        <v>ข้อมูลไม่ครบ</v>
      </c>
      <c r="AF82" s="49"/>
    </row>
    <row r="83" spans="1:32" ht="21.75" thickBot="1" x14ac:dyDescent="0.4">
      <c r="A83" s="78">
        <v>65</v>
      </c>
      <c r="B83" s="152">
        <v>255</v>
      </c>
      <c r="C83" s="141"/>
      <c r="D83" s="142"/>
      <c r="E83" s="143"/>
      <c r="F83" s="144">
        <v>76.599999999999994</v>
      </c>
      <c r="G83" s="144">
        <v>156</v>
      </c>
      <c r="H83" s="144">
        <v>91</v>
      </c>
      <c r="I83" s="145"/>
      <c r="J83" s="146"/>
      <c r="K83" s="147"/>
      <c r="L83" s="148"/>
      <c r="M83" s="152"/>
      <c r="N83" s="144"/>
      <c r="O83" s="152"/>
      <c r="P83" s="144"/>
      <c r="Q83" s="152"/>
      <c r="R83" s="144"/>
      <c r="S83" s="46">
        <f t="shared" si="32"/>
        <v>31.476002629848782</v>
      </c>
      <c r="T83" s="47" t="str">
        <f t="shared" si="33"/>
        <v>อ้วน</v>
      </c>
      <c r="U83" s="48" t="str">
        <f t="shared" si="34"/>
        <v>ลงพุง</v>
      </c>
      <c r="V83" s="48" t="str">
        <f t="shared" si="35"/>
        <v>เสี่ยงสูง</v>
      </c>
      <c r="W83" s="149">
        <v>50</v>
      </c>
      <c r="X83" s="46" t="str">
        <f t="shared" si="36"/>
        <v>ข้อมูลไม่ครบ</v>
      </c>
      <c r="Y83" s="47" t="str">
        <f t="shared" ref="Y83:Y146" si="42">IF(X83="ข้อมูลไม่ครบ", "ข้อมูลไม่ครบ", IF(X83&lt;18.5, "ผอม", IF(AND(18.5&lt;=X83, X83&lt;=22.9), "ปกติ", IF(AND(22.9&lt;X83, X83&lt;25), "น้ำหนักเกิน", "อ้วน"))))</f>
        <v>ข้อมูลไม่ครบ</v>
      </c>
      <c r="Z83" s="48" t="str">
        <f t="shared" si="37"/>
        <v>ข้อมูลไม่ครบ</v>
      </c>
      <c r="AA83" s="48" t="str">
        <f t="shared" si="38"/>
        <v>ข้อมูลไม่ครบ</v>
      </c>
      <c r="AB83" s="46" t="str">
        <f t="shared" si="39"/>
        <v>ข้อมูลไม่ครบ</v>
      </c>
      <c r="AC83" s="47" t="str">
        <f t="shared" ref="AC83:AC146" si="43">IF(AB83="ข้อมูลไม่ครบ", "ข้อมูลไม่ครบ", IF(AB83&lt;18.5, "ผอม", IF(AND(18.5&lt;=AB83, AB83&lt;=22.9), "ปกติ", IF(AND(22.9&lt;AB83, AB83&lt;25), "น้ำหนักเกิน", "อ้วน"))))</f>
        <v>ข้อมูลไม่ครบ</v>
      </c>
      <c r="AD83" s="48" t="str">
        <f t="shared" si="40"/>
        <v>ข้อมูลไม่ครบ</v>
      </c>
      <c r="AE83" s="48" t="str">
        <f t="shared" si="41"/>
        <v>ข้อมูลไม่ครบ</v>
      </c>
      <c r="AF83" s="49"/>
    </row>
    <row r="84" spans="1:32" ht="21.75" thickBot="1" x14ac:dyDescent="0.4">
      <c r="A84" s="78">
        <v>66</v>
      </c>
      <c r="B84" s="152">
        <v>259</v>
      </c>
      <c r="C84" s="141"/>
      <c r="D84" s="142"/>
      <c r="E84" s="143"/>
      <c r="F84" s="144">
        <v>70.2</v>
      </c>
      <c r="G84" s="144">
        <v>163</v>
      </c>
      <c r="H84" s="144">
        <v>89</v>
      </c>
      <c r="I84" s="145"/>
      <c r="J84" s="146"/>
      <c r="K84" s="147"/>
      <c r="L84" s="148"/>
      <c r="M84" s="152"/>
      <c r="N84" s="144"/>
      <c r="O84" s="152"/>
      <c r="P84" s="144"/>
      <c r="Q84" s="152"/>
      <c r="R84" s="144"/>
      <c r="S84" s="46">
        <f t="shared" ref="S84:S147" si="44">IF(OR(F84="",$G84=""), "ข้อมูลไม่ครบ", F84/($G84*$G84)*10000)</f>
        <v>26.42176973164214</v>
      </c>
      <c r="T84" s="47" t="str">
        <f t="shared" ref="T84:T147" si="45">IF(S84="ข้อมูลไม่ครบ", "ข้อมูลไม่ครบ", IF(S84&lt;18.5, "ผอม", IF(AND(18.5&lt;=S84, S84&lt;=22.9), "ปกติ", IF(AND(22.9&lt;S84, S84&lt;25), "น้ำหนักเกิน", "อ้วน"))))</f>
        <v>อ้วน</v>
      </c>
      <c r="U84" s="48" t="str">
        <f t="shared" ref="U84:U147" si="46">IF(OR($G84="",H84=""),"ข้อมูลไม่ครบ",IF($G84/2&lt;H84,"ลงพุง","ไม่ลงพุง"))</f>
        <v>ลงพุง</v>
      </c>
      <c r="V84" s="48" t="str">
        <f t="shared" ref="V84:V147" si="47">IF(OR(T84="ข้อมูลไม่ครบ",U84="ข้อมูลไม่ครบ"),"ข้อมูลไม่ครบ",IF(AND(T84="ปกติ",U84="ไม่ลงพุง"),"ปกติ",IF(AND(T84="ปกติ",U84="ลงพุง"),"เสี่ยง",IF(AND(T84="น้ำหนักเกิน",U84="ไม่ลงพุง"),"เสี่ยง",IF(AND(T84="น้ำหนักเกิน",U84="ลงพุง"),"เสี่ยงสูง",IF(AND(T84="อ้วน",U84="ไม่ลงพุง"),"เสี่ยง",IF(AND(T84="อ้วน",U84="ลงพุง"),"เสี่ยงสูง",IF(AND(T84="ผอม",U84="ไม่ลงพุง"),"เสี่ยง",IF(AND(T84="ผอม",U84="ลงพุง"),"เสี่ยงสูง",0)))))))))</f>
        <v>เสี่ยงสูง</v>
      </c>
      <c r="W84" s="149">
        <v>53</v>
      </c>
      <c r="X84" s="46" t="str">
        <f t="shared" ref="X84:X147" si="48">IF(OR(I84="",$G84=""), "ข้อมูลไม่ครบ", K84/($G84*$G84)*10000)</f>
        <v>ข้อมูลไม่ครบ</v>
      </c>
      <c r="Y84" s="47" t="str">
        <f t="shared" si="42"/>
        <v>ข้อมูลไม่ครบ</v>
      </c>
      <c r="Z84" s="48" t="str">
        <f t="shared" ref="Z84:Z147" si="49">IF(OR(L84="",$G84=""),"ข้อมูลไม่ครบ",IF($G84/2&lt;M84,"ลงพุง","ไม่ลงพุง"))</f>
        <v>ข้อมูลไม่ครบ</v>
      </c>
      <c r="AA84" s="48" t="str">
        <f t="shared" ref="AA84:AA147" si="50">IF(OR(Y84="ข้อมูลไม่ครบ",Z84="ข้อมูลไม่ครบ"),"ข้อมูลไม่ครบ",IF(AND(Y84="ปกติ",Z84="ไม่ลงพุง"),"ปกติ",IF(AND(Y84="ปกติ",Z84="ลงพุง"),"เสี่ยง",IF(AND(Y84="น้ำหนักเกิน",Z84="ไม่ลงพุง"),"เสี่ยง",IF(AND(Y84="น้ำหนักเกิน",Z84="ลงพุง"),"เสี่ยงสูง",IF(AND(Y84="อ้วน",Z84="ไม่ลงพุง"),"เสี่ยง",IF(AND(Y84="อ้วน",Z84="ลงพุง"),"เสี่ยงสูง",IF(AND(Y84="ผอม",Z84="ไม่ลงพุง"),"เสี่ยง",IF(AND(Y84="ผอม",Z84="ลงพุง"),"เสี่ยงสูง",0)))))))))</f>
        <v>ข้อมูลไม่ครบ</v>
      </c>
      <c r="AB84" s="46" t="str">
        <f t="shared" ref="AB84:AB147" si="51">IF(OR(O84="",$G84=""), "ข้อมูลไม่ครบ", O84/($G84*$G84)*10000)</f>
        <v>ข้อมูลไม่ครบ</v>
      </c>
      <c r="AC84" s="47" t="str">
        <f t="shared" si="43"/>
        <v>ข้อมูลไม่ครบ</v>
      </c>
      <c r="AD84" s="48" t="str">
        <f t="shared" ref="AD84:AD147" si="52">IF(OR($G84="",Q84=""),"ข้อมูลไม่ครบ",IF($G84/2&lt;Q84,"ลงพุง","ไม่ลงพุง"))</f>
        <v>ข้อมูลไม่ครบ</v>
      </c>
      <c r="AE84" s="48" t="str">
        <f t="shared" ref="AE84:AE147" si="53">IF(OR(AC84="ข้อมูลไม่ครบ",AD84="ข้อมูลไม่ครบ"),"ข้อมูลไม่ครบ",IF(AND(AC84="ปกติ",AD84="ไม่ลงพุง"),"ปกติ",IF(AND(AC84="ปกติ",AD84="ลงพุง"),"เสี่ยง",IF(AND(AC84="น้ำหนักเกิน",AD84="ไม่ลงพุง"),"เสี่ยง",IF(AND(AC84="น้ำหนักเกิน",AD84="ลงพุง"),"เสี่ยงสูง",IF(AND(AC84="อ้วน",AD84="ไม่ลงพุง"),"เสี่ยง",IF(AND(AC84="อ้วน",AD84="ลงพุง"),"เสี่ยงสูง",IF(AND(AC84="ผอม",AD84="ไม่ลงพุง"),"เสี่ยง",IF(AND(AC84="ผอม",AD84="ลงพุง"),"เสี่ยงสูง",0)))))))))</f>
        <v>ข้อมูลไม่ครบ</v>
      </c>
      <c r="AF84" s="50"/>
    </row>
    <row r="85" spans="1:32" ht="21.75" thickBot="1" x14ac:dyDescent="0.4">
      <c r="A85" s="78">
        <v>67</v>
      </c>
      <c r="B85" s="152">
        <v>261</v>
      </c>
      <c r="C85" s="141"/>
      <c r="D85" s="142"/>
      <c r="E85" s="143"/>
      <c r="F85" s="144">
        <v>67.7</v>
      </c>
      <c r="G85" s="144">
        <v>162</v>
      </c>
      <c r="H85" s="144">
        <v>89</v>
      </c>
      <c r="I85" s="145"/>
      <c r="J85" s="146"/>
      <c r="K85" s="147"/>
      <c r="L85" s="148"/>
      <c r="M85" s="152"/>
      <c r="N85" s="144"/>
      <c r="O85" s="152"/>
      <c r="P85" s="144"/>
      <c r="Q85" s="152"/>
      <c r="R85" s="144"/>
      <c r="S85" s="46">
        <f t="shared" si="44"/>
        <v>25.796372504191435</v>
      </c>
      <c r="T85" s="47" t="str">
        <f t="shared" si="45"/>
        <v>อ้วน</v>
      </c>
      <c r="U85" s="48" t="str">
        <f t="shared" si="46"/>
        <v>ลงพุง</v>
      </c>
      <c r="V85" s="48" t="str">
        <f t="shared" si="47"/>
        <v>เสี่ยงสูง</v>
      </c>
      <c r="W85" s="149">
        <v>39</v>
      </c>
      <c r="X85" s="46" t="str">
        <f t="shared" si="48"/>
        <v>ข้อมูลไม่ครบ</v>
      </c>
      <c r="Y85" s="47" t="str">
        <f t="shared" si="42"/>
        <v>ข้อมูลไม่ครบ</v>
      </c>
      <c r="Z85" s="48" t="str">
        <f t="shared" si="49"/>
        <v>ข้อมูลไม่ครบ</v>
      </c>
      <c r="AA85" s="48" t="str">
        <f t="shared" si="50"/>
        <v>ข้อมูลไม่ครบ</v>
      </c>
      <c r="AB85" s="46" t="str">
        <f t="shared" si="51"/>
        <v>ข้อมูลไม่ครบ</v>
      </c>
      <c r="AC85" s="47" t="str">
        <f t="shared" si="43"/>
        <v>ข้อมูลไม่ครบ</v>
      </c>
      <c r="AD85" s="48" t="str">
        <f t="shared" si="52"/>
        <v>ข้อมูลไม่ครบ</v>
      </c>
      <c r="AE85" s="48" t="str">
        <f t="shared" si="53"/>
        <v>ข้อมูลไม่ครบ</v>
      </c>
      <c r="AF85" s="49"/>
    </row>
    <row r="86" spans="1:32" ht="21.75" thickBot="1" x14ac:dyDescent="0.4">
      <c r="A86" s="78">
        <v>68</v>
      </c>
      <c r="B86" s="140">
        <v>277</v>
      </c>
      <c r="C86" s="141"/>
      <c r="D86" s="142"/>
      <c r="E86" s="143"/>
      <c r="F86" s="144">
        <v>50.4</v>
      </c>
      <c r="G86" s="144">
        <v>160</v>
      </c>
      <c r="H86" s="144">
        <v>74</v>
      </c>
      <c r="I86" s="145"/>
      <c r="J86" s="146"/>
      <c r="K86" s="147"/>
      <c r="L86" s="148"/>
      <c r="M86" s="140"/>
      <c r="N86" s="144"/>
      <c r="O86" s="140"/>
      <c r="P86" s="144"/>
      <c r="Q86" s="140"/>
      <c r="R86" s="144"/>
      <c r="S86" s="46">
        <f t="shared" si="44"/>
        <v>19.6875</v>
      </c>
      <c r="T86" s="47" t="str">
        <f t="shared" si="45"/>
        <v>ปกติ</v>
      </c>
      <c r="U86" s="48" t="str">
        <f t="shared" si="46"/>
        <v>ไม่ลงพุง</v>
      </c>
      <c r="V86" s="48" t="str">
        <f t="shared" si="47"/>
        <v>ปกติ</v>
      </c>
      <c r="W86" s="149">
        <v>47</v>
      </c>
      <c r="X86" s="46" t="str">
        <f t="shared" si="48"/>
        <v>ข้อมูลไม่ครบ</v>
      </c>
      <c r="Y86" s="47" t="str">
        <f t="shared" si="42"/>
        <v>ข้อมูลไม่ครบ</v>
      </c>
      <c r="Z86" s="48" t="str">
        <f t="shared" si="49"/>
        <v>ข้อมูลไม่ครบ</v>
      </c>
      <c r="AA86" s="48" t="str">
        <f t="shared" si="50"/>
        <v>ข้อมูลไม่ครบ</v>
      </c>
      <c r="AB86" s="46" t="str">
        <f t="shared" si="51"/>
        <v>ข้อมูลไม่ครบ</v>
      </c>
      <c r="AC86" s="47" t="str">
        <f t="shared" si="43"/>
        <v>ข้อมูลไม่ครบ</v>
      </c>
      <c r="AD86" s="48" t="str">
        <f t="shared" si="52"/>
        <v>ข้อมูลไม่ครบ</v>
      </c>
      <c r="AE86" s="48" t="str">
        <f t="shared" si="53"/>
        <v>ข้อมูลไม่ครบ</v>
      </c>
      <c r="AF86" s="49"/>
    </row>
    <row r="87" spans="1:32" ht="21.75" thickBot="1" x14ac:dyDescent="0.4">
      <c r="A87" s="78">
        <v>69</v>
      </c>
      <c r="B87" s="140">
        <v>281</v>
      </c>
      <c r="C87" s="141"/>
      <c r="D87" s="142"/>
      <c r="E87" s="143"/>
      <c r="F87" s="144">
        <v>54.8</v>
      </c>
      <c r="G87" s="144"/>
      <c r="H87" s="144"/>
      <c r="I87" s="145"/>
      <c r="J87" s="146"/>
      <c r="K87" s="147"/>
      <c r="L87" s="148"/>
      <c r="M87" s="140"/>
      <c r="N87" s="144"/>
      <c r="O87" s="140"/>
      <c r="P87" s="144"/>
      <c r="Q87" s="140"/>
      <c r="R87" s="144"/>
      <c r="S87" s="46" t="str">
        <f t="shared" si="44"/>
        <v>ข้อมูลไม่ครบ</v>
      </c>
      <c r="T87" s="47" t="str">
        <f t="shared" si="45"/>
        <v>ข้อมูลไม่ครบ</v>
      </c>
      <c r="U87" s="48" t="str">
        <f t="shared" si="46"/>
        <v>ข้อมูลไม่ครบ</v>
      </c>
      <c r="V87" s="48" t="str">
        <f t="shared" si="47"/>
        <v>ข้อมูลไม่ครบ</v>
      </c>
      <c r="W87" s="149">
        <v>55</v>
      </c>
      <c r="X87" s="46" t="str">
        <f t="shared" si="48"/>
        <v>ข้อมูลไม่ครบ</v>
      </c>
      <c r="Y87" s="47" t="str">
        <f t="shared" si="42"/>
        <v>ข้อมูลไม่ครบ</v>
      </c>
      <c r="Z87" s="48" t="str">
        <f t="shared" si="49"/>
        <v>ข้อมูลไม่ครบ</v>
      </c>
      <c r="AA87" s="48" t="str">
        <f t="shared" si="50"/>
        <v>ข้อมูลไม่ครบ</v>
      </c>
      <c r="AB87" s="46" t="str">
        <f t="shared" si="51"/>
        <v>ข้อมูลไม่ครบ</v>
      </c>
      <c r="AC87" s="47" t="str">
        <f t="shared" si="43"/>
        <v>ข้อมูลไม่ครบ</v>
      </c>
      <c r="AD87" s="48" t="str">
        <f t="shared" si="52"/>
        <v>ข้อมูลไม่ครบ</v>
      </c>
      <c r="AE87" s="48" t="str">
        <f t="shared" si="53"/>
        <v>ข้อมูลไม่ครบ</v>
      </c>
      <c r="AF87" s="49"/>
    </row>
    <row r="88" spans="1:32" ht="21.75" thickBot="1" x14ac:dyDescent="0.4">
      <c r="A88" s="78">
        <v>70</v>
      </c>
      <c r="B88" s="140">
        <v>282</v>
      </c>
      <c r="C88" s="141"/>
      <c r="D88" s="142"/>
      <c r="E88" s="143"/>
      <c r="F88" s="144">
        <v>60.5</v>
      </c>
      <c r="G88" s="144">
        <v>157</v>
      </c>
      <c r="H88" s="144">
        <v>76</v>
      </c>
      <c r="I88" s="145"/>
      <c r="J88" s="146"/>
      <c r="K88" s="147"/>
      <c r="L88" s="148"/>
      <c r="M88" s="140"/>
      <c r="N88" s="144"/>
      <c r="O88" s="140"/>
      <c r="P88" s="144"/>
      <c r="Q88" s="140"/>
      <c r="R88" s="144"/>
      <c r="S88" s="46">
        <f t="shared" si="44"/>
        <v>24.54460627205972</v>
      </c>
      <c r="T88" s="47" t="str">
        <f t="shared" si="45"/>
        <v>น้ำหนักเกิน</v>
      </c>
      <c r="U88" s="48" t="str">
        <f t="shared" si="46"/>
        <v>ไม่ลงพุง</v>
      </c>
      <c r="V88" s="48" t="str">
        <f t="shared" si="47"/>
        <v>เสี่ยง</v>
      </c>
      <c r="W88" s="149">
        <v>37</v>
      </c>
      <c r="X88" s="46" t="str">
        <f t="shared" si="48"/>
        <v>ข้อมูลไม่ครบ</v>
      </c>
      <c r="Y88" s="47" t="str">
        <f t="shared" si="42"/>
        <v>ข้อมูลไม่ครบ</v>
      </c>
      <c r="Z88" s="48" t="str">
        <f t="shared" si="49"/>
        <v>ข้อมูลไม่ครบ</v>
      </c>
      <c r="AA88" s="48" t="str">
        <f t="shared" si="50"/>
        <v>ข้อมูลไม่ครบ</v>
      </c>
      <c r="AB88" s="46" t="str">
        <f t="shared" si="51"/>
        <v>ข้อมูลไม่ครบ</v>
      </c>
      <c r="AC88" s="47" t="str">
        <f t="shared" si="43"/>
        <v>ข้อมูลไม่ครบ</v>
      </c>
      <c r="AD88" s="48" t="str">
        <f t="shared" si="52"/>
        <v>ข้อมูลไม่ครบ</v>
      </c>
      <c r="AE88" s="48" t="str">
        <f t="shared" si="53"/>
        <v>ข้อมูลไม่ครบ</v>
      </c>
      <c r="AF88" s="49"/>
    </row>
    <row r="89" spans="1:32" ht="21.75" thickBot="1" x14ac:dyDescent="0.4">
      <c r="A89" s="78">
        <v>71</v>
      </c>
      <c r="B89" s="140">
        <v>283</v>
      </c>
      <c r="C89" s="141"/>
      <c r="D89" s="142"/>
      <c r="E89" s="143"/>
      <c r="F89" s="144">
        <v>59.3</v>
      </c>
      <c r="G89" s="144"/>
      <c r="H89" s="144">
        <v>80</v>
      </c>
      <c r="I89" s="145"/>
      <c r="J89" s="146"/>
      <c r="K89" s="147"/>
      <c r="L89" s="148"/>
      <c r="M89" s="140"/>
      <c r="N89" s="144"/>
      <c r="O89" s="140"/>
      <c r="P89" s="144"/>
      <c r="Q89" s="140"/>
      <c r="R89" s="144"/>
      <c r="S89" s="46" t="str">
        <f t="shared" si="44"/>
        <v>ข้อมูลไม่ครบ</v>
      </c>
      <c r="T89" s="47" t="str">
        <f t="shared" si="45"/>
        <v>ข้อมูลไม่ครบ</v>
      </c>
      <c r="U89" s="48" t="str">
        <f t="shared" si="46"/>
        <v>ข้อมูลไม่ครบ</v>
      </c>
      <c r="V89" s="48" t="str">
        <f t="shared" si="47"/>
        <v>ข้อมูลไม่ครบ</v>
      </c>
      <c r="W89" s="149">
        <v>39</v>
      </c>
      <c r="X89" s="46" t="str">
        <f t="shared" si="48"/>
        <v>ข้อมูลไม่ครบ</v>
      </c>
      <c r="Y89" s="47" t="str">
        <f t="shared" si="42"/>
        <v>ข้อมูลไม่ครบ</v>
      </c>
      <c r="Z89" s="48" t="str">
        <f t="shared" si="49"/>
        <v>ข้อมูลไม่ครบ</v>
      </c>
      <c r="AA89" s="48" t="str">
        <f t="shared" si="50"/>
        <v>ข้อมูลไม่ครบ</v>
      </c>
      <c r="AB89" s="46" t="str">
        <f t="shared" si="51"/>
        <v>ข้อมูลไม่ครบ</v>
      </c>
      <c r="AC89" s="47" t="str">
        <f t="shared" si="43"/>
        <v>ข้อมูลไม่ครบ</v>
      </c>
      <c r="AD89" s="48" t="str">
        <f t="shared" si="52"/>
        <v>ข้อมูลไม่ครบ</v>
      </c>
      <c r="AE89" s="48" t="str">
        <f t="shared" si="53"/>
        <v>ข้อมูลไม่ครบ</v>
      </c>
      <c r="AF89" s="49"/>
    </row>
    <row r="90" spans="1:32" ht="21.75" thickBot="1" x14ac:dyDescent="0.4">
      <c r="A90" s="78">
        <v>72</v>
      </c>
      <c r="B90" s="140">
        <v>284</v>
      </c>
      <c r="C90" s="141"/>
      <c r="D90" s="142"/>
      <c r="E90" s="143"/>
      <c r="F90" s="144">
        <v>49.1</v>
      </c>
      <c r="G90" s="144"/>
      <c r="H90" s="144">
        <v>69</v>
      </c>
      <c r="I90" s="145"/>
      <c r="J90" s="146"/>
      <c r="K90" s="147"/>
      <c r="L90" s="148"/>
      <c r="M90" s="140"/>
      <c r="N90" s="144"/>
      <c r="O90" s="140"/>
      <c r="P90" s="144"/>
      <c r="Q90" s="140"/>
      <c r="R90" s="144"/>
      <c r="S90" s="46" t="str">
        <f t="shared" si="44"/>
        <v>ข้อมูลไม่ครบ</v>
      </c>
      <c r="T90" s="47" t="str">
        <f t="shared" si="45"/>
        <v>ข้อมูลไม่ครบ</v>
      </c>
      <c r="U90" s="48" t="str">
        <f t="shared" si="46"/>
        <v>ข้อมูลไม่ครบ</v>
      </c>
      <c r="V90" s="48" t="str">
        <f t="shared" si="47"/>
        <v>ข้อมูลไม่ครบ</v>
      </c>
      <c r="W90" s="149">
        <v>35</v>
      </c>
      <c r="X90" s="46" t="str">
        <f t="shared" si="48"/>
        <v>ข้อมูลไม่ครบ</v>
      </c>
      <c r="Y90" s="47" t="str">
        <f t="shared" si="42"/>
        <v>ข้อมูลไม่ครบ</v>
      </c>
      <c r="Z90" s="48" t="str">
        <f t="shared" si="49"/>
        <v>ข้อมูลไม่ครบ</v>
      </c>
      <c r="AA90" s="48" t="str">
        <f t="shared" si="50"/>
        <v>ข้อมูลไม่ครบ</v>
      </c>
      <c r="AB90" s="46" t="str">
        <f t="shared" si="51"/>
        <v>ข้อมูลไม่ครบ</v>
      </c>
      <c r="AC90" s="47" t="str">
        <f t="shared" si="43"/>
        <v>ข้อมูลไม่ครบ</v>
      </c>
      <c r="AD90" s="48" t="str">
        <f t="shared" si="52"/>
        <v>ข้อมูลไม่ครบ</v>
      </c>
      <c r="AE90" s="48" t="str">
        <f t="shared" si="53"/>
        <v>ข้อมูลไม่ครบ</v>
      </c>
      <c r="AF90" s="49"/>
    </row>
    <row r="91" spans="1:32" ht="21.75" thickBot="1" x14ac:dyDescent="0.4">
      <c r="A91" s="78">
        <v>73</v>
      </c>
      <c r="B91" s="140">
        <v>285</v>
      </c>
      <c r="C91" s="141"/>
      <c r="D91" s="142"/>
      <c r="E91" s="143"/>
      <c r="F91" s="144">
        <v>53.5</v>
      </c>
      <c r="G91" s="144">
        <v>162</v>
      </c>
      <c r="H91" s="144">
        <v>68</v>
      </c>
      <c r="I91" s="145"/>
      <c r="J91" s="146"/>
      <c r="K91" s="147"/>
      <c r="L91" s="148"/>
      <c r="M91" s="140"/>
      <c r="N91" s="144"/>
      <c r="O91" s="140"/>
      <c r="P91" s="144"/>
      <c r="Q91" s="140"/>
      <c r="R91" s="144"/>
      <c r="S91" s="46">
        <f t="shared" si="44"/>
        <v>20.385611949397955</v>
      </c>
      <c r="T91" s="47" t="str">
        <f t="shared" si="45"/>
        <v>ปกติ</v>
      </c>
      <c r="U91" s="48" t="str">
        <f t="shared" si="46"/>
        <v>ไม่ลงพุง</v>
      </c>
      <c r="V91" s="48" t="str">
        <f t="shared" si="47"/>
        <v>ปกติ</v>
      </c>
      <c r="W91" s="149">
        <v>33</v>
      </c>
      <c r="X91" s="46" t="str">
        <f t="shared" si="48"/>
        <v>ข้อมูลไม่ครบ</v>
      </c>
      <c r="Y91" s="47" t="str">
        <f t="shared" si="42"/>
        <v>ข้อมูลไม่ครบ</v>
      </c>
      <c r="Z91" s="48" t="str">
        <f t="shared" si="49"/>
        <v>ข้อมูลไม่ครบ</v>
      </c>
      <c r="AA91" s="48" t="str">
        <f t="shared" si="50"/>
        <v>ข้อมูลไม่ครบ</v>
      </c>
      <c r="AB91" s="46" t="str">
        <f t="shared" si="51"/>
        <v>ข้อมูลไม่ครบ</v>
      </c>
      <c r="AC91" s="47" t="str">
        <f t="shared" si="43"/>
        <v>ข้อมูลไม่ครบ</v>
      </c>
      <c r="AD91" s="48" t="str">
        <f t="shared" si="52"/>
        <v>ข้อมูลไม่ครบ</v>
      </c>
      <c r="AE91" s="48" t="str">
        <f t="shared" si="53"/>
        <v>ข้อมูลไม่ครบ</v>
      </c>
      <c r="AF91" s="49"/>
    </row>
    <row r="92" spans="1:32" ht="21.75" thickBot="1" x14ac:dyDescent="0.4">
      <c r="A92" s="78">
        <v>74</v>
      </c>
      <c r="B92" s="140">
        <v>286</v>
      </c>
      <c r="C92" s="141"/>
      <c r="D92" s="142"/>
      <c r="E92" s="143"/>
      <c r="F92" s="144">
        <v>64.900000000000006</v>
      </c>
      <c r="G92" s="144"/>
      <c r="H92" s="144">
        <v>84</v>
      </c>
      <c r="I92" s="145"/>
      <c r="J92" s="146"/>
      <c r="K92" s="147"/>
      <c r="L92" s="148"/>
      <c r="M92" s="140"/>
      <c r="N92" s="144"/>
      <c r="O92" s="140"/>
      <c r="P92" s="144"/>
      <c r="Q92" s="140"/>
      <c r="R92" s="144"/>
      <c r="S92" s="46" t="str">
        <f t="shared" si="44"/>
        <v>ข้อมูลไม่ครบ</v>
      </c>
      <c r="T92" s="47" t="str">
        <f t="shared" si="45"/>
        <v>ข้อมูลไม่ครบ</v>
      </c>
      <c r="U92" s="48" t="str">
        <f t="shared" si="46"/>
        <v>ข้อมูลไม่ครบ</v>
      </c>
      <c r="V92" s="48" t="str">
        <f t="shared" si="47"/>
        <v>ข้อมูลไม่ครบ</v>
      </c>
      <c r="W92" s="149">
        <v>41</v>
      </c>
      <c r="X92" s="46" t="str">
        <f t="shared" si="48"/>
        <v>ข้อมูลไม่ครบ</v>
      </c>
      <c r="Y92" s="47" t="str">
        <f t="shared" si="42"/>
        <v>ข้อมูลไม่ครบ</v>
      </c>
      <c r="Z92" s="48" t="str">
        <f t="shared" si="49"/>
        <v>ข้อมูลไม่ครบ</v>
      </c>
      <c r="AA92" s="48" t="str">
        <f t="shared" si="50"/>
        <v>ข้อมูลไม่ครบ</v>
      </c>
      <c r="AB92" s="46" t="str">
        <f t="shared" si="51"/>
        <v>ข้อมูลไม่ครบ</v>
      </c>
      <c r="AC92" s="47" t="str">
        <f t="shared" si="43"/>
        <v>ข้อมูลไม่ครบ</v>
      </c>
      <c r="AD92" s="48" t="str">
        <f t="shared" si="52"/>
        <v>ข้อมูลไม่ครบ</v>
      </c>
      <c r="AE92" s="48" t="str">
        <f t="shared" si="53"/>
        <v>ข้อมูลไม่ครบ</v>
      </c>
      <c r="AF92" s="49"/>
    </row>
    <row r="93" spans="1:32" ht="21.75" thickBot="1" x14ac:dyDescent="0.4">
      <c r="A93" s="78">
        <v>75</v>
      </c>
      <c r="B93" s="140">
        <v>287</v>
      </c>
      <c r="C93" s="141"/>
      <c r="D93" s="142"/>
      <c r="E93" s="143"/>
      <c r="F93" s="144">
        <v>37.6</v>
      </c>
      <c r="G93" s="144"/>
      <c r="H93" s="144">
        <v>65</v>
      </c>
      <c r="I93" s="145"/>
      <c r="J93" s="146"/>
      <c r="K93" s="147"/>
      <c r="L93" s="148"/>
      <c r="M93" s="140"/>
      <c r="N93" s="144"/>
      <c r="O93" s="140"/>
      <c r="P93" s="144"/>
      <c r="Q93" s="140"/>
      <c r="R93" s="144"/>
      <c r="S93" s="46" t="str">
        <f t="shared" si="44"/>
        <v>ข้อมูลไม่ครบ</v>
      </c>
      <c r="T93" s="47" t="str">
        <f t="shared" si="45"/>
        <v>ข้อมูลไม่ครบ</v>
      </c>
      <c r="U93" s="48" t="str">
        <f t="shared" si="46"/>
        <v>ข้อมูลไม่ครบ</v>
      </c>
      <c r="V93" s="48" t="str">
        <f t="shared" si="47"/>
        <v>ข้อมูลไม่ครบ</v>
      </c>
      <c r="W93" s="149">
        <v>25</v>
      </c>
      <c r="X93" s="46" t="str">
        <f t="shared" si="48"/>
        <v>ข้อมูลไม่ครบ</v>
      </c>
      <c r="Y93" s="47" t="str">
        <f t="shared" si="42"/>
        <v>ข้อมูลไม่ครบ</v>
      </c>
      <c r="Z93" s="48" t="str">
        <f t="shared" si="49"/>
        <v>ข้อมูลไม่ครบ</v>
      </c>
      <c r="AA93" s="48" t="str">
        <f t="shared" si="50"/>
        <v>ข้อมูลไม่ครบ</v>
      </c>
      <c r="AB93" s="46" t="str">
        <f t="shared" si="51"/>
        <v>ข้อมูลไม่ครบ</v>
      </c>
      <c r="AC93" s="47" t="str">
        <f t="shared" si="43"/>
        <v>ข้อมูลไม่ครบ</v>
      </c>
      <c r="AD93" s="48" t="str">
        <f t="shared" si="52"/>
        <v>ข้อมูลไม่ครบ</v>
      </c>
      <c r="AE93" s="48" t="str">
        <f t="shared" si="53"/>
        <v>ข้อมูลไม่ครบ</v>
      </c>
      <c r="AF93" s="49"/>
    </row>
    <row r="94" spans="1:32" ht="21.75" thickBot="1" x14ac:dyDescent="0.4">
      <c r="A94" s="78">
        <v>76</v>
      </c>
      <c r="B94" s="140">
        <v>288</v>
      </c>
      <c r="C94" s="141"/>
      <c r="D94" s="142"/>
      <c r="E94" s="143"/>
      <c r="F94" s="144">
        <v>64.7</v>
      </c>
      <c r="G94" s="144">
        <v>154</v>
      </c>
      <c r="H94" s="144">
        <v>85</v>
      </c>
      <c r="I94" s="145"/>
      <c r="J94" s="146"/>
      <c r="K94" s="147"/>
      <c r="L94" s="148"/>
      <c r="M94" s="140"/>
      <c r="N94" s="144"/>
      <c r="O94" s="140"/>
      <c r="P94" s="144"/>
      <c r="Q94" s="140"/>
      <c r="R94" s="144"/>
      <c r="S94" s="46">
        <f t="shared" si="44"/>
        <v>27.281160398043518</v>
      </c>
      <c r="T94" s="47" t="str">
        <f t="shared" si="45"/>
        <v>อ้วน</v>
      </c>
      <c r="U94" s="48" t="str">
        <f t="shared" si="46"/>
        <v>ลงพุง</v>
      </c>
      <c r="V94" s="48" t="str">
        <f t="shared" si="47"/>
        <v>เสี่ยงสูง</v>
      </c>
      <c r="W94" s="149">
        <v>51</v>
      </c>
      <c r="X94" s="46" t="str">
        <f t="shared" si="48"/>
        <v>ข้อมูลไม่ครบ</v>
      </c>
      <c r="Y94" s="47" t="str">
        <f t="shared" si="42"/>
        <v>ข้อมูลไม่ครบ</v>
      </c>
      <c r="Z94" s="48" t="str">
        <f t="shared" si="49"/>
        <v>ข้อมูลไม่ครบ</v>
      </c>
      <c r="AA94" s="48" t="str">
        <f t="shared" si="50"/>
        <v>ข้อมูลไม่ครบ</v>
      </c>
      <c r="AB94" s="46" t="str">
        <f t="shared" si="51"/>
        <v>ข้อมูลไม่ครบ</v>
      </c>
      <c r="AC94" s="47" t="str">
        <f t="shared" si="43"/>
        <v>ข้อมูลไม่ครบ</v>
      </c>
      <c r="AD94" s="48" t="str">
        <f t="shared" si="52"/>
        <v>ข้อมูลไม่ครบ</v>
      </c>
      <c r="AE94" s="48" t="str">
        <f t="shared" si="53"/>
        <v>ข้อมูลไม่ครบ</v>
      </c>
      <c r="AF94" s="49"/>
    </row>
    <row r="95" spans="1:32" ht="21.75" thickBot="1" x14ac:dyDescent="0.4">
      <c r="A95" s="78">
        <v>77</v>
      </c>
      <c r="B95" s="140">
        <v>289</v>
      </c>
      <c r="C95" s="141"/>
      <c r="D95" s="142"/>
      <c r="E95" s="143"/>
      <c r="F95" s="144">
        <v>54.5</v>
      </c>
      <c r="G95" s="144"/>
      <c r="H95" s="144">
        <v>75</v>
      </c>
      <c r="I95" s="145"/>
      <c r="J95" s="146"/>
      <c r="K95" s="147"/>
      <c r="L95" s="148"/>
      <c r="M95" s="140"/>
      <c r="N95" s="144"/>
      <c r="O95" s="140"/>
      <c r="P95" s="144"/>
      <c r="Q95" s="140"/>
      <c r="R95" s="144"/>
      <c r="S95" s="46" t="str">
        <f t="shared" si="44"/>
        <v>ข้อมูลไม่ครบ</v>
      </c>
      <c r="T95" s="47" t="str">
        <f t="shared" si="45"/>
        <v>ข้อมูลไม่ครบ</v>
      </c>
      <c r="U95" s="48" t="str">
        <f t="shared" si="46"/>
        <v>ข้อมูลไม่ครบ</v>
      </c>
      <c r="V95" s="48" t="str">
        <f t="shared" si="47"/>
        <v>ข้อมูลไม่ครบ</v>
      </c>
      <c r="W95" s="149">
        <v>36</v>
      </c>
      <c r="X95" s="46" t="str">
        <f t="shared" si="48"/>
        <v>ข้อมูลไม่ครบ</v>
      </c>
      <c r="Y95" s="47" t="str">
        <f t="shared" si="42"/>
        <v>ข้อมูลไม่ครบ</v>
      </c>
      <c r="Z95" s="48" t="str">
        <f t="shared" si="49"/>
        <v>ข้อมูลไม่ครบ</v>
      </c>
      <c r="AA95" s="48" t="str">
        <f t="shared" si="50"/>
        <v>ข้อมูลไม่ครบ</v>
      </c>
      <c r="AB95" s="46" t="str">
        <f t="shared" si="51"/>
        <v>ข้อมูลไม่ครบ</v>
      </c>
      <c r="AC95" s="47" t="str">
        <f t="shared" si="43"/>
        <v>ข้อมูลไม่ครบ</v>
      </c>
      <c r="AD95" s="48" t="str">
        <f t="shared" si="52"/>
        <v>ข้อมูลไม่ครบ</v>
      </c>
      <c r="AE95" s="48" t="str">
        <f t="shared" si="53"/>
        <v>ข้อมูลไม่ครบ</v>
      </c>
      <c r="AF95" s="50"/>
    </row>
    <row r="96" spans="1:32" ht="21.75" thickBot="1" x14ac:dyDescent="0.4">
      <c r="A96" s="78">
        <v>78</v>
      </c>
      <c r="B96" s="140">
        <v>292</v>
      </c>
      <c r="C96" s="141"/>
      <c r="D96" s="142"/>
      <c r="E96" s="143"/>
      <c r="F96" s="144">
        <v>45.7</v>
      </c>
      <c r="G96" s="144"/>
      <c r="H96" s="144">
        <v>67</v>
      </c>
      <c r="I96" s="145"/>
      <c r="J96" s="146"/>
      <c r="K96" s="147"/>
      <c r="L96" s="148"/>
      <c r="M96" s="140"/>
      <c r="N96" s="144"/>
      <c r="O96" s="140"/>
      <c r="P96" s="144"/>
      <c r="Q96" s="140"/>
      <c r="R96" s="144"/>
      <c r="S96" s="46" t="str">
        <f t="shared" si="44"/>
        <v>ข้อมูลไม่ครบ</v>
      </c>
      <c r="T96" s="47" t="str">
        <f t="shared" si="45"/>
        <v>ข้อมูลไม่ครบ</v>
      </c>
      <c r="U96" s="48" t="str">
        <f t="shared" si="46"/>
        <v>ข้อมูลไม่ครบ</v>
      </c>
      <c r="V96" s="48" t="str">
        <f t="shared" si="47"/>
        <v>ข้อมูลไม่ครบ</v>
      </c>
      <c r="W96" s="149">
        <v>58</v>
      </c>
      <c r="X96" s="46" t="str">
        <f t="shared" si="48"/>
        <v>ข้อมูลไม่ครบ</v>
      </c>
      <c r="Y96" s="47" t="str">
        <f t="shared" si="42"/>
        <v>ข้อมูลไม่ครบ</v>
      </c>
      <c r="Z96" s="48" t="str">
        <f t="shared" si="49"/>
        <v>ข้อมูลไม่ครบ</v>
      </c>
      <c r="AA96" s="48" t="str">
        <f t="shared" si="50"/>
        <v>ข้อมูลไม่ครบ</v>
      </c>
      <c r="AB96" s="46" t="str">
        <f t="shared" si="51"/>
        <v>ข้อมูลไม่ครบ</v>
      </c>
      <c r="AC96" s="47" t="str">
        <f t="shared" si="43"/>
        <v>ข้อมูลไม่ครบ</v>
      </c>
      <c r="AD96" s="48" t="str">
        <f t="shared" si="52"/>
        <v>ข้อมูลไม่ครบ</v>
      </c>
      <c r="AE96" s="48" t="str">
        <f t="shared" si="53"/>
        <v>ข้อมูลไม่ครบ</v>
      </c>
      <c r="AF96" s="51"/>
    </row>
    <row r="97" spans="1:32" ht="21.75" thickBot="1" x14ac:dyDescent="0.4">
      <c r="A97" s="78">
        <v>79</v>
      </c>
      <c r="B97" s="140">
        <v>322</v>
      </c>
      <c r="C97" s="141"/>
      <c r="D97" s="142"/>
      <c r="E97" s="143"/>
      <c r="F97" s="144">
        <v>61.4</v>
      </c>
      <c r="G97" s="144">
        <v>155</v>
      </c>
      <c r="H97" s="144">
        <v>79</v>
      </c>
      <c r="I97" s="145"/>
      <c r="J97" s="146"/>
      <c r="K97" s="147"/>
      <c r="L97" s="148"/>
      <c r="M97" s="140"/>
      <c r="N97" s="144"/>
      <c r="O97" s="140"/>
      <c r="P97" s="144"/>
      <c r="Q97" s="140"/>
      <c r="R97" s="144"/>
      <c r="S97" s="46">
        <f t="shared" si="44"/>
        <v>25.556711758584807</v>
      </c>
      <c r="T97" s="47" t="str">
        <f t="shared" si="45"/>
        <v>อ้วน</v>
      </c>
      <c r="U97" s="48" t="str">
        <f t="shared" si="46"/>
        <v>ลงพุง</v>
      </c>
      <c r="V97" s="48" t="str">
        <f t="shared" si="47"/>
        <v>เสี่ยงสูง</v>
      </c>
      <c r="W97" s="149">
        <v>55</v>
      </c>
      <c r="X97" s="46" t="str">
        <f t="shared" si="48"/>
        <v>ข้อมูลไม่ครบ</v>
      </c>
      <c r="Y97" s="47" t="str">
        <f t="shared" si="42"/>
        <v>ข้อมูลไม่ครบ</v>
      </c>
      <c r="Z97" s="48" t="str">
        <f t="shared" si="49"/>
        <v>ข้อมูลไม่ครบ</v>
      </c>
      <c r="AA97" s="48" t="str">
        <f t="shared" si="50"/>
        <v>ข้อมูลไม่ครบ</v>
      </c>
      <c r="AB97" s="46" t="str">
        <f t="shared" si="51"/>
        <v>ข้อมูลไม่ครบ</v>
      </c>
      <c r="AC97" s="47" t="str">
        <f t="shared" si="43"/>
        <v>ข้อมูลไม่ครบ</v>
      </c>
      <c r="AD97" s="48" t="str">
        <f t="shared" si="52"/>
        <v>ข้อมูลไม่ครบ</v>
      </c>
      <c r="AE97" s="48" t="str">
        <f t="shared" si="53"/>
        <v>ข้อมูลไม่ครบ</v>
      </c>
      <c r="AF97" s="49"/>
    </row>
    <row r="98" spans="1:32" ht="21.75" thickBot="1" x14ac:dyDescent="0.4">
      <c r="A98" s="78">
        <v>80</v>
      </c>
      <c r="B98" s="156">
        <v>324</v>
      </c>
      <c r="C98" s="141"/>
      <c r="D98" s="142"/>
      <c r="E98" s="143"/>
      <c r="F98" s="144">
        <v>63.4</v>
      </c>
      <c r="G98" s="144">
        <v>158</v>
      </c>
      <c r="H98" s="144">
        <v>87</v>
      </c>
      <c r="I98" s="145"/>
      <c r="J98" s="146"/>
      <c r="K98" s="147"/>
      <c r="L98" s="148"/>
      <c r="M98" s="156"/>
      <c r="N98" s="144"/>
      <c r="O98" s="156"/>
      <c r="P98" s="144"/>
      <c r="Q98" s="156"/>
      <c r="R98" s="144"/>
      <c r="S98" s="46">
        <f t="shared" si="44"/>
        <v>25.396571062329755</v>
      </c>
      <c r="T98" s="47" t="str">
        <f t="shared" si="45"/>
        <v>อ้วน</v>
      </c>
      <c r="U98" s="48" t="str">
        <f t="shared" si="46"/>
        <v>ลงพุง</v>
      </c>
      <c r="V98" s="48" t="str">
        <f t="shared" si="47"/>
        <v>เสี่ยงสูง</v>
      </c>
      <c r="W98" s="156">
        <v>57</v>
      </c>
      <c r="X98" s="46" t="str">
        <f t="shared" si="48"/>
        <v>ข้อมูลไม่ครบ</v>
      </c>
      <c r="Y98" s="47" t="str">
        <f t="shared" si="42"/>
        <v>ข้อมูลไม่ครบ</v>
      </c>
      <c r="Z98" s="48" t="str">
        <f t="shared" si="49"/>
        <v>ข้อมูลไม่ครบ</v>
      </c>
      <c r="AA98" s="48" t="str">
        <f t="shared" si="50"/>
        <v>ข้อมูลไม่ครบ</v>
      </c>
      <c r="AB98" s="46" t="str">
        <f t="shared" si="51"/>
        <v>ข้อมูลไม่ครบ</v>
      </c>
      <c r="AC98" s="47" t="str">
        <f t="shared" si="43"/>
        <v>ข้อมูลไม่ครบ</v>
      </c>
      <c r="AD98" s="48" t="str">
        <f t="shared" si="52"/>
        <v>ข้อมูลไม่ครบ</v>
      </c>
      <c r="AE98" s="48" t="str">
        <f t="shared" si="53"/>
        <v>ข้อมูลไม่ครบ</v>
      </c>
      <c r="AF98" s="49"/>
    </row>
    <row r="99" spans="1:32" ht="21.75" thickBot="1" x14ac:dyDescent="0.4">
      <c r="A99" s="78">
        <v>81</v>
      </c>
      <c r="B99" s="156">
        <v>325</v>
      </c>
      <c r="C99" s="141"/>
      <c r="D99" s="142"/>
      <c r="E99" s="143"/>
      <c r="F99" s="144">
        <v>54.1</v>
      </c>
      <c r="G99" s="144">
        <v>159</v>
      </c>
      <c r="H99" s="144">
        <v>79</v>
      </c>
      <c r="I99" s="145"/>
      <c r="J99" s="146"/>
      <c r="K99" s="147"/>
      <c r="L99" s="148"/>
      <c r="M99" s="156"/>
      <c r="N99" s="144"/>
      <c r="O99" s="156"/>
      <c r="P99" s="144"/>
      <c r="Q99" s="156"/>
      <c r="R99" s="144"/>
      <c r="S99" s="46">
        <f t="shared" si="44"/>
        <v>21.399469957675723</v>
      </c>
      <c r="T99" s="47" t="str">
        <f t="shared" si="45"/>
        <v>ปกติ</v>
      </c>
      <c r="U99" s="48" t="str">
        <f t="shared" si="46"/>
        <v>ไม่ลงพุง</v>
      </c>
      <c r="V99" s="48" t="str">
        <f t="shared" si="47"/>
        <v>ปกติ</v>
      </c>
      <c r="W99" s="156">
        <v>53</v>
      </c>
      <c r="X99" s="46" t="str">
        <f t="shared" si="48"/>
        <v>ข้อมูลไม่ครบ</v>
      </c>
      <c r="Y99" s="47" t="str">
        <f t="shared" si="42"/>
        <v>ข้อมูลไม่ครบ</v>
      </c>
      <c r="Z99" s="48" t="str">
        <f t="shared" si="49"/>
        <v>ข้อมูลไม่ครบ</v>
      </c>
      <c r="AA99" s="48" t="str">
        <f t="shared" si="50"/>
        <v>ข้อมูลไม่ครบ</v>
      </c>
      <c r="AB99" s="46" t="str">
        <f t="shared" si="51"/>
        <v>ข้อมูลไม่ครบ</v>
      </c>
      <c r="AC99" s="47" t="str">
        <f t="shared" si="43"/>
        <v>ข้อมูลไม่ครบ</v>
      </c>
      <c r="AD99" s="48" t="str">
        <f t="shared" si="52"/>
        <v>ข้อมูลไม่ครบ</v>
      </c>
      <c r="AE99" s="48" t="str">
        <f t="shared" si="53"/>
        <v>ข้อมูลไม่ครบ</v>
      </c>
      <c r="AF99" s="49"/>
    </row>
    <row r="100" spans="1:32" ht="21.75" thickBot="1" x14ac:dyDescent="0.4">
      <c r="A100" s="78">
        <v>82</v>
      </c>
      <c r="B100" s="140">
        <v>327</v>
      </c>
      <c r="C100" s="141"/>
      <c r="D100" s="142"/>
      <c r="E100" s="143"/>
      <c r="F100" s="144">
        <v>53.3</v>
      </c>
      <c r="G100" s="144">
        <v>158</v>
      </c>
      <c r="H100" s="144">
        <v>74</v>
      </c>
      <c r="I100" s="145"/>
      <c r="J100" s="146"/>
      <c r="K100" s="147"/>
      <c r="L100" s="148"/>
      <c r="M100" s="140"/>
      <c r="N100" s="144"/>
      <c r="O100" s="140"/>
      <c r="P100" s="144"/>
      <c r="Q100" s="140"/>
      <c r="R100" s="144"/>
      <c r="S100" s="46">
        <f t="shared" si="44"/>
        <v>21.350745072904981</v>
      </c>
      <c r="T100" s="47" t="str">
        <f t="shared" si="45"/>
        <v>ปกติ</v>
      </c>
      <c r="U100" s="48" t="str">
        <f t="shared" si="46"/>
        <v>ไม่ลงพุง</v>
      </c>
      <c r="V100" s="48" t="str">
        <f t="shared" si="47"/>
        <v>ปกติ</v>
      </c>
      <c r="W100" s="149">
        <v>39</v>
      </c>
      <c r="X100" s="46" t="str">
        <f t="shared" si="48"/>
        <v>ข้อมูลไม่ครบ</v>
      </c>
      <c r="Y100" s="47" t="str">
        <f t="shared" si="42"/>
        <v>ข้อมูลไม่ครบ</v>
      </c>
      <c r="Z100" s="48" t="str">
        <f t="shared" si="49"/>
        <v>ข้อมูลไม่ครบ</v>
      </c>
      <c r="AA100" s="48" t="str">
        <f t="shared" si="50"/>
        <v>ข้อมูลไม่ครบ</v>
      </c>
      <c r="AB100" s="46" t="str">
        <f t="shared" si="51"/>
        <v>ข้อมูลไม่ครบ</v>
      </c>
      <c r="AC100" s="47" t="str">
        <f t="shared" si="43"/>
        <v>ข้อมูลไม่ครบ</v>
      </c>
      <c r="AD100" s="48" t="str">
        <f t="shared" si="52"/>
        <v>ข้อมูลไม่ครบ</v>
      </c>
      <c r="AE100" s="48" t="str">
        <f t="shared" si="53"/>
        <v>ข้อมูลไม่ครบ</v>
      </c>
      <c r="AF100" s="49"/>
    </row>
    <row r="101" spans="1:32" ht="21.75" thickBot="1" x14ac:dyDescent="0.4">
      <c r="A101" s="78">
        <v>83</v>
      </c>
      <c r="B101" s="159">
        <v>330</v>
      </c>
      <c r="C101" s="141"/>
      <c r="D101" s="142"/>
      <c r="E101" s="143"/>
      <c r="F101" s="144">
        <v>56.8</v>
      </c>
      <c r="G101" s="144">
        <v>154</v>
      </c>
      <c r="H101" s="144">
        <v>82</v>
      </c>
      <c r="I101" s="145"/>
      <c r="J101" s="146"/>
      <c r="K101" s="147"/>
      <c r="L101" s="148"/>
      <c r="M101" s="159"/>
      <c r="N101" s="144"/>
      <c r="O101" s="159"/>
      <c r="P101" s="144"/>
      <c r="Q101" s="159"/>
      <c r="R101" s="144"/>
      <c r="S101" s="46">
        <f t="shared" si="44"/>
        <v>23.950075898127842</v>
      </c>
      <c r="T101" s="47" t="str">
        <f t="shared" si="45"/>
        <v>น้ำหนักเกิน</v>
      </c>
      <c r="U101" s="48" t="str">
        <f t="shared" si="46"/>
        <v>ลงพุง</v>
      </c>
      <c r="V101" s="48" t="str">
        <f t="shared" si="47"/>
        <v>เสี่ยงสูง</v>
      </c>
      <c r="W101" s="149">
        <v>59</v>
      </c>
      <c r="X101" s="46" t="str">
        <f t="shared" si="48"/>
        <v>ข้อมูลไม่ครบ</v>
      </c>
      <c r="Y101" s="47" t="str">
        <f t="shared" si="42"/>
        <v>ข้อมูลไม่ครบ</v>
      </c>
      <c r="Z101" s="48" t="str">
        <f t="shared" si="49"/>
        <v>ข้อมูลไม่ครบ</v>
      </c>
      <c r="AA101" s="48" t="str">
        <f t="shared" si="50"/>
        <v>ข้อมูลไม่ครบ</v>
      </c>
      <c r="AB101" s="46" t="str">
        <f t="shared" si="51"/>
        <v>ข้อมูลไม่ครบ</v>
      </c>
      <c r="AC101" s="47" t="str">
        <f t="shared" si="43"/>
        <v>ข้อมูลไม่ครบ</v>
      </c>
      <c r="AD101" s="48" t="str">
        <f t="shared" si="52"/>
        <v>ข้อมูลไม่ครบ</v>
      </c>
      <c r="AE101" s="48" t="str">
        <f t="shared" si="53"/>
        <v>ข้อมูลไม่ครบ</v>
      </c>
      <c r="AF101" s="49"/>
    </row>
    <row r="102" spans="1:32" ht="21.75" thickBot="1" x14ac:dyDescent="0.4">
      <c r="A102" s="78">
        <v>84</v>
      </c>
      <c r="B102" s="159">
        <v>331</v>
      </c>
      <c r="C102" s="141"/>
      <c r="D102" s="142"/>
      <c r="E102" s="143"/>
      <c r="F102" s="144">
        <v>59.3</v>
      </c>
      <c r="G102" s="144">
        <v>147</v>
      </c>
      <c r="H102" s="144">
        <v>84</v>
      </c>
      <c r="I102" s="145"/>
      <c r="J102" s="146"/>
      <c r="K102" s="147"/>
      <c r="L102" s="148"/>
      <c r="M102" s="159"/>
      <c r="N102" s="144"/>
      <c r="O102" s="159"/>
      <c r="P102" s="144"/>
      <c r="Q102" s="159"/>
      <c r="R102" s="144"/>
      <c r="S102" s="46">
        <f t="shared" si="44"/>
        <v>27.442269424776711</v>
      </c>
      <c r="T102" s="47" t="str">
        <f t="shared" si="45"/>
        <v>อ้วน</v>
      </c>
      <c r="U102" s="48" t="str">
        <f t="shared" si="46"/>
        <v>ลงพุง</v>
      </c>
      <c r="V102" s="48" t="str">
        <f t="shared" si="47"/>
        <v>เสี่ยงสูง</v>
      </c>
      <c r="W102" s="149">
        <v>58</v>
      </c>
      <c r="X102" s="46" t="str">
        <f t="shared" si="48"/>
        <v>ข้อมูลไม่ครบ</v>
      </c>
      <c r="Y102" s="47" t="str">
        <f t="shared" si="42"/>
        <v>ข้อมูลไม่ครบ</v>
      </c>
      <c r="Z102" s="48" t="str">
        <f t="shared" si="49"/>
        <v>ข้อมูลไม่ครบ</v>
      </c>
      <c r="AA102" s="48" t="str">
        <f t="shared" si="50"/>
        <v>ข้อมูลไม่ครบ</v>
      </c>
      <c r="AB102" s="46" t="str">
        <f t="shared" si="51"/>
        <v>ข้อมูลไม่ครบ</v>
      </c>
      <c r="AC102" s="47" t="str">
        <f t="shared" si="43"/>
        <v>ข้อมูลไม่ครบ</v>
      </c>
      <c r="AD102" s="48" t="str">
        <f t="shared" si="52"/>
        <v>ข้อมูลไม่ครบ</v>
      </c>
      <c r="AE102" s="48" t="str">
        <f t="shared" si="53"/>
        <v>ข้อมูลไม่ครบ</v>
      </c>
      <c r="AF102" s="49"/>
    </row>
    <row r="103" spans="1:32" ht="21.75" thickBot="1" x14ac:dyDescent="0.4">
      <c r="A103" s="78">
        <v>85</v>
      </c>
      <c r="B103" s="159">
        <v>335</v>
      </c>
      <c r="C103" s="141"/>
      <c r="D103" s="142"/>
      <c r="E103" s="143"/>
      <c r="F103" s="144">
        <v>68</v>
      </c>
      <c r="G103" s="144">
        <v>167</v>
      </c>
      <c r="H103" s="144">
        <v>87</v>
      </c>
      <c r="I103" s="145"/>
      <c r="J103" s="146"/>
      <c r="K103" s="147"/>
      <c r="L103" s="148"/>
      <c r="M103" s="159"/>
      <c r="N103" s="144"/>
      <c r="O103" s="159"/>
      <c r="P103" s="144"/>
      <c r="Q103" s="159"/>
      <c r="R103" s="144"/>
      <c r="S103" s="46">
        <f t="shared" si="44"/>
        <v>24.382372978593711</v>
      </c>
      <c r="T103" s="47" t="str">
        <f t="shared" si="45"/>
        <v>น้ำหนักเกิน</v>
      </c>
      <c r="U103" s="48" t="str">
        <f t="shared" si="46"/>
        <v>ลงพุง</v>
      </c>
      <c r="V103" s="48" t="str">
        <f t="shared" si="47"/>
        <v>เสี่ยงสูง</v>
      </c>
      <c r="W103" s="149">
        <v>37</v>
      </c>
      <c r="X103" s="46" t="str">
        <f t="shared" si="48"/>
        <v>ข้อมูลไม่ครบ</v>
      </c>
      <c r="Y103" s="47" t="str">
        <f t="shared" si="42"/>
        <v>ข้อมูลไม่ครบ</v>
      </c>
      <c r="Z103" s="48" t="str">
        <f t="shared" si="49"/>
        <v>ข้อมูลไม่ครบ</v>
      </c>
      <c r="AA103" s="48" t="str">
        <f t="shared" si="50"/>
        <v>ข้อมูลไม่ครบ</v>
      </c>
      <c r="AB103" s="46" t="str">
        <f t="shared" si="51"/>
        <v>ข้อมูลไม่ครบ</v>
      </c>
      <c r="AC103" s="47" t="str">
        <f t="shared" si="43"/>
        <v>ข้อมูลไม่ครบ</v>
      </c>
      <c r="AD103" s="48" t="str">
        <f t="shared" si="52"/>
        <v>ข้อมูลไม่ครบ</v>
      </c>
      <c r="AE103" s="48" t="str">
        <f t="shared" si="53"/>
        <v>ข้อมูลไม่ครบ</v>
      </c>
      <c r="AF103" s="49"/>
    </row>
    <row r="104" spans="1:32" ht="21.75" thickBot="1" x14ac:dyDescent="0.4">
      <c r="A104" s="78">
        <v>86</v>
      </c>
      <c r="B104" s="159">
        <v>336</v>
      </c>
      <c r="C104" s="141"/>
      <c r="D104" s="142"/>
      <c r="E104" s="143"/>
      <c r="F104" s="144">
        <v>53.9</v>
      </c>
      <c r="G104" s="144">
        <v>161</v>
      </c>
      <c r="H104" s="144">
        <v>71</v>
      </c>
      <c r="I104" s="145"/>
      <c r="J104" s="146"/>
      <c r="K104" s="147"/>
      <c r="L104" s="148"/>
      <c r="M104" s="159"/>
      <c r="N104" s="144"/>
      <c r="O104" s="159"/>
      <c r="P104" s="144"/>
      <c r="Q104" s="159"/>
      <c r="R104" s="144"/>
      <c r="S104" s="46">
        <f t="shared" si="44"/>
        <v>20.793950850661624</v>
      </c>
      <c r="T104" s="47" t="str">
        <f t="shared" si="45"/>
        <v>ปกติ</v>
      </c>
      <c r="U104" s="48" t="str">
        <f t="shared" si="46"/>
        <v>ไม่ลงพุง</v>
      </c>
      <c r="V104" s="48" t="str">
        <f t="shared" si="47"/>
        <v>ปกติ</v>
      </c>
      <c r="W104" s="149">
        <v>35</v>
      </c>
      <c r="X104" s="46" t="str">
        <f t="shared" si="48"/>
        <v>ข้อมูลไม่ครบ</v>
      </c>
      <c r="Y104" s="47" t="str">
        <f t="shared" si="42"/>
        <v>ข้อมูลไม่ครบ</v>
      </c>
      <c r="Z104" s="48" t="str">
        <f t="shared" si="49"/>
        <v>ข้อมูลไม่ครบ</v>
      </c>
      <c r="AA104" s="48" t="str">
        <f t="shared" si="50"/>
        <v>ข้อมูลไม่ครบ</v>
      </c>
      <c r="AB104" s="46" t="str">
        <f t="shared" si="51"/>
        <v>ข้อมูลไม่ครบ</v>
      </c>
      <c r="AC104" s="47" t="str">
        <f t="shared" si="43"/>
        <v>ข้อมูลไม่ครบ</v>
      </c>
      <c r="AD104" s="48" t="str">
        <f t="shared" si="52"/>
        <v>ข้อมูลไม่ครบ</v>
      </c>
      <c r="AE104" s="48" t="str">
        <f t="shared" si="53"/>
        <v>ข้อมูลไม่ครบ</v>
      </c>
      <c r="AF104" s="49"/>
    </row>
    <row r="105" spans="1:32" ht="21.75" thickBot="1" x14ac:dyDescent="0.4">
      <c r="A105" s="78">
        <v>87</v>
      </c>
      <c r="B105" s="159">
        <v>337</v>
      </c>
      <c r="C105" s="141"/>
      <c r="D105" s="142"/>
      <c r="E105" s="143"/>
      <c r="F105" s="144">
        <v>55.9</v>
      </c>
      <c r="G105" s="144">
        <v>151</v>
      </c>
      <c r="H105" s="144">
        <v>84</v>
      </c>
      <c r="I105" s="145"/>
      <c r="J105" s="146"/>
      <c r="K105" s="147"/>
      <c r="L105" s="148"/>
      <c r="M105" s="159"/>
      <c r="N105" s="144"/>
      <c r="O105" s="159"/>
      <c r="P105" s="144"/>
      <c r="Q105" s="159"/>
      <c r="R105" s="144"/>
      <c r="S105" s="46">
        <f t="shared" si="44"/>
        <v>24.516468575939651</v>
      </c>
      <c r="T105" s="47" t="str">
        <f t="shared" si="45"/>
        <v>น้ำหนักเกิน</v>
      </c>
      <c r="U105" s="48" t="str">
        <f t="shared" si="46"/>
        <v>ลงพุง</v>
      </c>
      <c r="V105" s="48" t="str">
        <f t="shared" si="47"/>
        <v>เสี่ยงสูง</v>
      </c>
      <c r="W105" s="149">
        <v>54</v>
      </c>
      <c r="X105" s="46" t="str">
        <f t="shared" si="48"/>
        <v>ข้อมูลไม่ครบ</v>
      </c>
      <c r="Y105" s="47" t="str">
        <f t="shared" si="42"/>
        <v>ข้อมูลไม่ครบ</v>
      </c>
      <c r="Z105" s="48" t="str">
        <f t="shared" si="49"/>
        <v>ข้อมูลไม่ครบ</v>
      </c>
      <c r="AA105" s="48" t="str">
        <f t="shared" si="50"/>
        <v>ข้อมูลไม่ครบ</v>
      </c>
      <c r="AB105" s="46" t="str">
        <f t="shared" si="51"/>
        <v>ข้อมูลไม่ครบ</v>
      </c>
      <c r="AC105" s="47" t="str">
        <f t="shared" si="43"/>
        <v>ข้อมูลไม่ครบ</v>
      </c>
      <c r="AD105" s="48" t="str">
        <f t="shared" si="52"/>
        <v>ข้อมูลไม่ครบ</v>
      </c>
      <c r="AE105" s="48" t="str">
        <f t="shared" si="53"/>
        <v>ข้อมูลไม่ครบ</v>
      </c>
      <c r="AF105" s="49"/>
    </row>
    <row r="106" spans="1:32" ht="21.75" thickBot="1" x14ac:dyDescent="0.4">
      <c r="A106" s="78">
        <v>88</v>
      </c>
      <c r="B106" s="159">
        <v>338</v>
      </c>
      <c r="C106" s="141"/>
      <c r="D106" s="142"/>
      <c r="E106" s="143"/>
      <c r="F106" s="144">
        <v>67.2</v>
      </c>
      <c r="G106" s="144">
        <v>164</v>
      </c>
      <c r="H106" s="144">
        <v>87</v>
      </c>
      <c r="I106" s="145"/>
      <c r="J106" s="146"/>
      <c r="K106" s="147"/>
      <c r="L106" s="148"/>
      <c r="M106" s="159"/>
      <c r="N106" s="144"/>
      <c r="O106" s="159"/>
      <c r="P106" s="144"/>
      <c r="Q106" s="159"/>
      <c r="R106" s="144"/>
      <c r="S106" s="46">
        <f t="shared" si="44"/>
        <v>24.985127900059492</v>
      </c>
      <c r="T106" s="47" t="str">
        <f t="shared" si="45"/>
        <v>น้ำหนักเกิน</v>
      </c>
      <c r="U106" s="48" t="str">
        <f t="shared" si="46"/>
        <v>ลงพุง</v>
      </c>
      <c r="V106" s="48" t="str">
        <f t="shared" si="47"/>
        <v>เสี่ยงสูง</v>
      </c>
      <c r="W106" s="149">
        <v>55</v>
      </c>
      <c r="X106" s="46" t="str">
        <f t="shared" si="48"/>
        <v>ข้อมูลไม่ครบ</v>
      </c>
      <c r="Y106" s="47" t="str">
        <f t="shared" si="42"/>
        <v>ข้อมูลไม่ครบ</v>
      </c>
      <c r="Z106" s="48" t="str">
        <f t="shared" si="49"/>
        <v>ข้อมูลไม่ครบ</v>
      </c>
      <c r="AA106" s="48" t="str">
        <f t="shared" si="50"/>
        <v>ข้อมูลไม่ครบ</v>
      </c>
      <c r="AB106" s="46" t="str">
        <f t="shared" si="51"/>
        <v>ข้อมูลไม่ครบ</v>
      </c>
      <c r="AC106" s="47" t="str">
        <f t="shared" si="43"/>
        <v>ข้อมูลไม่ครบ</v>
      </c>
      <c r="AD106" s="48" t="str">
        <f t="shared" si="52"/>
        <v>ข้อมูลไม่ครบ</v>
      </c>
      <c r="AE106" s="48" t="str">
        <f t="shared" si="53"/>
        <v>ข้อมูลไม่ครบ</v>
      </c>
      <c r="AF106" s="50"/>
    </row>
    <row r="107" spans="1:32" ht="21.75" thickBot="1" x14ac:dyDescent="0.4">
      <c r="A107" s="78">
        <v>89</v>
      </c>
      <c r="B107" s="159">
        <v>339</v>
      </c>
      <c r="C107" s="141"/>
      <c r="D107" s="142"/>
      <c r="E107" s="143"/>
      <c r="F107" s="144">
        <v>59.6</v>
      </c>
      <c r="G107" s="144">
        <v>172</v>
      </c>
      <c r="H107" s="144">
        <v>72</v>
      </c>
      <c r="I107" s="145"/>
      <c r="J107" s="146"/>
      <c r="K107" s="147"/>
      <c r="L107" s="148"/>
      <c r="M107" s="159"/>
      <c r="N107" s="144"/>
      <c r="O107" s="159"/>
      <c r="P107" s="144"/>
      <c r="Q107" s="159"/>
      <c r="R107" s="144"/>
      <c r="S107" s="46">
        <f t="shared" si="44"/>
        <v>20.146024878312602</v>
      </c>
      <c r="T107" s="47" t="str">
        <f t="shared" si="45"/>
        <v>ปกติ</v>
      </c>
      <c r="U107" s="48" t="str">
        <f t="shared" si="46"/>
        <v>ไม่ลงพุง</v>
      </c>
      <c r="V107" s="48" t="str">
        <f t="shared" si="47"/>
        <v>ปกติ</v>
      </c>
      <c r="W107" s="149">
        <v>51</v>
      </c>
      <c r="X107" s="46" t="str">
        <f t="shared" si="48"/>
        <v>ข้อมูลไม่ครบ</v>
      </c>
      <c r="Y107" s="47" t="str">
        <f t="shared" si="42"/>
        <v>ข้อมูลไม่ครบ</v>
      </c>
      <c r="Z107" s="48" t="str">
        <f t="shared" si="49"/>
        <v>ข้อมูลไม่ครบ</v>
      </c>
      <c r="AA107" s="48" t="str">
        <f t="shared" si="50"/>
        <v>ข้อมูลไม่ครบ</v>
      </c>
      <c r="AB107" s="46" t="str">
        <f t="shared" si="51"/>
        <v>ข้อมูลไม่ครบ</v>
      </c>
      <c r="AC107" s="47" t="str">
        <f t="shared" si="43"/>
        <v>ข้อมูลไม่ครบ</v>
      </c>
      <c r="AD107" s="48" t="str">
        <f t="shared" si="52"/>
        <v>ข้อมูลไม่ครบ</v>
      </c>
      <c r="AE107" s="48" t="str">
        <f t="shared" si="53"/>
        <v>ข้อมูลไม่ครบ</v>
      </c>
      <c r="AF107" s="49"/>
    </row>
    <row r="108" spans="1:32" ht="21.75" thickBot="1" x14ac:dyDescent="0.4">
      <c r="A108" s="78">
        <v>90</v>
      </c>
      <c r="B108" s="159">
        <v>341</v>
      </c>
      <c r="C108" s="141"/>
      <c r="D108" s="142"/>
      <c r="E108" s="143"/>
      <c r="F108" s="144">
        <v>61.2</v>
      </c>
      <c r="G108" s="144"/>
      <c r="H108" s="144">
        <v>92</v>
      </c>
      <c r="I108" s="145"/>
      <c r="J108" s="146"/>
      <c r="K108" s="147"/>
      <c r="L108" s="148"/>
      <c r="M108" s="159"/>
      <c r="N108" s="144"/>
      <c r="O108" s="159"/>
      <c r="P108" s="144"/>
      <c r="Q108" s="159"/>
      <c r="R108" s="144"/>
      <c r="S108" s="46" t="str">
        <f t="shared" si="44"/>
        <v>ข้อมูลไม่ครบ</v>
      </c>
      <c r="T108" s="47" t="str">
        <f t="shared" si="45"/>
        <v>ข้อมูลไม่ครบ</v>
      </c>
      <c r="U108" s="48" t="str">
        <f t="shared" si="46"/>
        <v>ข้อมูลไม่ครบ</v>
      </c>
      <c r="V108" s="48" t="str">
        <f t="shared" si="47"/>
        <v>ข้อมูลไม่ครบ</v>
      </c>
      <c r="W108" s="149">
        <v>52</v>
      </c>
      <c r="X108" s="46" t="str">
        <f t="shared" si="48"/>
        <v>ข้อมูลไม่ครบ</v>
      </c>
      <c r="Y108" s="47" t="str">
        <f t="shared" si="42"/>
        <v>ข้อมูลไม่ครบ</v>
      </c>
      <c r="Z108" s="48" t="str">
        <f t="shared" si="49"/>
        <v>ข้อมูลไม่ครบ</v>
      </c>
      <c r="AA108" s="48" t="str">
        <f t="shared" si="50"/>
        <v>ข้อมูลไม่ครบ</v>
      </c>
      <c r="AB108" s="46" t="str">
        <f t="shared" si="51"/>
        <v>ข้อมูลไม่ครบ</v>
      </c>
      <c r="AC108" s="47" t="str">
        <f t="shared" si="43"/>
        <v>ข้อมูลไม่ครบ</v>
      </c>
      <c r="AD108" s="48" t="str">
        <f t="shared" si="52"/>
        <v>ข้อมูลไม่ครบ</v>
      </c>
      <c r="AE108" s="48" t="str">
        <f t="shared" si="53"/>
        <v>ข้อมูลไม่ครบ</v>
      </c>
      <c r="AF108" s="49"/>
    </row>
    <row r="109" spans="1:32" ht="21.75" thickBot="1" x14ac:dyDescent="0.4">
      <c r="A109" s="78">
        <v>91</v>
      </c>
      <c r="B109" s="159">
        <v>345</v>
      </c>
      <c r="C109" s="141"/>
      <c r="D109" s="142"/>
      <c r="E109" s="143"/>
      <c r="F109" s="144">
        <v>65.599999999999994</v>
      </c>
      <c r="G109" s="144">
        <v>160</v>
      </c>
      <c r="H109" s="144">
        <v>84</v>
      </c>
      <c r="I109" s="145"/>
      <c r="J109" s="146"/>
      <c r="K109" s="147"/>
      <c r="L109" s="148"/>
      <c r="M109" s="159"/>
      <c r="N109" s="144"/>
      <c r="O109" s="159"/>
      <c r="P109" s="144"/>
      <c r="Q109" s="159"/>
      <c r="R109" s="144"/>
      <c r="S109" s="46">
        <f t="shared" si="44"/>
        <v>25.624999999999996</v>
      </c>
      <c r="T109" s="47" t="str">
        <f t="shared" si="45"/>
        <v>อ้วน</v>
      </c>
      <c r="U109" s="48" t="str">
        <f t="shared" si="46"/>
        <v>ลงพุง</v>
      </c>
      <c r="V109" s="48" t="str">
        <f t="shared" si="47"/>
        <v>เสี่ยงสูง</v>
      </c>
      <c r="W109" s="149">
        <v>42</v>
      </c>
      <c r="X109" s="46" t="str">
        <f t="shared" si="48"/>
        <v>ข้อมูลไม่ครบ</v>
      </c>
      <c r="Y109" s="47" t="str">
        <f t="shared" si="42"/>
        <v>ข้อมูลไม่ครบ</v>
      </c>
      <c r="Z109" s="48" t="str">
        <f t="shared" si="49"/>
        <v>ข้อมูลไม่ครบ</v>
      </c>
      <c r="AA109" s="48" t="str">
        <f t="shared" si="50"/>
        <v>ข้อมูลไม่ครบ</v>
      </c>
      <c r="AB109" s="46" t="str">
        <f t="shared" si="51"/>
        <v>ข้อมูลไม่ครบ</v>
      </c>
      <c r="AC109" s="47" t="str">
        <f t="shared" si="43"/>
        <v>ข้อมูลไม่ครบ</v>
      </c>
      <c r="AD109" s="48" t="str">
        <f t="shared" si="52"/>
        <v>ข้อมูลไม่ครบ</v>
      </c>
      <c r="AE109" s="48" t="str">
        <f t="shared" si="53"/>
        <v>ข้อมูลไม่ครบ</v>
      </c>
      <c r="AF109" s="49"/>
    </row>
    <row r="110" spans="1:32" ht="21.75" thickBot="1" x14ac:dyDescent="0.4">
      <c r="A110" s="78">
        <v>92</v>
      </c>
      <c r="B110" s="159">
        <v>346</v>
      </c>
      <c r="C110" s="141"/>
      <c r="D110" s="142"/>
      <c r="E110" s="143"/>
      <c r="F110" s="144">
        <v>70.5</v>
      </c>
      <c r="G110" s="144">
        <v>155</v>
      </c>
      <c r="H110" s="144">
        <v>91</v>
      </c>
      <c r="I110" s="145"/>
      <c r="J110" s="146"/>
      <c r="K110" s="147"/>
      <c r="L110" s="148"/>
      <c r="M110" s="159"/>
      <c r="N110" s="144"/>
      <c r="O110" s="159"/>
      <c r="P110" s="144"/>
      <c r="Q110" s="159"/>
      <c r="R110" s="144"/>
      <c r="S110" s="46">
        <f t="shared" si="44"/>
        <v>29.344432882414154</v>
      </c>
      <c r="T110" s="47" t="str">
        <f t="shared" si="45"/>
        <v>อ้วน</v>
      </c>
      <c r="U110" s="48" t="str">
        <f t="shared" si="46"/>
        <v>ลงพุง</v>
      </c>
      <c r="V110" s="48" t="str">
        <f t="shared" si="47"/>
        <v>เสี่ยงสูง</v>
      </c>
      <c r="W110" s="149">
        <v>57</v>
      </c>
      <c r="X110" s="46" t="str">
        <f t="shared" si="48"/>
        <v>ข้อมูลไม่ครบ</v>
      </c>
      <c r="Y110" s="47" t="str">
        <f t="shared" si="42"/>
        <v>ข้อมูลไม่ครบ</v>
      </c>
      <c r="Z110" s="48" t="str">
        <f t="shared" si="49"/>
        <v>ข้อมูลไม่ครบ</v>
      </c>
      <c r="AA110" s="48" t="str">
        <f t="shared" si="50"/>
        <v>ข้อมูลไม่ครบ</v>
      </c>
      <c r="AB110" s="46" t="str">
        <f t="shared" si="51"/>
        <v>ข้อมูลไม่ครบ</v>
      </c>
      <c r="AC110" s="47" t="str">
        <f t="shared" si="43"/>
        <v>ข้อมูลไม่ครบ</v>
      </c>
      <c r="AD110" s="48" t="str">
        <f t="shared" si="52"/>
        <v>ข้อมูลไม่ครบ</v>
      </c>
      <c r="AE110" s="48" t="str">
        <f t="shared" si="53"/>
        <v>ข้อมูลไม่ครบ</v>
      </c>
      <c r="AF110" s="49"/>
    </row>
    <row r="111" spans="1:32" ht="21.75" thickBot="1" x14ac:dyDescent="0.4">
      <c r="A111" s="78">
        <v>93</v>
      </c>
      <c r="B111" s="159">
        <v>353</v>
      </c>
      <c r="C111" s="141"/>
      <c r="D111" s="142"/>
      <c r="E111" s="143"/>
      <c r="F111" s="144">
        <v>67.3</v>
      </c>
      <c r="G111" s="144"/>
      <c r="H111" s="144">
        <v>86</v>
      </c>
      <c r="I111" s="145"/>
      <c r="J111" s="146"/>
      <c r="K111" s="147"/>
      <c r="L111" s="148"/>
      <c r="M111" s="159"/>
      <c r="N111" s="144"/>
      <c r="O111" s="159"/>
      <c r="P111" s="144"/>
      <c r="Q111" s="159"/>
      <c r="R111" s="144"/>
      <c r="S111" s="46" t="str">
        <f t="shared" si="44"/>
        <v>ข้อมูลไม่ครบ</v>
      </c>
      <c r="T111" s="47" t="str">
        <f t="shared" si="45"/>
        <v>ข้อมูลไม่ครบ</v>
      </c>
      <c r="U111" s="48" t="str">
        <f t="shared" si="46"/>
        <v>ข้อมูลไม่ครบ</v>
      </c>
      <c r="V111" s="48" t="str">
        <f t="shared" si="47"/>
        <v>ข้อมูลไม่ครบ</v>
      </c>
      <c r="W111" s="149">
        <v>60</v>
      </c>
      <c r="X111" s="46" t="str">
        <f t="shared" si="48"/>
        <v>ข้อมูลไม่ครบ</v>
      </c>
      <c r="Y111" s="47" t="str">
        <f t="shared" si="42"/>
        <v>ข้อมูลไม่ครบ</v>
      </c>
      <c r="Z111" s="48" t="str">
        <f t="shared" si="49"/>
        <v>ข้อมูลไม่ครบ</v>
      </c>
      <c r="AA111" s="48" t="str">
        <f t="shared" si="50"/>
        <v>ข้อมูลไม่ครบ</v>
      </c>
      <c r="AB111" s="46" t="str">
        <f t="shared" si="51"/>
        <v>ข้อมูลไม่ครบ</v>
      </c>
      <c r="AC111" s="47" t="str">
        <f t="shared" si="43"/>
        <v>ข้อมูลไม่ครบ</v>
      </c>
      <c r="AD111" s="48" t="str">
        <f t="shared" si="52"/>
        <v>ข้อมูลไม่ครบ</v>
      </c>
      <c r="AE111" s="48" t="str">
        <f t="shared" si="53"/>
        <v>ข้อมูลไม่ครบ</v>
      </c>
      <c r="AF111" s="49"/>
    </row>
    <row r="112" spans="1:32" ht="21.75" thickBot="1" x14ac:dyDescent="0.4">
      <c r="A112" s="78">
        <v>94</v>
      </c>
      <c r="B112" s="159">
        <v>357</v>
      </c>
      <c r="C112" s="141"/>
      <c r="D112" s="142"/>
      <c r="E112" s="143"/>
      <c r="F112" s="144">
        <v>61.1</v>
      </c>
      <c r="G112" s="144"/>
      <c r="H112" s="144">
        <v>85</v>
      </c>
      <c r="I112" s="145"/>
      <c r="J112" s="146"/>
      <c r="K112" s="147"/>
      <c r="L112" s="148"/>
      <c r="M112" s="159"/>
      <c r="N112" s="144"/>
      <c r="O112" s="159"/>
      <c r="P112" s="144"/>
      <c r="Q112" s="159"/>
      <c r="R112" s="144"/>
      <c r="S112" s="46" t="str">
        <f t="shared" si="44"/>
        <v>ข้อมูลไม่ครบ</v>
      </c>
      <c r="T112" s="47" t="str">
        <f t="shared" si="45"/>
        <v>ข้อมูลไม่ครบ</v>
      </c>
      <c r="U112" s="48" t="str">
        <f t="shared" si="46"/>
        <v>ข้อมูลไม่ครบ</v>
      </c>
      <c r="V112" s="48" t="str">
        <f t="shared" si="47"/>
        <v>ข้อมูลไม่ครบ</v>
      </c>
      <c r="W112" s="149">
        <v>43</v>
      </c>
      <c r="X112" s="46" t="str">
        <f t="shared" si="48"/>
        <v>ข้อมูลไม่ครบ</v>
      </c>
      <c r="Y112" s="47" t="str">
        <f t="shared" si="42"/>
        <v>ข้อมูลไม่ครบ</v>
      </c>
      <c r="Z112" s="48" t="str">
        <f t="shared" si="49"/>
        <v>ข้อมูลไม่ครบ</v>
      </c>
      <c r="AA112" s="48" t="str">
        <f t="shared" si="50"/>
        <v>ข้อมูลไม่ครบ</v>
      </c>
      <c r="AB112" s="46" t="str">
        <f t="shared" si="51"/>
        <v>ข้อมูลไม่ครบ</v>
      </c>
      <c r="AC112" s="47" t="str">
        <f t="shared" si="43"/>
        <v>ข้อมูลไม่ครบ</v>
      </c>
      <c r="AD112" s="48" t="str">
        <f t="shared" si="52"/>
        <v>ข้อมูลไม่ครบ</v>
      </c>
      <c r="AE112" s="48" t="str">
        <f t="shared" si="53"/>
        <v>ข้อมูลไม่ครบ</v>
      </c>
      <c r="AF112" s="49"/>
    </row>
    <row r="113" spans="1:32" ht="21.75" thickBot="1" x14ac:dyDescent="0.4">
      <c r="A113" s="78">
        <v>95</v>
      </c>
      <c r="B113" s="159">
        <v>359</v>
      </c>
      <c r="C113" s="141"/>
      <c r="D113" s="142"/>
      <c r="E113" s="143"/>
      <c r="F113" s="144">
        <v>60</v>
      </c>
      <c r="G113" s="144">
        <v>153</v>
      </c>
      <c r="H113" s="144">
        <v>75</v>
      </c>
      <c r="I113" s="145"/>
      <c r="J113" s="146"/>
      <c r="K113" s="147"/>
      <c r="L113" s="148"/>
      <c r="M113" s="159"/>
      <c r="N113" s="144"/>
      <c r="O113" s="159"/>
      <c r="P113" s="144"/>
      <c r="Q113" s="159"/>
      <c r="R113" s="144"/>
      <c r="S113" s="46">
        <f t="shared" si="44"/>
        <v>25.631167499679609</v>
      </c>
      <c r="T113" s="47" t="str">
        <f t="shared" si="45"/>
        <v>อ้วน</v>
      </c>
      <c r="U113" s="48" t="str">
        <f t="shared" si="46"/>
        <v>ไม่ลงพุง</v>
      </c>
      <c r="V113" s="48" t="str">
        <f t="shared" si="47"/>
        <v>เสี่ยง</v>
      </c>
      <c r="W113" s="149">
        <v>37</v>
      </c>
      <c r="X113" s="46" t="str">
        <f t="shared" si="48"/>
        <v>ข้อมูลไม่ครบ</v>
      </c>
      <c r="Y113" s="47" t="str">
        <f t="shared" si="42"/>
        <v>ข้อมูลไม่ครบ</v>
      </c>
      <c r="Z113" s="48" t="str">
        <f t="shared" si="49"/>
        <v>ข้อมูลไม่ครบ</v>
      </c>
      <c r="AA113" s="48" t="str">
        <f t="shared" si="50"/>
        <v>ข้อมูลไม่ครบ</v>
      </c>
      <c r="AB113" s="46" t="str">
        <f t="shared" si="51"/>
        <v>ข้อมูลไม่ครบ</v>
      </c>
      <c r="AC113" s="47" t="str">
        <f t="shared" si="43"/>
        <v>ข้อมูลไม่ครบ</v>
      </c>
      <c r="AD113" s="48" t="str">
        <f t="shared" si="52"/>
        <v>ข้อมูลไม่ครบ</v>
      </c>
      <c r="AE113" s="48" t="str">
        <f t="shared" si="53"/>
        <v>ข้อมูลไม่ครบ</v>
      </c>
      <c r="AF113" s="49"/>
    </row>
    <row r="114" spans="1:32" ht="21.75" thickBot="1" x14ac:dyDescent="0.4">
      <c r="A114" s="78">
        <v>96</v>
      </c>
      <c r="B114" s="149">
        <v>384</v>
      </c>
      <c r="C114" s="141"/>
      <c r="D114" s="142"/>
      <c r="E114" s="143"/>
      <c r="F114" s="144">
        <v>53.9</v>
      </c>
      <c r="G114" s="144">
        <v>163</v>
      </c>
      <c r="H114" s="144">
        <v>71</v>
      </c>
      <c r="I114" s="145"/>
      <c r="J114" s="146"/>
      <c r="K114" s="147"/>
      <c r="L114" s="148"/>
      <c r="M114" s="149"/>
      <c r="N114" s="144"/>
      <c r="O114" s="149"/>
      <c r="P114" s="144"/>
      <c r="Q114" s="149"/>
      <c r="R114" s="144"/>
      <c r="S114" s="46">
        <f t="shared" si="44"/>
        <v>20.286800406488762</v>
      </c>
      <c r="T114" s="47" t="str">
        <f t="shared" si="45"/>
        <v>ปกติ</v>
      </c>
      <c r="U114" s="48" t="str">
        <f t="shared" si="46"/>
        <v>ไม่ลงพุง</v>
      </c>
      <c r="V114" s="48" t="str">
        <f t="shared" si="47"/>
        <v>ปกติ</v>
      </c>
      <c r="W114" s="149">
        <v>49</v>
      </c>
      <c r="X114" s="46" t="str">
        <f t="shared" si="48"/>
        <v>ข้อมูลไม่ครบ</v>
      </c>
      <c r="Y114" s="47" t="str">
        <f t="shared" si="42"/>
        <v>ข้อมูลไม่ครบ</v>
      </c>
      <c r="Z114" s="48" t="str">
        <f t="shared" si="49"/>
        <v>ข้อมูลไม่ครบ</v>
      </c>
      <c r="AA114" s="48" t="str">
        <f t="shared" si="50"/>
        <v>ข้อมูลไม่ครบ</v>
      </c>
      <c r="AB114" s="46" t="str">
        <f t="shared" si="51"/>
        <v>ข้อมูลไม่ครบ</v>
      </c>
      <c r="AC114" s="47" t="str">
        <f t="shared" si="43"/>
        <v>ข้อมูลไม่ครบ</v>
      </c>
      <c r="AD114" s="48" t="str">
        <f t="shared" si="52"/>
        <v>ข้อมูลไม่ครบ</v>
      </c>
      <c r="AE114" s="48" t="str">
        <f t="shared" si="53"/>
        <v>ข้อมูลไม่ครบ</v>
      </c>
      <c r="AF114" s="49"/>
    </row>
    <row r="115" spans="1:32" ht="21.75" thickBot="1" x14ac:dyDescent="0.4">
      <c r="A115" s="78">
        <v>97</v>
      </c>
      <c r="B115" s="160">
        <v>396</v>
      </c>
      <c r="C115" s="141"/>
      <c r="D115" s="142"/>
      <c r="E115" s="143"/>
      <c r="F115" s="144">
        <v>49.1</v>
      </c>
      <c r="G115" s="144"/>
      <c r="H115" s="144">
        <v>65</v>
      </c>
      <c r="I115" s="145"/>
      <c r="J115" s="146"/>
      <c r="K115" s="147"/>
      <c r="L115" s="148"/>
      <c r="M115" s="160"/>
      <c r="N115" s="144"/>
      <c r="O115" s="160"/>
      <c r="P115" s="144"/>
      <c r="Q115" s="160"/>
      <c r="R115" s="144"/>
      <c r="S115" s="46" t="str">
        <f t="shared" si="44"/>
        <v>ข้อมูลไม่ครบ</v>
      </c>
      <c r="T115" s="47" t="str">
        <f t="shared" si="45"/>
        <v>ข้อมูลไม่ครบ</v>
      </c>
      <c r="U115" s="48" t="str">
        <f t="shared" si="46"/>
        <v>ข้อมูลไม่ครบ</v>
      </c>
      <c r="V115" s="48" t="str">
        <f t="shared" si="47"/>
        <v>ข้อมูลไม่ครบ</v>
      </c>
      <c r="W115" s="149">
        <v>43</v>
      </c>
      <c r="X115" s="46" t="str">
        <f t="shared" si="48"/>
        <v>ข้อมูลไม่ครบ</v>
      </c>
      <c r="Y115" s="47" t="str">
        <f t="shared" si="42"/>
        <v>ข้อมูลไม่ครบ</v>
      </c>
      <c r="Z115" s="48" t="str">
        <f t="shared" si="49"/>
        <v>ข้อมูลไม่ครบ</v>
      </c>
      <c r="AA115" s="48" t="str">
        <f t="shared" si="50"/>
        <v>ข้อมูลไม่ครบ</v>
      </c>
      <c r="AB115" s="46" t="str">
        <f t="shared" si="51"/>
        <v>ข้อมูลไม่ครบ</v>
      </c>
      <c r="AC115" s="47" t="str">
        <f t="shared" si="43"/>
        <v>ข้อมูลไม่ครบ</v>
      </c>
      <c r="AD115" s="48" t="str">
        <f t="shared" si="52"/>
        <v>ข้อมูลไม่ครบ</v>
      </c>
      <c r="AE115" s="48" t="str">
        <f t="shared" si="53"/>
        <v>ข้อมูลไม่ครบ</v>
      </c>
      <c r="AF115" s="49"/>
    </row>
    <row r="116" spans="1:32" ht="21.75" thickBot="1" x14ac:dyDescent="0.4">
      <c r="A116" s="78">
        <v>98</v>
      </c>
      <c r="B116" s="160">
        <v>401</v>
      </c>
      <c r="C116" s="141"/>
      <c r="D116" s="142"/>
      <c r="E116" s="143"/>
      <c r="F116" s="144">
        <v>70.5</v>
      </c>
      <c r="G116" s="144">
        <v>166.5</v>
      </c>
      <c r="H116" s="144">
        <v>89</v>
      </c>
      <c r="I116" s="145"/>
      <c r="J116" s="146"/>
      <c r="K116" s="147"/>
      <c r="L116" s="148"/>
      <c r="M116" s="160"/>
      <c r="N116" s="144"/>
      <c r="O116" s="160"/>
      <c r="P116" s="144"/>
      <c r="Q116" s="160"/>
      <c r="R116" s="144"/>
      <c r="S116" s="46">
        <f t="shared" si="44"/>
        <v>25.430836241647054</v>
      </c>
      <c r="T116" s="47" t="str">
        <f t="shared" si="45"/>
        <v>อ้วน</v>
      </c>
      <c r="U116" s="48" t="str">
        <f t="shared" si="46"/>
        <v>ลงพุง</v>
      </c>
      <c r="V116" s="48" t="str">
        <f t="shared" si="47"/>
        <v>เสี่ยงสูง</v>
      </c>
      <c r="W116" s="149">
        <v>37</v>
      </c>
      <c r="X116" s="46" t="str">
        <f t="shared" si="48"/>
        <v>ข้อมูลไม่ครบ</v>
      </c>
      <c r="Y116" s="47" t="str">
        <f t="shared" si="42"/>
        <v>ข้อมูลไม่ครบ</v>
      </c>
      <c r="Z116" s="48" t="str">
        <f t="shared" si="49"/>
        <v>ข้อมูลไม่ครบ</v>
      </c>
      <c r="AA116" s="48" t="str">
        <f t="shared" si="50"/>
        <v>ข้อมูลไม่ครบ</v>
      </c>
      <c r="AB116" s="46" t="str">
        <f t="shared" si="51"/>
        <v>ข้อมูลไม่ครบ</v>
      </c>
      <c r="AC116" s="47" t="str">
        <f t="shared" si="43"/>
        <v>ข้อมูลไม่ครบ</v>
      </c>
      <c r="AD116" s="48" t="str">
        <f t="shared" si="52"/>
        <v>ข้อมูลไม่ครบ</v>
      </c>
      <c r="AE116" s="48" t="str">
        <f t="shared" si="53"/>
        <v>ข้อมูลไม่ครบ</v>
      </c>
      <c r="AF116" s="49"/>
    </row>
    <row r="117" spans="1:32" ht="21.75" thickBot="1" x14ac:dyDescent="0.4">
      <c r="A117" s="78">
        <v>99</v>
      </c>
      <c r="B117" s="160">
        <v>407</v>
      </c>
      <c r="C117" s="141"/>
      <c r="D117" s="142"/>
      <c r="E117" s="143"/>
      <c r="F117" s="144">
        <v>74.3</v>
      </c>
      <c r="G117" s="144"/>
      <c r="H117" s="144">
        <v>90</v>
      </c>
      <c r="I117" s="145"/>
      <c r="J117" s="146"/>
      <c r="K117" s="147"/>
      <c r="L117" s="148"/>
      <c r="M117" s="160"/>
      <c r="N117" s="144"/>
      <c r="O117" s="160"/>
      <c r="P117" s="144"/>
      <c r="Q117" s="160"/>
      <c r="R117" s="144"/>
      <c r="S117" s="46" t="str">
        <f t="shared" si="44"/>
        <v>ข้อมูลไม่ครบ</v>
      </c>
      <c r="T117" s="47" t="str">
        <f t="shared" si="45"/>
        <v>ข้อมูลไม่ครบ</v>
      </c>
      <c r="U117" s="48" t="str">
        <f t="shared" si="46"/>
        <v>ข้อมูลไม่ครบ</v>
      </c>
      <c r="V117" s="48" t="str">
        <f t="shared" si="47"/>
        <v>ข้อมูลไม่ครบ</v>
      </c>
      <c r="W117" s="149">
        <v>55</v>
      </c>
      <c r="X117" s="46" t="str">
        <f t="shared" si="48"/>
        <v>ข้อมูลไม่ครบ</v>
      </c>
      <c r="Y117" s="47" t="str">
        <f t="shared" si="42"/>
        <v>ข้อมูลไม่ครบ</v>
      </c>
      <c r="Z117" s="48" t="str">
        <f t="shared" si="49"/>
        <v>ข้อมูลไม่ครบ</v>
      </c>
      <c r="AA117" s="48" t="str">
        <f t="shared" si="50"/>
        <v>ข้อมูลไม่ครบ</v>
      </c>
      <c r="AB117" s="46" t="str">
        <f t="shared" si="51"/>
        <v>ข้อมูลไม่ครบ</v>
      </c>
      <c r="AC117" s="47" t="str">
        <f t="shared" si="43"/>
        <v>ข้อมูลไม่ครบ</v>
      </c>
      <c r="AD117" s="48" t="str">
        <f t="shared" si="52"/>
        <v>ข้อมูลไม่ครบ</v>
      </c>
      <c r="AE117" s="48" t="str">
        <f t="shared" si="53"/>
        <v>ข้อมูลไม่ครบ</v>
      </c>
      <c r="AF117" s="50"/>
    </row>
    <row r="118" spans="1:32" ht="21.75" thickBot="1" x14ac:dyDescent="0.4">
      <c r="A118" s="78">
        <v>100</v>
      </c>
      <c r="B118" s="149">
        <v>433</v>
      </c>
      <c r="C118" s="141"/>
      <c r="D118" s="142"/>
      <c r="E118" s="143"/>
      <c r="F118" s="144">
        <v>56.3</v>
      </c>
      <c r="G118" s="144"/>
      <c r="H118" s="144">
        <v>77</v>
      </c>
      <c r="I118" s="145"/>
      <c r="J118" s="146"/>
      <c r="K118" s="147"/>
      <c r="L118" s="148"/>
      <c r="M118" s="149"/>
      <c r="N118" s="144"/>
      <c r="O118" s="149"/>
      <c r="P118" s="144"/>
      <c r="Q118" s="149"/>
      <c r="R118" s="144"/>
      <c r="S118" s="46" t="str">
        <f t="shared" si="44"/>
        <v>ข้อมูลไม่ครบ</v>
      </c>
      <c r="T118" s="47" t="str">
        <f t="shared" si="45"/>
        <v>ข้อมูลไม่ครบ</v>
      </c>
      <c r="U118" s="48" t="str">
        <f t="shared" si="46"/>
        <v>ข้อมูลไม่ครบ</v>
      </c>
      <c r="V118" s="48" t="str">
        <f t="shared" si="47"/>
        <v>ข้อมูลไม่ครบ</v>
      </c>
      <c r="W118" s="149">
        <v>41</v>
      </c>
      <c r="X118" s="46" t="str">
        <f t="shared" si="48"/>
        <v>ข้อมูลไม่ครบ</v>
      </c>
      <c r="Y118" s="47" t="str">
        <f t="shared" si="42"/>
        <v>ข้อมูลไม่ครบ</v>
      </c>
      <c r="Z118" s="48" t="str">
        <f t="shared" si="49"/>
        <v>ข้อมูลไม่ครบ</v>
      </c>
      <c r="AA118" s="48" t="str">
        <f t="shared" si="50"/>
        <v>ข้อมูลไม่ครบ</v>
      </c>
      <c r="AB118" s="46" t="str">
        <f t="shared" si="51"/>
        <v>ข้อมูลไม่ครบ</v>
      </c>
      <c r="AC118" s="47" t="str">
        <f t="shared" si="43"/>
        <v>ข้อมูลไม่ครบ</v>
      </c>
      <c r="AD118" s="48" t="str">
        <f t="shared" si="52"/>
        <v>ข้อมูลไม่ครบ</v>
      </c>
      <c r="AE118" s="48" t="str">
        <f t="shared" si="53"/>
        <v>ข้อมูลไม่ครบ</v>
      </c>
      <c r="AF118" s="51"/>
    </row>
    <row r="119" spans="1:32" ht="21.75" thickBot="1" x14ac:dyDescent="0.4">
      <c r="A119" s="78">
        <v>101</v>
      </c>
      <c r="B119" s="149">
        <v>434</v>
      </c>
      <c r="C119" s="141"/>
      <c r="D119" s="142"/>
      <c r="E119" s="143"/>
      <c r="F119" s="144">
        <v>52.2</v>
      </c>
      <c r="G119" s="144">
        <v>157</v>
      </c>
      <c r="H119" s="144">
        <v>77</v>
      </c>
      <c r="I119" s="145"/>
      <c r="J119" s="146"/>
      <c r="K119" s="147"/>
      <c r="L119" s="148"/>
      <c r="M119" s="149"/>
      <c r="N119" s="144"/>
      <c r="O119" s="149"/>
      <c r="P119" s="144"/>
      <c r="Q119" s="149"/>
      <c r="R119" s="144"/>
      <c r="S119" s="46">
        <f t="shared" si="44"/>
        <v>21.177329709115991</v>
      </c>
      <c r="T119" s="47" t="str">
        <f t="shared" si="45"/>
        <v>ปกติ</v>
      </c>
      <c r="U119" s="48" t="str">
        <f t="shared" si="46"/>
        <v>ไม่ลงพุง</v>
      </c>
      <c r="V119" s="48" t="str">
        <f t="shared" si="47"/>
        <v>ปกติ</v>
      </c>
      <c r="W119" s="149">
        <v>55</v>
      </c>
      <c r="X119" s="46" t="str">
        <f t="shared" si="48"/>
        <v>ข้อมูลไม่ครบ</v>
      </c>
      <c r="Y119" s="47" t="str">
        <f t="shared" si="42"/>
        <v>ข้อมูลไม่ครบ</v>
      </c>
      <c r="Z119" s="48" t="str">
        <f t="shared" si="49"/>
        <v>ข้อมูลไม่ครบ</v>
      </c>
      <c r="AA119" s="48" t="str">
        <f t="shared" si="50"/>
        <v>ข้อมูลไม่ครบ</v>
      </c>
      <c r="AB119" s="46" t="str">
        <f t="shared" si="51"/>
        <v>ข้อมูลไม่ครบ</v>
      </c>
      <c r="AC119" s="47" t="str">
        <f t="shared" si="43"/>
        <v>ข้อมูลไม่ครบ</v>
      </c>
      <c r="AD119" s="48" t="str">
        <f t="shared" si="52"/>
        <v>ข้อมูลไม่ครบ</v>
      </c>
      <c r="AE119" s="48" t="str">
        <f t="shared" si="53"/>
        <v>ข้อมูลไม่ครบ</v>
      </c>
      <c r="AF119" s="49"/>
    </row>
    <row r="120" spans="1:32" ht="21.75" thickBot="1" x14ac:dyDescent="0.4">
      <c r="A120" s="78">
        <v>102</v>
      </c>
      <c r="B120" s="149">
        <v>435</v>
      </c>
      <c r="C120" s="141"/>
      <c r="D120" s="142"/>
      <c r="E120" s="143"/>
      <c r="F120" s="144">
        <v>55.6</v>
      </c>
      <c r="G120" s="144"/>
      <c r="H120" s="144">
        <v>71</v>
      </c>
      <c r="I120" s="145"/>
      <c r="J120" s="146"/>
      <c r="K120" s="147"/>
      <c r="L120" s="148"/>
      <c r="M120" s="149"/>
      <c r="N120" s="144"/>
      <c r="O120" s="149"/>
      <c r="P120" s="144"/>
      <c r="Q120" s="149"/>
      <c r="R120" s="144"/>
      <c r="S120" s="46" t="str">
        <f t="shared" si="44"/>
        <v>ข้อมูลไม่ครบ</v>
      </c>
      <c r="T120" s="47" t="str">
        <f t="shared" si="45"/>
        <v>ข้อมูลไม่ครบ</v>
      </c>
      <c r="U120" s="48" t="str">
        <f t="shared" si="46"/>
        <v>ข้อมูลไม่ครบ</v>
      </c>
      <c r="V120" s="48" t="str">
        <f t="shared" si="47"/>
        <v>ข้อมูลไม่ครบ</v>
      </c>
      <c r="W120" s="149">
        <v>30</v>
      </c>
      <c r="X120" s="46" t="str">
        <f t="shared" si="48"/>
        <v>ข้อมูลไม่ครบ</v>
      </c>
      <c r="Y120" s="47" t="str">
        <f t="shared" si="42"/>
        <v>ข้อมูลไม่ครบ</v>
      </c>
      <c r="Z120" s="48" t="str">
        <f t="shared" si="49"/>
        <v>ข้อมูลไม่ครบ</v>
      </c>
      <c r="AA120" s="48" t="str">
        <f t="shared" si="50"/>
        <v>ข้อมูลไม่ครบ</v>
      </c>
      <c r="AB120" s="46" t="str">
        <f t="shared" si="51"/>
        <v>ข้อมูลไม่ครบ</v>
      </c>
      <c r="AC120" s="47" t="str">
        <f t="shared" si="43"/>
        <v>ข้อมูลไม่ครบ</v>
      </c>
      <c r="AD120" s="48" t="str">
        <f t="shared" si="52"/>
        <v>ข้อมูลไม่ครบ</v>
      </c>
      <c r="AE120" s="48" t="str">
        <f t="shared" si="53"/>
        <v>ข้อมูลไม่ครบ</v>
      </c>
      <c r="AF120" s="49"/>
    </row>
    <row r="121" spans="1:32" ht="21.75" thickBot="1" x14ac:dyDescent="0.4">
      <c r="A121" s="78">
        <v>103</v>
      </c>
      <c r="B121" s="161">
        <v>436</v>
      </c>
      <c r="C121" s="141"/>
      <c r="D121" s="142"/>
      <c r="E121" s="143"/>
      <c r="F121" s="144">
        <v>78.2</v>
      </c>
      <c r="G121" s="144"/>
      <c r="H121" s="144">
        <v>89</v>
      </c>
      <c r="I121" s="145"/>
      <c r="J121" s="146"/>
      <c r="K121" s="147"/>
      <c r="L121" s="148"/>
      <c r="M121" s="161"/>
      <c r="N121" s="144"/>
      <c r="O121" s="161"/>
      <c r="P121" s="144"/>
      <c r="Q121" s="161"/>
      <c r="R121" s="144"/>
      <c r="S121" s="46" t="str">
        <f t="shared" si="44"/>
        <v>ข้อมูลไม่ครบ</v>
      </c>
      <c r="T121" s="47" t="str">
        <f t="shared" si="45"/>
        <v>ข้อมูลไม่ครบ</v>
      </c>
      <c r="U121" s="48" t="str">
        <f t="shared" si="46"/>
        <v>ข้อมูลไม่ครบ</v>
      </c>
      <c r="V121" s="48" t="str">
        <f t="shared" si="47"/>
        <v>ข้อมูลไม่ครบ</v>
      </c>
      <c r="W121" s="149">
        <v>52</v>
      </c>
      <c r="X121" s="46" t="str">
        <f t="shared" si="48"/>
        <v>ข้อมูลไม่ครบ</v>
      </c>
      <c r="Y121" s="47" t="str">
        <f t="shared" si="42"/>
        <v>ข้อมูลไม่ครบ</v>
      </c>
      <c r="Z121" s="48" t="str">
        <f t="shared" si="49"/>
        <v>ข้อมูลไม่ครบ</v>
      </c>
      <c r="AA121" s="48" t="str">
        <f t="shared" si="50"/>
        <v>ข้อมูลไม่ครบ</v>
      </c>
      <c r="AB121" s="46" t="str">
        <f t="shared" si="51"/>
        <v>ข้อมูลไม่ครบ</v>
      </c>
      <c r="AC121" s="47" t="str">
        <f t="shared" si="43"/>
        <v>ข้อมูลไม่ครบ</v>
      </c>
      <c r="AD121" s="48" t="str">
        <f t="shared" si="52"/>
        <v>ข้อมูลไม่ครบ</v>
      </c>
      <c r="AE121" s="48" t="str">
        <f t="shared" si="53"/>
        <v>ข้อมูลไม่ครบ</v>
      </c>
      <c r="AF121" s="49"/>
    </row>
    <row r="122" spans="1:32" ht="21.75" thickBot="1" x14ac:dyDescent="0.4">
      <c r="A122" s="78">
        <v>104</v>
      </c>
      <c r="B122" s="161">
        <v>437</v>
      </c>
      <c r="C122" s="141"/>
      <c r="D122" s="142"/>
      <c r="E122" s="143"/>
      <c r="F122" s="144">
        <v>62.7</v>
      </c>
      <c r="G122" s="144">
        <v>153</v>
      </c>
      <c r="H122" s="144">
        <v>85</v>
      </c>
      <c r="I122" s="145"/>
      <c r="J122" s="146"/>
      <c r="K122" s="147"/>
      <c r="L122" s="148"/>
      <c r="M122" s="161"/>
      <c r="N122" s="144"/>
      <c r="O122" s="161"/>
      <c r="P122" s="144"/>
      <c r="Q122" s="161"/>
      <c r="R122" s="144"/>
      <c r="S122" s="46">
        <f t="shared" si="44"/>
        <v>26.784570037165192</v>
      </c>
      <c r="T122" s="47" t="str">
        <f t="shared" si="45"/>
        <v>อ้วน</v>
      </c>
      <c r="U122" s="48" t="str">
        <f t="shared" si="46"/>
        <v>ลงพุง</v>
      </c>
      <c r="V122" s="48" t="str">
        <f t="shared" si="47"/>
        <v>เสี่ยงสูง</v>
      </c>
      <c r="W122" s="149">
        <v>51</v>
      </c>
      <c r="X122" s="46" t="str">
        <f t="shared" si="48"/>
        <v>ข้อมูลไม่ครบ</v>
      </c>
      <c r="Y122" s="47" t="str">
        <f t="shared" si="42"/>
        <v>ข้อมูลไม่ครบ</v>
      </c>
      <c r="Z122" s="48" t="str">
        <f t="shared" si="49"/>
        <v>ข้อมูลไม่ครบ</v>
      </c>
      <c r="AA122" s="48" t="str">
        <f t="shared" si="50"/>
        <v>ข้อมูลไม่ครบ</v>
      </c>
      <c r="AB122" s="46" t="str">
        <f t="shared" si="51"/>
        <v>ข้อมูลไม่ครบ</v>
      </c>
      <c r="AC122" s="47" t="str">
        <f t="shared" si="43"/>
        <v>ข้อมูลไม่ครบ</v>
      </c>
      <c r="AD122" s="48" t="str">
        <f t="shared" si="52"/>
        <v>ข้อมูลไม่ครบ</v>
      </c>
      <c r="AE122" s="48" t="str">
        <f t="shared" si="53"/>
        <v>ข้อมูลไม่ครบ</v>
      </c>
      <c r="AF122" s="49"/>
    </row>
    <row r="123" spans="1:32" ht="21.75" thickBot="1" x14ac:dyDescent="0.4">
      <c r="A123" s="78">
        <v>105</v>
      </c>
      <c r="B123" s="161">
        <v>438</v>
      </c>
      <c r="C123" s="141"/>
      <c r="D123" s="142"/>
      <c r="E123" s="143"/>
      <c r="F123" s="144">
        <v>58.8</v>
      </c>
      <c r="G123" s="144">
        <v>170</v>
      </c>
      <c r="H123" s="144">
        <v>73</v>
      </c>
      <c r="I123" s="145"/>
      <c r="J123" s="146"/>
      <c r="K123" s="147"/>
      <c r="L123" s="148"/>
      <c r="M123" s="161"/>
      <c r="N123" s="144"/>
      <c r="O123" s="161"/>
      <c r="P123" s="144"/>
      <c r="Q123" s="161"/>
      <c r="R123" s="144"/>
      <c r="S123" s="46">
        <f t="shared" si="44"/>
        <v>20.346020761245676</v>
      </c>
      <c r="T123" s="47" t="str">
        <f t="shared" si="45"/>
        <v>ปกติ</v>
      </c>
      <c r="U123" s="48" t="str">
        <f t="shared" si="46"/>
        <v>ไม่ลงพุง</v>
      </c>
      <c r="V123" s="48" t="str">
        <f t="shared" si="47"/>
        <v>ปกติ</v>
      </c>
      <c r="W123" s="149">
        <v>23</v>
      </c>
      <c r="X123" s="46" t="str">
        <f t="shared" si="48"/>
        <v>ข้อมูลไม่ครบ</v>
      </c>
      <c r="Y123" s="47" t="str">
        <f t="shared" si="42"/>
        <v>ข้อมูลไม่ครบ</v>
      </c>
      <c r="Z123" s="48" t="str">
        <f t="shared" si="49"/>
        <v>ข้อมูลไม่ครบ</v>
      </c>
      <c r="AA123" s="48" t="str">
        <f t="shared" si="50"/>
        <v>ข้อมูลไม่ครบ</v>
      </c>
      <c r="AB123" s="46" t="str">
        <f t="shared" si="51"/>
        <v>ข้อมูลไม่ครบ</v>
      </c>
      <c r="AC123" s="47" t="str">
        <f t="shared" si="43"/>
        <v>ข้อมูลไม่ครบ</v>
      </c>
      <c r="AD123" s="48" t="str">
        <f t="shared" si="52"/>
        <v>ข้อมูลไม่ครบ</v>
      </c>
      <c r="AE123" s="48" t="str">
        <f t="shared" si="53"/>
        <v>ข้อมูลไม่ครบ</v>
      </c>
      <c r="AF123" s="49"/>
    </row>
    <row r="124" spans="1:32" ht="21.75" thickBot="1" x14ac:dyDescent="0.4">
      <c r="A124" s="78">
        <v>106</v>
      </c>
      <c r="B124" s="161">
        <v>439</v>
      </c>
      <c r="C124" s="141"/>
      <c r="D124" s="142"/>
      <c r="E124" s="143"/>
      <c r="F124" s="144">
        <v>45.7</v>
      </c>
      <c r="G124" s="144">
        <v>157</v>
      </c>
      <c r="H124" s="144">
        <v>67</v>
      </c>
      <c r="I124" s="145"/>
      <c r="J124" s="146"/>
      <c r="K124" s="147"/>
      <c r="L124" s="148"/>
      <c r="M124" s="161"/>
      <c r="N124" s="144"/>
      <c r="O124" s="161"/>
      <c r="P124" s="144"/>
      <c r="Q124" s="161"/>
      <c r="R124" s="144"/>
      <c r="S124" s="46">
        <f t="shared" si="44"/>
        <v>18.540305894762465</v>
      </c>
      <c r="T124" s="47" t="str">
        <f t="shared" si="45"/>
        <v>ปกติ</v>
      </c>
      <c r="U124" s="48" t="str">
        <f t="shared" si="46"/>
        <v>ไม่ลงพุง</v>
      </c>
      <c r="V124" s="48" t="str">
        <f t="shared" si="47"/>
        <v>ปกติ</v>
      </c>
      <c r="W124" s="149">
        <v>24</v>
      </c>
      <c r="X124" s="46" t="str">
        <f t="shared" si="48"/>
        <v>ข้อมูลไม่ครบ</v>
      </c>
      <c r="Y124" s="47" t="str">
        <f t="shared" si="42"/>
        <v>ข้อมูลไม่ครบ</v>
      </c>
      <c r="Z124" s="48" t="str">
        <f t="shared" si="49"/>
        <v>ข้อมูลไม่ครบ</v>
      </c>
      <c r="AA124" s="48" t="str">
        <f t="shared" si="50"/>
        <v>ข้อมูลไม่ครบ</v>
      </c>
      <c r="AB124" s="46" t="str">
        <f t="shared" si="51"/>
        <v>ข้อมูลไม่ครบ</v>
      </c>
      <c r="AC124" s="47" t="str">
        <f t="shared" si="43"/>
        <v>ข้อมูลไม่ครบ</v>
      </c>
      <c r="AD124" s="48" t="str">
        <f t="shared" si="52"/>
        <v>ข้อมูลไม่ครบ</v>
      </c>
      <c r="AE124" s="48" t="str">
        <f t="shared" si="53"/>
        <v>ข้อมูลไม่ครบ</v>
      </c>
      <c r="AF124" s="49"/>
    </row>
    <row r="125" spans="1:32" ht="21.75" thickBot="1" x14ac:dyDescent="0.4">
      <c r="A125" s="78">
        <v>107</v>
      </c>
      <c r="B125" s="161">
        <v>440</v>
      </c>
      <c r="C125" s="141"/>
      <c r="D125" s="142"/>
      <c r="E125" s="143"/>
      <c r="F125" s="144">
        <v>55.8</v>
      </c>
      <c r="G125" s="144">
        <v>164</v>
      </c>
      <c r="H125" s="144">
        <v>66</v>
      </c>
      <c r="I125" s="145"/>
      <c r="J125" s="146"/>
      <c r="K125" s="147"/>
      <c r="L125" s="148"/>
      <c r="M125" s="161"/>
      <c r="N125" s="144"/>
      <c r="O125" s="161"/>
      <c r="P125" s="144"/>
      <c r="Q125" s="161"/>
      <c r="R125" s="144"/>
      <c r="S125" s="46">
        <f t="shared" si="44"/>
        <v>20.746579417013681</v>
      </c>
      <c r="T125" s="47" t="str">
        <f t="shared" si="45"/>
        <v>ปกติ</v>
      </c>
      <c r="U125" s="48" t="str">
        <f t="shared" si="46"/>
        <v>ไม่ลงพุง</v>
      </c>
      <c r="V125" s="48" t="str">
        <f t="shared" si="47"/>
        <v>ปกติ</v>
      </c>
      <c r="W125" s="149">
        <v>23</v>
      </c>
      <c r="X125" s="46" t="str">
        <f t="shared" si="48"/>
        <v>ข้อมูลไม่ครบ</v>
      </c>
      <c r="Y125" s="47" t="str">
        <f t="shared" si="42"/>
        <v>ข้อมูลไม่ครบ</v>
      </c>
      <c r="Z125" s="48" t="str">
        <f t="shared" si="49"/>
        <v>ข้อมูลไม่ครบ</v>
      </c>
      <c r="AA125" s="48" t="str">
        <f t="shared" si="50"/>
        <v>ข้อมูลไม่ครบ</v>
      </c>
      <c r="AB125" s="46" t="str">
        <f t="shared" si="51"/>
        <v>ข้อมูลไม่ครบ</v>
      </c>
      <c r="AC125" s="47" t="str">
        <f t="shared" si="43"/>
        <v>ข้อมูลไม่ครบ</v>
      </c>
      <c r="AD125" s="48" t="str">
        <f t="shared" si="52"/>
        <v>ข้อมูลไม่ครบ</v>
      </c>
      <c r="AE125" s="48" t="str">
        <f t="shared" si="53"/>
        <v>ข้อมูลไม่ครบ</v>
      </c>
      <c r="AF125" s="49"/>
    </row>
    <row r="126" spans="1:32" ht="21.75" thickBot="1" x14ac:dyDescent="0.4">
      <c r="A126" s="78">
        <v>108</v>
      </c>
      <c r="B126" s="161">
        <v>441</v>
      </c>
      <c r="C126" s="141"/>
      <c r="D126" s="142"/>
      <c r="E126" s="143"/>
      <c r="F126" s="144">
        <v>44.6</v>
      </c>
      <c r="G126" s="144">
        <v>153</v>
      </c>
      <c r="H126" s="144">
        <v>66</v>
      </c>
      <c r="I126" s="145"/>
      <c r="J126" s="146"/>
      <c r="K126" s="147"/>
      <c r="L126" s="148"/>
      <c r="M126" s="161"/>
      <c r="N126" s="144"/>
      <c r="O126" s="161"/>
      <c r="P126" s="144"/>
      <c r="Q126" s="161"/>
      <c r="R126" s="144"/>
      <c r="S126" s="46">
        <f t="shared" si="44"/>
        <v>19.052501174761844</v>
      </c>
      <c r="T126" s="47" t="str">
        <f t="shared" si="45"/>
        <v>ปกติ</v>
      </c>
      <c r="U126" s="48" t="str">
        <f t="shared" si="46"/>
        <v>ไม่ลงพุง</v>
      </c>
      <c r="V126" s="48" t="str">
        <f t="shared" si="47"/>
        <v>ปกติ</v>
      </c>
      <c r="W126" s="149">
        <v>25</v>
      </c>
      <c r="X126" s="46" t="str">
        <f t="shared" si="48"/>
        <v>ข้อมูลไม่ครบ</v>
      </c>
      <c r="Y126" s="47" t="str">
        <f t="shared" si="42"/>
        <v>ข้อมูลไม่ครบ</v>
      </c>
      <c r="Z126" s="48" t="str">
        <f t="shared" si="49"/>
        <v>ข้อมูลไม่ครบ</v>
      </c>
      <c r="AA126" s="48" t="str">
        <f t="shared" si="50"/>
        <v>ข้อมูลไม่ครบ</v>
      </c>
      <c r="AB126" s="46" t="str">
        <f t="shared" si="51"/>
        <v>ข้อมูลไม่ครบ</v>
      </c>
      <c r="AC126" s="47" t="str">
        <f t="shared" si="43"/>
        <v>ข้อมูลไม่ครบ</v>
      </c>
      <c r="AD126" s="48" t="str">
        <f t="shared" si="52"/>
        <v>ข้อมูลไม่ครบ</v>
      </c>
      <c r="AE126" s="48" t="str">
        <f t="shared" si="53"/>
        <v>ข้อมูลไม่ครบ</v>
      </c>
      <c r="AF126" s="49"/>
    </row>
    <row r="127" spans="1:32" ht="21.75" thickBot="1" x14ac:dyDescent="0.4">
      <c r="A127" s="78">
        <v>109</v>
      </c>
      <c r="B127" s="161">
        <v>442</v>
      </c>
      <c r="C127" s="141"/>
      <c r="D127" s="142"/>
      <c r="E127" s="143"/>
      <c r="F127" s="144">
        <v>48.9</v>
      </c>
      <c r="G127" s="144">
        <v>154</v>
      </c>
      <c r="H127" s="144">
        <v>70</v>
      </c>
      <c r="I127" s="145"/>
      <c r="J127" s="146"/>
      <c r="K127" s="147"/>
      <c r="L127" s="148"/>
      <c r="M127" s="161"/>
      <c r="N127" s="144"/>
      <c r="O127" s="161"/>
      <c r="P127" s="144"/>
      <c r="Q127" s="161"/>
      <c r="R127" s="144"/>
      <c r="S127" s="46">
        <f t="shared" si="44"/>
        <v>20.618991398212177</v>
      </c>
      <c r="T127" s="47" t="str">
        <f t="shared" si="45"/>
        <v>ปกติ</v>
      </c>
      <c r="U127" s="48" t="str">
        <f t="shared" si="46"/>
        <v>ไม่ลงพุง</v>
      </c>
      <c r="V127" s="48" t="str">
        <f t="shared" si="47"/>
        <v>ปกติ</v>
      </c>
      <c r="W127" s="149">
        <v>58</v>
      </c>
      <c r="X127" s="46" t="str">
        <f t="shared" si="48"/>
        <v>ข้อมูลไม่ครบ</v>
      </c>
      <c r="Y127" s="47" t="str">
        <f t="shared" si="42"/>
        <v>ข้อมูลไม่ครบ</v>
      </c>
      <c r="Z127" s="48" t="str">
        <f t="shared" si="49"/>
        <v>ข้อมูลไม่ครบ</v>
      </c>
      <c r="AA127" s="48" t="str">
        <f t="shared" si="50"/>
        <v>ข้อมูลไม่ครบ</v>
      </c>
      <c r="AB127" s="46" t="str">
        <f t="shared" si="51"/>
        <v>ข้อมูลไม่ครบ</v>
      </c>
      <c r="AC127" s="47" t="str">
        <f t="shared" si="43"/>
        <v>ข้อมูลไม่ครบ</v>
      </c>
      <c r="AD127" s="48" t="str">
        <f t="shared" si="52"/>
        <v>ข้อมูลไม่ครบ</v>
      </c>
      <c r="AE127" s="48" t="str">
        <f t="shared" si="53"/>
        <v>ข้อมูลไม่ครบ</v>
      </c>
      <c r="AF127" s="49"/>
    </row>
    <row r="128" spans="1:32" ht="21.75" thickBot="1" x14ac:dyDescent="0.4">
      <c r="A128" s="78">
        <v>110</v>
      </c>
      <c r="B128" s="161">
        <v>501</v>
      </c>
      <c r="C128" s="141"/>
      <c r="D128" s="142"/>
      <c r="E128" s="143"/>
      <c r="F128" s="144">
        <v>52.7</v>
      </c>
      <c r="G128" s="144">
        <v>155</v>
      </c>
      <c r="H128" s="144">
        <v>75</v>
      </c>
      <c r="I128" s="145"/>
      <c r="J128" s="146"/>
      <c r="K128" s="147"/>
      <c r="L128" s="148"/>
      <c r="M128" s="161"/>
      <c r="N128" s="144"/>
      <c r="O128" s="161"/>
      <c r="P128" s="144"/>
      <c r="Q128" s="161"/>
      <c r="R128" s="144"/>
      <c r="S128" s="46">
        <f t="shared" si="44"/>
        <v>21.935483870967744</v>
      </c>
      <c r="T128" s="47" t="str">
        <f t="shared" si="45"/>
        <v>ปกติ</v>
      </c>
      <c r="U128" s="48" t="str">
        <f t="shared" si="46"/>
        <v>ไม่ลงพุง</v>
      </c>
      <c r="V128" s="48" t="str">
        <f t="shared" si="47"/>
        <v>ปกติ</v>
      </c>
      <c r="W128" s="149">
        <v>58</v>
      </c>
      <c r="X128" s="46" t="str">
        <f t="shared" si="48"/>
        <v>ข้อมูลไม่ครบ</v>
      </c>
      <c r="Y128" s="47" t="str">
        <f t="shared" si="42"/>
        <v>ข้อมูลไม่ครบ</v>
      </c>
      <c r="Z128" s="48" t="str">
        <f t="shared" si="49"/>
        <v>ข้อมูลไม่ครบ</v>
      </c>
      <c r="AA128" s="48" t="str">
        <f t="shared" si="50"/>
        <v>ข้อมูลไม่ครบ</v>
      </c>
      <c r="AB128" s="46" t="str">
        <f t="shared" si="51"/>
        <v>ข้อมูลไม่ครบ</v>
      </c>
      <c r="AC128" s="47" t="str">
        <f t="shared" si="43"/>
        <v>ข้อมูลไม่ครบ</v>
      </c>
      <c r="AD128" s="48" t="str">
        <f t="shared" si="52"/>
        <v>ข้อมูลไม่ครบ</v>
      </c>
      <c r="AE128" s="48" t="str">
        <f t="shared" si="53"/>
        <v>ข้อมูลไม่ครบ</v>
      </c>
      <c r="AF128" s="50"/>
    </row>
    <row r="129" spans="1:32" ht="21.75" thickBot="1" x14ac:dyDescent="0.4">
      <c r="A129" s="78">
        <v>111</v>
      </c>
      <c r="B129" s="161">
        <v>502</v>
      </c>
      <c r="C129" s="141"/>
      <c r="D129" s="142"/>
      <c r="E129" s="143"/>
      <c r="F129" s="144">
        <v>47.6</v>
      </c>
      <c r="G129" s="144"/>
      <c r="H129" s="144">
        <v>67</v>
      </c>
      <c r="I129" s="145"/>
      <c r="J129" s="146"/>
      <c r="K129" s="147"/>
      <c r="L129" s="148"/>
      <c r="M129" s="161"/>
      <c r="N129" s="144"/>
      <c r="O129" s="161"/>
      <c r="P129" s="144"/>
      <c r="Q129" s="161"/>
      <c r="R129" s="144"/>
      <c r="S129" s="46" t="str">
        <f t="shared" si="44"/>
        <v>ข้อมูลไม่ครบ</v>
      </c>
      <c r="T129" s="47" t="str">
        <f t="shared" si="45"/>
        <v>ข้อมูลไม่ครบ</v>
      </c>
      <c r="U129" s="48" t="str">
        <f t="shared" si="46"/>
        <v>ข้อมูลไม่ครบ</v>
      </c>
      <c r="V129" s="48" t="str">
        <f t="shared" si="47"/>
        <v>ข้อมูลไม่ครบ</v>
      </c>
      <c r="W129" s="149">
        <v>51</v>
      </c>
      <c r="X129" s="46" t="str">
        <f t="shared" si="48"/>
        <v>ข้อมูลไม่ครบ</v>
      </c>
      <c r="Y129" s="47" t="str">
        <f t="shared" si="42"/>
        <v>ข้อมูลไม่ครบ</v>
      </c>
      <c r="Z129" s="48" t="str">
        <f t="shared" si="49"/>
        <v>ข้อมูลไม่ครบ</v>
      </c>
      <c r="AA129" s="48" t="str">
        <f t="shared" si="50"/>
        <v>ข้อมูลไม่ครบ</v>
      </c>
      <c r="AB129" s="46" t="str">
        <f t="shared" si="51"/>
        <v>ข้อมูลไม่ครบ</v>
      </c>
      <c r="AC129" s="47" t="str">
        <f t="shared" si="43"/>
        <v>ข้อมูลไม่ครบ</v>
      </c>
      <c r="AD129" s="48" t="str">
        <f t="shared" si="52"/>
        <v>ข้อมูลไม่ครบ</v>
      </c>
      <c r="AE129" s="48" t="str">
        <f t="shared" si="53"/>
        <v>ข้อมูลไม่ครบ</v>
      </c>
      <c r="AF129" s="49"/>
    </row>
    <row r="130" spans="1:32" ht="21.75" thickBot="1" x14ac:dyDescent="0.4">
      <c r="A130" s="78">
        <v>112</v>
      </c>
      <c r="B130" s="161">
        <v>503</v>
      </c>
      <c r="C130" s="141"/>
      <c r="D130" s="142"/>
      <c r="E130" s="143"/>
      <c r="F130" s="144">
        <v>45.3</v>
      </c>
      <c r="G130" s="144"/>
      <c r="H130" s="144">
        <v>63</v>
      </c>
      <c r="I130" s="145"/>
      <c r="J130" s="146"/>
      <c r="K130" s="147"/>
      <c r="L130" s="148"/>
      <c r="M130" s="161"/>
      <c r="N130" s="144"/>
      <c r="O130" s="161"/>
      <c r="P130" s="144"/>
      <c r="Q130" s="161"/>
      <c r="R130" s="144"/>
      <c r="S130" s="46" t="str">
        <f t="shared" si="44"/>
        <v>ข้อมูลไม่ครบ</v>
      </c>
      <c r="T130" s="47" t="str">
        <f t="shared" si="45"/>
        <v>ข้อมูลไม่ครบ</v>
      </c>
      <c r="U130" s="48" t="str">
        <f t="shared" si="46"/>
        <v>ข้อมูลไม่ครบ</v>
      </c>
      <c r="V130" s="48" t="str">
        <f t="shared" si="47"/>
        <v>ข้อมูลไม่ครบ</v>
      </c>
      <c r="W130" s="149">
        <v>57</v>
      </c>
      <c r="X130" s="46" t="str">
        <f t="shared" si="48"/>
        <v>ข้อมูลไม่ครบ</v>
      </c>
      <c r="Y130" s="47" t="str">
        <f t="shared" si="42"/>
        <v>ข้อมูลไม่ครบ</v>
      </c>
      <c r="Z130" s="48" t="str">
        <f t="shared" si="49"/>
        <v>ข้อมูลไม่ครบ</v>
      </c>
      <c r="AA130" s="48" t="str">
        <f t="shared" si="50"/>
        <v>ข้อมูลไม่ครบ</v>
      </c>
      <c r="AB130" s="46" t="str">
        <f t="shared" si="51"/>
        <v>ข้อมูลไม่ครบ</v>
      </c>
      <c r="AC130" s="47" t="str">
        <f t="shared" si="43"/>
        <v>ข้อมูลไม่ครบ</v>
      </c>
      <c r="AD130" s="48" t="str">
        <f t="shared" si="52"/>
        <v>ข้อมูลไม่ครบ</v>
      </c>
      <c r="AE130" s="48" t="str">
        <f t="shared" si="53"/>
        <v>ข้อมูลไม่ครบ</v>
      </c>
      <c r="AF130" s="49"/>
    </row>
    <row r="131" spans="1:32" ht="21.75" thickBot="1" x14ac:dyDescent="0.4">
      <c r="A131" s="78">
        <v>113</v>
      </c>
      <c r="B131" s="161">
        <v>504</v>
      </c>
      <c r="C131" s="141"/>
      <c r="D131" s="142"/>
      <c r="E131" s="143"/>
      <c r="F131" s="144">
        <v>69.400000000000006</v>
      </c>
      <c r="G131" s="144"/>
      <c r="H131" s="144">
        <v>81</v>
      </c>
      <c r="I131" s="145"/>
      <c r="J131" s="146"/>
      <c r="K131" s="147"/>
      <c r="L131" s="148"/>
      <c r="M131" s="161"/>
      <c r="N131" s="144"/>
      <c r="O131" s="161"/>
      <c r="P131" s="144"/>
      <c r="Q131" s="161"/>
      <c r="R131" s="144"/>
      <c r="S131" s="46" t="str">
        <f t="shared" si="44"/>
        <v>ข้อมูลไม่ครบ</v>
      </c>
      <c r="T131" s="47" t="str">
        <f t="shared" si="45"/>
        <v>ข้อมูลไม่ครบ</v>
      </c>
      <c r="U131" s="48" t="str">
        <f t="shared" si="46"/>
        <v>ข้อมูลไม่ครบ</v>
      </c>
      <c r="V131" s="48" t="str">
        <f t="shared" si="47"/>
        <v>ข้อมูลไม่ครบ</v>
      </c>
      <c r="W131" s="149">
        <v>28</v>
      </c>
      <c r="X131" s="46" t="str">
        <f t="shared" si="48"/>
        <v>ข้อมูลไม่ครบ</v>
      </c>
      <c r="Y131" s="47" t="str">
        <f t="shared" si="42"/>
        <v>ข้อมูลไม่ครบ</v>
      </c>
      <c r="Z131" s="48" t="str">
        <f t="shared" si="49"/>
        <v>ข้อมูลไม่ครบ</v>
      </c>
      <c r="AA131" s="48" t="str">
        <f t="shared" si="50"/>
        <v>ข้อมูลไม่ครบ</v>
      </c>
      <c r="AB131" s="46" t="str">
        <f t="shared" si="51"/>
        <v>ข้อมูลไม่ครบ</v>
      </c>
      <c r="AC131" s="47" t="str">
        <f t="shared" si="43"/>
        <v>ข้อมูลไม่ครบ</v>
      </c>
      <c r="AD131" s="48" t="str">
        <f t="shared" si="52"/>
        <v>ข้อมูลไม่ครบ</v>
      </c>
      <c r="AE131" s="48" t="str">
        <f t="shared" si="53"/>
        <v>ข้อมูลไม่ครบ</v>
      </c>
      <c r="AF131" s="49"/>
    </row>
    <row r="132" spans="1:32" ht="21.75" thickBot="1" x14ac:dyDescent="0.4">
      <c r="A132" s="78">
        <v>114</v>
      </c>
      <c r="B132" s="161">
        <v>505</v>
      </c>
      <c r="C132" s="141"/>
      <c r="D132" s="142"/>
      <c r="E132" s="143"/>
      <c r="F132" s="144"/>
      <c r="G132" s="144"/>
      <c r="H132" s="144"/>
      <c r="I132" s="145"/>
      <c r="J132" s="146"/>
      <c r="K132" s="147"/>
      <c r="L132" s="148"/>
      <c r="M132" s="161"/>
      <c r="N132" s="144"/>
      <c r="O132" s="161"/>
      <c r="P132" s="144"/>
      <c r="Q132" s="161"/>
      <c r="R132" s="144"/>
      <c r="S132" s="46" t="str">
        <f t="shared" si="44"/>
        <v>ข้อมูลไม่ครบ</v>
      </c>
      <c r="T132" s="47" t="str">
        <f t="shared" si="45"/>
        <v>ข้อมูลไม่ครบ</v>
      </c>
      <c r="U132" s="48" t="str">
        <f t="shared" si="46"/>
        <v>ข้อมูลไม่ครบ</v>
      </c>
      <c r="V132" s="48" t="str">
        <f t="shared" si="47"/>
        <v>ข้อมูลไม่ครบ</v>
      </c>
      <c r="W132" s="149">
        <v>45</v>
      </c>
      <c r="X132" s="46" t="str">
        <f t="shared" si="48"/>
        <v>ข้อมูลไม่ครบ</v>
      </c>
      <c r="Y132" s="47" t="str">
        <f t="shared" si="42"/>
        <v>ข้อมูลไม่ครบ</v>
      </c>
      <c r="Z132" s="48" t="str">
        <f t="shared" si="49"/>
        <v>ข้อมูลไม่ครบ</v>
      </c>
      <c r="AA132" s="48" t="str">
        <f t="shared" si="50"/>
        <v>ข้อมูลไม่ครบ</v>
      </c>
      <c r="AB132" s="46" t="str">
        <f t="shared" si="51"/>
        <v>ข้อมูลไม่ครบ</v>
      </c>
      <c r="AC132" s="47" t="str">
        <f t="shared" si="43"/>
        <v>ข้อมูลไม่ครบ</v>
      </c>
      <c r="AD132" s="48" t="str">
        <f t="shared" si="52"/>
        <v>ข้อมูลไม่ครบ</v>
      </c>
      <c r="AE132" s="48" t="str">
        <f t="shared" si="53"/>
        <v>ข้อมูลไม่ครบ</v>
      </c>
      <c r="AF132" s="49"/>
    </row>
    <row r="133" spans="1:32" ht="21.75" thickBot="1" x14ac:dyDescent="0.4">
      <c r="A133" s="78">
        <v>115</v>
      </c>
      <c r="B133" s="161">
        <v>507</v>
      </c>
      <c r="C133" s="141"/>
      <c r="D133" s="142"/>
      <c r="E133" s="143"/>
      <c r="F133" s="144">
        <v>70.2</v>
      </c>
      <c r="G133" s="144"/>
      <c r="H133" s="144">
        <v>87</v>
      </c>
      <c r="I133" s="145"/>
      <c r="J133" s="146"/>
      <c r="K133" s="147"/>
      <c r="L133" s="148"/>
      <c r="M133" s="161"/>
      <c r="N133" s="144"/>
      <c r="O133" s="161"/>
      <c r="P133" s="144"/>
      <c r="Q133" s="161"/>
      <c r="R133" s="144"/>
      <c r="S133" s="46" t="str">
        <f t="shared" si="44"/>
        <v>ข้อมูลไม่ครบ</v>
      </c>
      <c r="T133" s="47" t="str">
        <f t="shared" si="45"/>
        <v>ข้อมูลไม่ครบ</v>
      </c>
      <c r="U133" s="48" t="str">
        <f t="shared" si="46"/>
        <v>ข้อมูลไม่ครบ</v>
      </c>
      <c r="V133" s="48" t="str">
        <f t="shared" si="47"/>
        <v>ข้อมูลไม่ครบ</v>
      </c>
      <c r="W133" s="149">
        <v>57</v>
      </c>
      <c r="X133" s="46" t="str">
        <f t="shared" si="48"/>
        <v>ข้อมูลไม่ครบ</v>
      </c>
      <c r="Y133" s="47" t="str">
        <f t="shared" si="42"/>
        <v>ข้อมูลไม่ครบ</v>
      </c>
      <c r="Z133" s="48" t="str">
        <f t="shared" si="49"/>
        <v>ข้อมูลไม่ครบ</v>
      </c>
      <c r="AA133" s="48" t="str">
        <f t="shared" si="50"/>
        <v>ข้อมูลไม่ครบ</v>
      </c>
      <c r="AB133" s="46" t="str">
        <f t="shared" si="51"/>
        <v>ข้อมูลไม่ครบ</v>
      </c>
      <c r="AC133" s="47" t="str">
        <f t="shared" si="43"/>
        <v>ข้อมูลไม่ครบ</v>
      </c>
      <c r="AD133" s="48" t="str">
        <f t="shared" si="52"/>
        <v>ข้อมูลไม่ครบ</v>
      </c>
      <c r="AE133" s="48" t="str">
        <f t="shared" si="53"/>
        <v>ข้อมูลไม่ครบ</v>
      </c>
      <c r="AF133" s="49"/>
    </row>
    <row r="134" spans="1:32" ht="21.75" thickBot="1" x14ac:dyDescent="0.4">
      <c r="A134" s="78">
        <v>116</v>
      </c>
      <c r="B134" s="161">
        <v>508</v>
      </c>
      <c r="C134" s="141"/>
      <c r="D134" s="142"/>
      <c r="E134" s="143"/>
      <c r="F134" s="144">
        <v>63.5</v>
      </c>
      <c r="G134" s="144"/>
      <c r="H134" s="144">
        <v>81</v>
      </c>
      <c r="I134" s="145"/>
      <c r="J134" s="146"/>
      <c r="K134" s="147"/>
      <c r="L134" s="148"/>
      <c r="M134" s="161"/>
      <c r="N134" s="144"/>
      <c r="O134" s="161"/>
      <c r="P134" s="144"/>
      <c r="Q134" s="161"/>
      <c r="R134" s="144"/>
      <c r="S134" s="46" t="str">
        <f t="shared" si="44"/>
        <v>ข้อมูลไม่ครบ</v>
      </c>
      <c r="T134" s="47" t="str">
        <f t="shared" si="45"/>
        <v>ข้อมูลไม่ครบ</v>
      </c>
      <c r="U134" s="48" t="str">
        <f t="shared" si="46"/>
        <v>ข้อมูลไม่ครบ</v>
      </c>
      <c r="V134" s="48" t="str">
        <f t="shared" si="47"/>
        <v>ข้อมูลไม่ครบ</v>
      </c>
      <c r="W134" s="149">
        <v>54</v>
      </c>
      <c r="X134" s="46" t="str">
        <f t="shared" si="48"/>
        <v>ข้อมูลไม่ครบ</v>
      </c>
      <c r="Y134" s="47" t="str">
        <f t="shared" si="42"/>
        <v>ข้อมูลไม่ครบ</v>
      </c>
      <c r="Z134" s="48" t="str">
        <f t="shared" si="49"/>
        <v>ข้อมูลไม่ครบ</v>
      </c>
      <c r="AA134" s="48" t="str">
        <f t="shared" si="50"/>
        <v>ข้อมูลไม่ครบ</v>
      </c>
      <c r="AB134" s="46" t="str">
        <f t="shared" si="51"/>
        <v>ข้อมูลไม่ครบ</v>
      </c>
      <c r="AC134" s="47" t="str">
        <f t="shared" si="43"/>
        <v>ข้อมูลไม่ครบ</v>
      </c>
      <c r="AD134" s="48" t="str">
        <f t="shared" si="52"/>
        <v>ข้อมูลไม่ครบ</v>
      </c>
      <c r="AE134" s="48" t="str">
        <f t="shared" si="53"/>
        <v>ข้อมูลไม่ครบ</v>
      </c>
      <c r="AF134" s="49"/>
    </row>
    <row r="135" spans="1:32" ht="21.75" thickBot="1" x14ac:dyDescent="0.4">
      <c r="A135" s="78">
        <v>117</v>
      </c>
      <c r="B135" s="161">
        <v>509</v>
      </c>
      <c r="C135" s="141"/>
      <c r="D135" s="142"/>
      <c r="E135" s="143"/>
      <c r="F135" s="144">
        <v>59.7</v>
      </c>
      <c r="G135" s="144">
        <v>158</v>
      </c>
      <c r="H135" s="144">
        <v>81</v>
      </c>
      <c r="I135" s="145"/>
      <c r="J135" s="146"/>
      <c r="K135" s="147"/>
      <c r="L135" s="148"/>
      <c r="M135" s="161"/>
      <c r="N135" s="144"/>
      <c r="O135" s="161"/>
      <c r="P135" s="144"/>
      <c r="Q135" s="161"/>
      <c r="R135" s="144"/>
      <c r="S135" s="46">
        <f t="shared" si="44"/>
        <v>23.914436788976126</v>
      </c>
      <c r="T135" s="47" t="str">
        <f t="shared" si="45"/>
        <v>น้ำหนักเกิน</v>
      </c>
      <c r="U135" s="48" t="str">
        <f t="shared" si="46"/>
        <v>ลงพุง</v>
      </c>
      <c r="V135" s="48" t="str">
        <f t="shared" si="47"/>
        <v>เสี่ยงสูง</v>
      </c>
      <c r="W135" s="149">
        <v>59</v>
      </c>
      <c r="X135" s="46" t="str">
        <f t="shared" si="48"/>
        <v>ข้อมูลไม่ครบ</v>
      </c>
      <c r="Y135" s="47" t="str">
        <f t="shared" si="42"/>
        <v>ข้อมูลไม่ครบ</v>
      </c>
      <c r="Z135" s="48" t="str">
        <f t="shared" si="49"/>
        <v>ข้อมูลไม่ครบ</v>
      </c>
      <c r="AA135" s="48" t="str">
        <f t="shared" si="50"/>
        <v>ข้อมูลไม่ครบ</v>
      </c>
      <c r="AB135" s="46" t="str">
        <f t="shared" si="51"/>
        <v>ข้อมูลไม่ครบ</v>
      </c>
      <c r="AC135" s="47" t="str">
        <f t="shared" si="43"/>
        <v>ข้อมูลไม่ครบ</v>
      </c>
      <c r="AD135" s="48" t="str">
        <f t="shared" si="52"/>
        <v>ข้อมูลไม่ครบ</v>
      </c>
      <c r="AE135" s="48" t="str">
        <f t="shared" si="53"/>
        <v>ข้อมูลไม่ครบ</v>
      </c>
      <c r="AF135" s="49"/>
    </row>
    <row r="136" spans="1:32" ht="21.75" thickBot="1" x14ac:dyDescent="0.4">
      <c r="A136" s="78">
        <v>118</v>
      </c>
      <c r="B136" s="161">
        <v>511</v>
      </c>
      <c r="C136" s="141"/>
      <c r="D136" s="142"/>
      <c r="E136" s="143"/>
      <c r="F136" s="144">
        <v>55.1</v>
      </c>
      <c r="G136" s="144"/>
      <c r="H136" s="144">
        <v>81</v>
      </c>
      <c r="I136" s="145"/>
      <c r="J136" s="146"/>
      <c r="K136" s="147"/>
      <c r="L136" s="148"/>
      <c r="M136" s="161"/>
      <c r="N136" s="144"/>
      <c r="O136" s="161"/>
      <c r="P136" s="144"/>
      <c r="Q136" s="161"/>
      <c r="R136" s="144"/>
      <c r="S136" s="46" t="str">
        <f t="shared" si="44"/>
        <v>ข้อมูลไม่ครบ</v>
      </c>
      <c r="T136" s="47" t="str">
        <f t="shared" si="45"/>
        <v>ข้อมูลไม่ครบ</v>
      </c>
      <c r="U136" s="48" t="str">
        <f t="shared" si="46"/>
        <v>ข้อมูลไม่ครบ</v>
      </c>
      <c r="V136" s="48" t="str">
        <f t="shared" si="47"/>
        <v>ข้อมูลไม่ครบ</v>
      </c>
      <c r="W136" s="149">
        <v>60</v>
      </c>
      <c r="X136" s="46" t="str">
        <f t="shared" si="48"/>
        <v>ข้อมูลไม่ครบ</v>
      </c>
      <c r="Y136" s="47" t="str">
        <f t="shared" si="42"/>
        <v>ข้อมูลไม่ครบ</v>
      </c>
      <c r="Z136" s="48" t="str">
        <f t="shared" si="49"/>
        <v>ข้อมูลไม่ครบ</v>
      </c>
      <c r="AA136" s="48" t="str">
        <f t="shared" si="50"/>
        <v>ข้อมูลไม่ครบ</v>
      </c>
      <c r="AB136" s="46" t="str">
        <f t="shared" si="51"/>
        <v>ข้อมูลไม่ครบ</v>
      </c>
      <c r="AC136" s="47" t="str">
        <f t="shared" si="43"/>
        <v>ข้อมูลไม่ครบ</v>
      </c>
      <c r="AD136" s="48" t="str">
        <f t="shared" si="52"/>
        <v>ข้อมูลไม่ครบ</v>
      </c>
      <c r="AE136" s="48" t="str">
        <f t="shared" si="53"/>
        <v>ข้อมูลไม่ครบ</v>
      </c>
      <c r="AF136" s="49"/>
    </row>
    <row r="137" spans="1:32" ht="21.75" thickBot="1" x14ac:dyDescent="0.4">
      <c r="A137" s="78">
        <v>119</v>
      </c>
      <c r="B137" s="161">
        <v>512</v>
      </c>
      <c r="C137" s="141"/>
      <c r="D137" s="142"/>
      <c r="E137" s="143"/>
      <c r="F137" s="144">
        <v>64.599999999999994</v>
      </c>
      <c r="G137" s="144">
        <v>167</v>
      </c>
      <c r="H137" s="144">
        <v>83</v>
      </c>
      <c r="I137" s="145"/>
      <c r="J137" s="146"/>
      <c r="K137" s="147"/>
      <c r="L137" s="148"/>
      <c r="M137" s="161"/>
      <c r="N137" s="144"/>
      <c r="O137" s="161"/>
      <c r="P137" s="144"/>
      <c r="Q137" s="161"/>
      <c r="R137" s="144"/>
      <c r="S137" s="46">
        <f t="shared" si="44"/>
        <v>23.163254329664024</v>
      </c>
      <c r="T137" s="47" t="str">
        <f t="shared" si="45"/>
        <v>น้ำหนักเกิน</v>
      </c>
      <c r="U137" s="48" t="str">
        <f t="shared" si="46"/>
        <v>ไม่ลงพุง</v>
      </c>
      <c r="V137" s="48" t="str">
        <f t="shared" si="47"/>
        <v>เสี่ยง</v>
      </c>
      <c r="W137" s="149">
        <v>35</v>
      </c>
      <c r="X137" s="46" t="str">
        <f t="shared" si="48"/>
        <v>ข้อมูลไม่ครบ</v>
      </c>
      <c r="Y137" s="47" t="str">
        <f t="shared" si="42"/>
        <v>ข้อมูลไม่ครบ</v>
      </c>
      <c r="Z137" s="48" t="str">
        <f t="shared" si="49"/>
        <v>ข้อมูลไม่ครบ</v>
      </c>
      <c r="AA137" s="48" t="str">
        <f t="shared" si="50"/>
        <v>ข้อมูลไม่ครบ</v>
      </c>
      <c r="AB137" s="46" t="str">
        <f t="shared" si="51"/>
        <v>ข้อมูลไม่ครบ</v>
      </c>
      <c r="AC137" s="47" t="str">
        <f t="shared" si="43"/>
        <v>ข้อมูลไม่ครบ</v>
      </c>
      <c r="AD137" s="48" t="str">
        <f t="shared" si="52"/>
        <v>ข้อมูลไม่ครบ</v>
      </c>
      <c r="AE137" s="48" t="str">
        <f t="shared" si="53"/>
        <v>ข้อมูลไม่ครบ</v>
      </c>
      <c r="AF137" s="49"/>
    </row>
    <row r="138" spans="1:32" ht="21.75" thickBot="1" x14ac:dyDescent="0.4">
      <c r="A138" s="78">
        <v>120</v>
      </c>
      <c r="B138" s="161">
        <v>514</v>
      </c>
      <c r="C138" s="141"/>
      <c r="D138" s="142"/>
      <c r="E138" s="143"/>
      <c r="F138" s="144">
        <v>64.3</v>
      </c>
      <c r="G138" s="144">
        <v>158</v>
      </c>
      <c r="H138" s="144">
        <v>83</v>
      </c>
      <c r="I138" s="145"/>
      <c r="J138" s="146"/>
      <c r="K138" s="147"/>
      <c r="L138" s="148"/>
      <c r="M138" s="161"/>
      <c r="N138" s="144"/>
      <c r="O138" s="161"/>
      <c r="P138" s="144"/>
      <c r="Q138" s="161"/>
      <c r="R138" s="144"/>
      <c r="S138" s="46">
        <f t="shared" si="44"/>
        <v>25.757090209902259</v>
      </c>
      <c r="T138" s="47" t="str">
        <f t="shared" si="45"/>
        <v>อ้วน</v>
      </c>
      <c r="U138" s="48" t="str">
        <f t="shared" si="46"/>
        <v>ลงพุง</v>
      </c>
      <c r="V138" s="48" t="str">
        <f t="shared" si="47"/>
        <v>เสี่ยงสูง</v>
      </c>
      <c r="W138" s="149">
        <v>41</v>
      </c>
      <c r="X138" s="46" t="str">
        <f t="shared" si="48"/>
        <v>ข้อมูลไม่ครบ</v>
      </c>
      <c r="Y138" s="47" t="str">
        <f t="shared" si="42"/>
        <v>ข้อมูลไม่ครบ</v>
      </c>
      <c r="Z138" s="48" t="str">
        <f t="shared" si="49"/>
        <v>ข้อมูลไม่ครบ</v>
      </c>
      <c r="AA138" s="48" t="str">
        <f t="shared" si="50"/>
        <v>ข้อมูลไม่ครบ</v>
      </c>
      <c r="AB138" s="46" t="str">
        <f t="shared" si="51"/>
        <v>ข้อมูลไม่ครบ</v>
      </c>
      <c r="AC138" s="47" t="str">
        <f t="shared" si="43"/>
        <v>ข้อมูลไม่ครบ</v>
      </c>
      <c r="AD138" s="48" t="str">
        <f t="shared" si="52"/>
        <v>ข้อมูลไม่ครบ</v>
      </c>
      <c r="AE138" s="48" t="str">
        <f t="shared" si="53"/>
        <v>ข้อมูลไม่ครบ</v>
      </c>
      <c r="AF138" s="49"/>
    </row>
    <row r="139" spans="1:32" ht="21.75" thickBot="1" x14ac:dyDescent="0.4">
      <c r="A139" s="78">
        <v>121</v>
      </c>
      <c r="B139" s="161">
        <v>515</v>
      </c>
      <c r="C139" s="141"/>
      <c r="D139" s="142"/>
      <c r="E139" s="143"/>
      <c r="F139" s="144">
        <v>48.3</v>
      </c>
      <c r="G139" s="144">
        <v>160</v>
      </c>
      <c r="H139" s="144">
        <v>74</v>
      </c>
      <c r="I139" s="145"/>
      <c r="J139" s="146"/>
      <c r="K139" s="147"/>
      <c r="L139" s="148"/>
      <c r="M139" s="161"/>
      <c r="N139" s="144"/>
      <c r="O139" s="161"/>
      <c r="P139" s="144"/>
      <c r="Q139" s="161"/>
      <c r="R139" s="144"/>
      <c r="S139" s="46">
        <f t="shared" si="44"/>
        <v>18.8671875</v>
      </c>
      <c r="T139" s="47" t="str">
        <f t="shared" si="45"/>
        <v>ปกติ</v>
      </c>
      <c r="U139" s="48" t="str">
        <f t="shared" si="46"/>
        <v>ไม่ลงพุง</v>
      </c>
      <c r="V139" s="48" t="str">
        <f t="shared" si="47"/>
        <v>ปกติ</v>
      </c>
      <c r="W139" s="149">
        <v>52</v>
      </c>
      <c r="X139" s="46" t="str">
        <f t="shared" si="48"/>
        <v>ข้อมูลไม่ครบ</v>
      </c>
      <c r="Y139" s="47" t="str">
        <f t="shared" si="42"/>
        <v>ข้อมูลไม่ครบ</v>
      </c>
      <c r="Z139" s="48" t="str">
        <f t="shared" si="49"/>
        <v>ข้อมูลไม่ครบ</v>
      </c>
      <c r="AA139" s="48" t="str">
        <f t="shared" si="50"/>
        <v>ข้อมูลไม่ครบ</v>
      </c>
      <c r="AB139" s="46" t="str">
        <f t="shared" si="51"/>
        <v>ข้อมูลไม่ครบ</v>
      </c>
      <c r="AC139" s="47" t="str">
        <f t="shared" si="43"/>
        <v>ข้อมูลไม่ครบ</v>
      </c>
      <c r="AD139" s="48" t="str">
        <f t="shared" si="52"/>
        <v>ข้อมูลไม่ครบ</v>
      </c>
      <c r="AE139" s="48" t="str">
        <f t="shared" si="53"/>
        <v>ข้อมูลไม่ครบ</v>
      </c>
      <c r="AF139" s="50"/>
    </row>
    <row r="140" spans="1:32" ht="21.75" thickBot="1" x14ac:dyDescent="0.4">
      <c r="A140" s="78">
        <v>122</v>
      </c>
      <c r="B140" s="161">
        <v>517</v>
      </c>
      <c r="C140" s="141"/>
      <c r="D140" s="142"/>
      <c r="E140" s="143"/>
      <c r="F140" s="144">
        <v>60.6</v>
      </c>
      <c r="G140" s="144">
        <v>156</v>
      </c>
      <c r="H140" s="144">
        <v>85</v>
      </c>
      <c r="I140" s="145"/>
      <c r="J140" s="146"/>
      <c r="K140" s="147"/>
      <c r="L140" s="148"/>
      <c r="M140" s="161"/>
      <c r="N140" s="144"/>
      <c r="O140" s="161"/>
      <c r="P140" s="144"/>
      <c r="Q140" s="161"/>
      <c r="R140" s="144"/>
      <c r="S140" s="46">
        <f t="shared" si="44"/>
        <v>24.901380670611442</v>
      </c>
      <c r="T140" s="47" t="str">
        <f t="shared" si="45"/>
        <v>น้ำหนักเกิน</v>
      </c>
      <c r="U140" s="48" t="str">
        <f t="shared" si="46"/>
        <v>ลงพุง</v>
      </c>
      <c r="V140" s="48" t="str">
        <f t="shared" si="47"/>
        <v>เสี่ยงสูง</v>
      </c>
      <c r="W140" s="149">
        <v>52</v>
      </c>
      <c r="X140" s="46" t="str">
        <f t="shared" si="48"/>
        <v>ข้อมูลไม่ครบ</v>
      </c>
      <c r="Y140" s="47" t="str">
        <f t="shared" si="42"/>
        <v>ข้อมูลไม่ครบ</v>
      </c>
      <c r="Z140" s="48" t="str">
        <f t="shared" si="49"/>
        <v>ข้อมูลไม่ครบ</v>
      </c>
      <c r="AA140" s="48" t="str">
        <f t="shared" si="50"/>
        <v>ข้อมูลไม่ครบ</v>
      </c>
      <c r="AB140" s="46" t="str">
        <f t="shared" si="51"/>
        <v>ข้อมูลไม่ครบ</v>
      </c>
      <c r="AC140" s="47" t="str">
        <f t="shared" si="43"/>
        <v>ข้อมูลไม่ครบ</v>
      </c>
      <c r="AD140" s="48" t="str">
        <f t="shared" si="52"/>
        <v>ข้อมูลไม่ครบ</v>
      </c>
      <c r="AE140" s="48" t="str">
        <f t="shared" si="53"/>
        <v>ข้อมูลไม่ครบ</v>
      </c>
      <c r="AF140" s="51"/>
    </row>
    <row r="141" spans="1:32" ht="21.75" thickBot="1" x14ac:dyDescent="0.4">
      <c r="A141" s="78">
        <v>123</v>
      </c>
      <c r="B141" s="161">
        <v>520</v>
      </c>
      <c r="C141" s="141"/>
      <c r="D141" s="142"/>
      <c r="E141" s="143"/>
      <c r="F141" s="144">
        <v>61.7</v>
      </c>
      <c r="G141" s="144">
        <v>158</v>
      </c>
      <c r="H141" s="144">
        <v>84</v>
      </c>
      <c r="I141" s="145"/>
      <c r="J141" s="146"/>
      <c r="K141" s="147"/>
      <c r="L141" s="148"/>
      <c r="M141" s="161"/>
      <c r="N141" s="144"/>
      <c r="O141" s="161"/>
      <c r="P141" s="144"/>
      <c r="Q141" s="161"/>
      <c r="R141" s="144"/>
      <c r="S141" s="46">
        <f t="shared" si="44"/>
        <v>24.715590450248357</v>
      </c>
      <c r="T141" s="47" t="str">
        <f t="shared" si="45"/>
        <v>น้ำหนักเกิน</v>
      </c>
      <c r="U141" s="48" t="str">
        <f t="shared" si="46"/>
        <v>ลงพุง</v>
      </c>
      <c r="V141" s="48" t="str">
        <f t="shared" si="47"/>
        <v>เสี่ยงสูง</v>
      </c>
      <c r="W141" s="149">
        <v>56</v>
      </c>
      <c r="X141" s="46" t="str">
        <f t="shared" si="48"/>
        <v>ข้อมูลไม่ครบ</v>
      </c>
      <c r="Y141" s="47" t="str">
        <f t="shared" si="42"/>
        <v>ข้อมูลไม่ครบ</v>
      </c>
      <c r="Z141" s="48" t="str">
        <f t="shared" si="49"/>
        <v>ข้อมูลไม่ครบ</v>
      </c>
      <c r="AA141" s="48" t="str">
        <f t="shared" si="50"/>
        <v>ข้อมูลไม่ครบ</v>
      </c>
      <c r="AB141" s="46" t="str">
        <f t="shared" si="51"/>
        <v>ข้อมูลไม่ครบ</v>
      </c>
      <c r="AC141" s="47" t="str">
        <f t="shared" si="43"/>
        <v>ข้อมูลไม่ครบ</v>
      </c>
      <c r="AD141" s="48" t="str">
        <f t="shared" si="52"/>
        <v>ข้อมูลไม่ครบ</v>
      </c>
      <c r="AE141" s="48" t="str">
        <f t="shared" si="53"/>
        <v>ข้อมูลไม่ครบ</v>
      </c>
      <c r="AF141" s="49"/>
    </row>
    <row r="142" spans="1:32" ht="21.75" thickBot="1" x14ac:dyDescent="0.4">
      <c r="A142" s="78">
        <v>124</v>
      </c>
      <c r="B142" s="158">
        <v>522</v>
      </c>
      <c r="C142" s="141"/>
      <c r="D142" s="142"/>
      <c r="E142" s="143"/>
      <c r="F142" s="158"/>
      <c r="G142" s="158"/>
      <c r="H142" s="158"/>
      <c r="I142" s="145"/>
      <c r="J142" s="146"/>
      <c r="K142" s="147"/>
      <c r="L142" s="148"/>
      <c r="M142" s="158"/>
      <c r="N142" s="158"/>
      <c r="O142" s="158"/>
      <c r="P142" s="158"/>
      <c r="Q142" s="158"/>
      <c r="R142" s="158"/>
      <c r="S142" s="46" t="str">
        <f t="shared" si="44"/>
        <v>ข้อมูลไม่ครบ</v>
      </c>
      <c r="T142" s="47" t="str">
        <f t="shared" si="45"/>
        <v>ข้อมูลไม่ครบ</v>
      </c>
      <c r="U142" s="48" t="str">
        <f t="shared" si="46"/>
        <v>ข้อมูลไม่ครบ</v>
      </c>
      <c r="V142" s="48" t="str">
        <f t="shared" si="47"/>
        <v>ข้อมูลไม่ครบ</v>
      </c>
      <c r="W142" s="158">
        <v>58</v>
      </c>
      <c r="X142" s="46" t="str">
        <f t="shared" si="48"/>
        <v>ข้อมูลไม่ครบ</v>
      </c>
      <c r="Y142" s="47" t="str">
        <f t="shared" si="42"/>
        <v>ข้อมูลไม่ครบ</v>
      </c>
      <c r="Z142" s="48" t="str">
        <f t="shared" si="49"/>
        <v>ข้อมูลไม่ครบ</v>
      </c>
      <c r="AA142" s="48" t="str">
        <f t="shared" si="50"/>
        <v>ข้อมูลไม่ครบ</v>
      </c>
      <c r="AB142" s="46" t="str">
        <f t="shared" si="51"/>
        <v>ข้อมูลไม่ครบ</v>
      </c>
      <c r="AC142" s="47" t="str">
        <f t="shared" si="43"/>
        <v>ข้อมูลไม่ครบ</v>
      </c>
      <c r="AD142" s="48" t="str">
        <f t="shared" si="52"/>
        <v>ข้อมูลไม่ครบ</v>
      </c>
      <c r="AE142" s="48" t="str">
        <f t="shared" si="53"/>
        <v>ข้อมูลไม่ครบ</v>
      </c>
      <c r="AF142" s="49"/>
    </row>
    <row r="143" spans="1:32" ht="21.75" thickBot="1" x14ac:dyDescent="0.4">
      <c r="A143" s="78">
        <v>125</v>
      </c>
      <c r="B143" s="161">
        <v>523</v>
      </c>
      <c r="C143" s="141"/>
      <c r="D143" s="142"/>
      <c r="E143" s="143"/>
      <c r="F143" s="144">
        <v>55.2</v>
      </c>
      <c r="G143" s="144">
        <v>155</v>
      </c>
      <c r="H143" s="144">
        <v>78</v>
      </c>
      <c r="I143" s="145"/>
      <c r="J143" s="146"/>
      <c r="K143" s="147"/>
      <c r="L143" s="148"/>
      <c r="M143" s="161"/>
      <c r="N143" s="144"/>
      <c r="O143" s="161"/>
      <c r="P143" s="144"/>
      <c r="Q143" s="161"/>
      <c r="R143" s="144"/>
      <c r="S143" s="46">
        <f t="shared" si="44"/>
        <v>22.976066597294487</v>
      </c>
      <c r="T143" s="47" t="str">
        <f t="shared" si="45"/>
        <v>น้ำหนักเกิน</v>
      </c>
      <c r="U143" s="48" t="str">
        <f t="shared" si="46"/>
        <v>ลงพุง</v>
      </c>
      <c r="V143" s="48" t="str">
        <f t="shared" si="47"/>
        <v>เสี่ยงสูง</v>
      </c>
      <c r="W143" s="149">
        <v>57</v>
      </c>
      <c r="X143" s="46" t="str">
        <f t="shared" si="48"/>
        <v>ข้อมูลไม่ครบ</v>
      </c>
      <c r="Y143" s="47" t="str">
        <f t="shared" si="42"/>
        <v>ข้อมูลไม่ครบ</v>
      </c>
      <c r="Z143" s="48" t="str">
        <f t="shared" si="49"/>
        <v>ข้อมูลไม่ครบ</v>
      </c>
      <c r="AA143" s="48" t="str">
        <f t="shared" si="50"/>
        <v>ข้อมูลไม่ครบ</v>
      </c>
      <c r="AB143" s="46" t="str">
        <f t="shared" si="51"/>
        <v>ข้อมูลไม่ครบ</v>
      </c>
      <c r="AC143" s="47" t="str">
        <f t="shared" si="43"/>
        <v>ข้อมูลไม่ครบ</v>
      </c>
      <c r="AD143" s="48" t="str">
        <f t="shared" si="52"/>
        <v>ข้อมูลไม่ครบ</v>
      </c>
      <c r="AE143" s="48" t="str">
        <f t="shared" si="53"/>
        <v>ข้อมูลไม่ครบ</v>
      </c>
      <c r="AF143" s="49"/>
    </row>
    <row r="144" spans="1:32" ht="21.75" thickBot="1" x14ac:dyDescent="0.4">
      <c r="A144" s="78">
        <v>126</v>
      </c>
      <c r="B144" s="161">
        <v>524</v>
      </c>
      <c r="C144" s="141"/>
      <c r="D144" s="142"/>
      <c r="E144" s="143"/>
      <c r="F144" s="144">
        <v>75.5</v>
      </c>
      <c r="G144" s="144">
        <v>165</v>
      </c>
      <c r="H144" s="144">
        <v>89</v>
      </c>
      <c r="I144" s="145"/>
      <c r="J144" s="146"/>
      <c r="K144" s="147"/>
      <c r="L144" s="148"/>
      <c r="M144" s="161"/>
      <c r="N144" s="144"/>
      <c r="O144" s="161"/>
      <c r="P144" s="144"/>
      <c r="Q144" s="161"/>
      <c r="R144" s="144"/>
      <c r="S144" s="46">
        <f t="shared" si="44"/>
        <v>27.731864095500459</v>
      </c>
      <c r="T144" s="47" t="str">
        <f t="shared" si="45"/>
        <v>อ้วน</v>
      </c>
      <c r="U144" s="48" t="str">
        <f t="shared" si="46"/>
        <v>ลงพุง</v>
      </c>
      <c r="V144" s="48" t="str">
        <f t="shared" si="47"/>
        <v>เสี่ยงสูง</v>
      </c>
      <c r="W144" s="149">
        <v>44</v>
      </c>
      <c r="X144" s="46" t="str">
        <f t="shared" si="48"/>
        <v>ข้อมูลไม่ครบ</v>
      </c>
      <c r="Y144" s="47" t="str">
        <f t="shared" si="42"/>
        <v>ข้อมูลไม่ครบ</v>
      </c>
      <c r="Z144" s="48" t="str">
        <f t="shared" si="49"/>
        <v>ข้อมูลไม่ครบ</v>
      </c>
      <c r="AA144" s="48" t="str">
        <f t="shared" si="50"/>
        <v>ข้อมูลไม่ครบ</v>
      </c>
      <c r="AB144" s="46" t="str">
        <f t="shared" si="51"/>
        <v>ข้อมูลไม่ครบ</v>
      </c>
      <c r="AC144" s="47" t="str">
        <f t="shared" si="43"/>
        <v>ข้อมูลไม่ครบ</v>
      </c>
      <c r="AD144" s="48" t="str">
        <f t="shared" si="52"/>
        <v>ข้อมูลไม่ครบ</v>
      </c>
      <c r="AE144" s="48" t="str">
        <f t="shared" si="53"/>
        <v>ข้อมูลไม่ครบ</v>
      </c>
      <c r="AF144" s="49"/>
    </row>
    <row r="145" spans="1:32" ht="21.75" thickBot="1" x14ac:dyDescent="0.4">
      <c r="A145" s="78">
        <v>127</v>
      </c>
      <c r="B145" s="161">
        <v>525</v>
      </c>
      <c r="C145" s="141"/>
      <c r="D145" s="142"/>
      <c r="E145" s="143"/>
      <c r="F145" s="144">
        <v>51.3</v>
      </c>
      <c r="G145" s="144"/>
      <c r="H145" s="144">
        <v>72</v>
      </c>
      <c r="I145" s="145"/>
      <c r="J145" s="146"/>
      <c r="K145" s="147"/>
      <c r="L145" s="148"/>
      <c r="M145" s="161"/>
      <c r="N145" s="144"/>
      <c r="O145" s="161"/>
      <c r="P145" s="144"/>
      <c r="Q145" s="161"/>
      <c r="R145" s="144"/>
      <c r="S145" s="46" t="str">
        <f t="shared" si="44"/>
        <v>ข้อมูลไม่ครบ</v>
      </c>
      <c r="T145" s="47" t="str">
        <f t="shared" si="45"/>
        <v>ข้อมูลไม่ครบ</v>
      </c>
      <c r="U145" s="48" t="str">
        <f t="shared" si="46"/>
        <v>ข้อมูลไม่ครบ</v>
      </c>
      <c r="V145" s="48" t="str">
        <f t="shared" si="47"/>
        <v>ข้อมูลไม่ครบ</v>
      </c>
      <c r="W145" s="149">
        <v>50</v>
      </c>
      <c r="X145" s="46" t="str">
        <f t="shared" si="48"/>
        <v>ข้อมูลไม่ครบ</v>
      </c>
      <c r="Y145" s="47" t="str">
        <f t="shared" si="42"/>
        <v>ข้อมูลไม่ครบ</v>
      </c>
      <c r="Z145" s="48" t="str">
        <f t="shared" si="49"/>
        <v>ข้อมูลไม่ครบ</v>
      </c>
      <c r="AA145" s="48" t="str">
        <f t="shared" si="50"/>
        <v>ข้อมูลไม่ครบ</v>
      </c>
      <c r="AB145" s="46" t="str">
        <f t="shared" si="51"/>
        <v>ข้อมูลไม่ครบ</v>
      </c>
      <c r="AC145" s="47" t="str">
        <f t="shared" si="43"/>
        <v>ข้อมูลไม่ครบ</v>
      </c>
      <c r="AD145" s="48" t="str">
        <f t="shared" si="52"/>
        <v>ข้อมูลไม่ครบ</v>
      </c>
      <c r="AE145" s="48" t="str">
        <f t="shared" si="53"/>
        <v>ข้อมูลไม่ครบ</v>
      </c>
      <c r="AF145" s="49"/>
    </row>
    <row r="146" spans="1:32" ht="21.75" thickBot="1" x14ac:dyDescent="0.4">
      <c r="A146" s="78">
        <v>128</v>
      </c>
      <c r="B146" s="161">
        <v>534</v>
      </c>
      <c r="C146" s="141"/>
      <c r="D146" s="142"/>
      <c r="E146" s="143"/>
      <c r="F146" s="144">
        <v>60.7</v>
      </c>
      <c r="G146" s="144">
        <v>160</v>
      </c>
      <c r="H146" s="144">
        <v>86</v>
      </c>
      <c r="I146" s="145"/>
      <c r="J146" s="146"/>
      <c r="K146" s="147"/>
      <c r="L146" s="148"/>
      <c r="M146" s="161"/>
      <c r="N146" s="144"/>
      <c r="O146" s="161"/>
      <c r="P146" s="144"/>
      <c r="Q146" s="161"/>
      <c r="R146" s="144"/>
      <c r="S146" s="46">
        <f t="shared" si="44"/>
        <v>23.7109375</v>
      </c>
      <c r="T146" s="47" t="str">
        <f t="shared" si="45"/>
        <v>น้ำหนักเกิน</v>
      </c>
      <c r="U146" s="48" t="str">
        <f t="shared" si="46"/>
        <v>ลงพุง</v>
      </c>
      <c r="V146" s="48" t="str">
        <f t="shared" si="47"/>
        <v>เสี่ยงสูง</v>
      </c>
      <c r="W146" s="149">
        <v>58</v>
      </c>
      <c r="X146" s="46" t="str">
        <f t="shared" si="48"/>
        <v>ข้อมูลไม่ครบ</v>
      </c>
      <c r="Y146" s="47" t="str">
        <f t="shared" si="42"/>
        <v>ข้อมูลไม่ครบ</v>
      </c>
      <c r="Z146" s="48" t="str">
        <f t="shared" si="49"/>
        <v>ข้อมูลไม่ครบ</v>
      </c>
      <c r="AA146" s="48" t="str">
        <f t="shared" si="50"/>
        <v>ข้อมูลไม่ครบ</v>
      </c>
      <c r="AB146" s="46" t="str">
        <f t="shared" si="51"/>
        <v>ข้อมูลไม่ครบ</v>
      </c>
      <c r="AC146" s="47" t="str">
        <f t="shared" si="43"/>
        <v>ข้อมูลไม่ครบ</v>
      </c>
      <c r="AD146" s="48" t="str">
        <f t="shared" si="52"/>
        <v>ข้อมูลไม่ครบ</v>
      </c>
      <c r="AE146" s="48" t="str">
        <f t="shared" si="53"/>
        <v>ข้อมูลไม่ครบ</v>
      </c>
      <c r="AF146" s="49"/>
    </row>
    <row r="147" spans="1:32" ht="21.75" thickBot="1" x14ac:dyDescent="0.4">
      <c r="A147" s="78">
        <v>129</v>
      </c>
      <c r="B147" s="161">
        <v>538</v>
      </c>
      <c r="C147" s="141"/>
      <c r="D147" s="142"/>
      <c r="E147" s="143"/>
      <c r="F147" s="144">
        <v>78.2</v>
      </c>
      <c r="G147" s="144">
        <v>165</v>
      </c>
      <c r="H147" s="144">
        <v>96</v>
      </c>
      <c r="I147" s="145"/>
      <c r="J147" s="146"/>
      <c r="K147" s="147"/>
      <c r="L147" s="148"/>
      <c r="M147" s="161"/>
      <c r="N147" s="144"/>
      <c r="O147" s="161"/>
      <c r="P147" s="144"/>
      <c r="Q147" s="161"/>
      <c r="R147" s="144"/>
      <c r="S147" s="46">
        <f t="shared" si="44"/>
        <v>28.723599632690544</v>
      </c>
      <c r="T147" s="47" t="str">
        <f t="shared" si="45"/>
        <v>อ้วน</v>
      </c>
      <c r="U147" s="48" t="str">
        <f t="shared" si="46"/>
        <v>ลงพุง</v>
      </c>
      <c r="V147" s="48" t="str">
        <f t="shared" si="47"/>
        <v>เสี่ยงสูง</v>
      </c>
      <c r="W147" s="149">
        <v>53</v>
      </c>
      <c r="X147" s="46" t="str">
        <f t="shared" si="48"/>
        <v>ข้อมูลไม่ครบ</v>
      </c>
      <c r="Y147" s="47" t="str">
        <f t="shared" ref="Y147:Y210" si="54">IF(X147="ข้อมูลไม่ครบ", "ข้อมูลไม่ครบ", IF(X147&lt;18.5, "ผอม", IF(AND(18.5&lt;=X147, X147&lt;=22.9), "ปกติ", IF(AND(22.9&lt;X147, X147&lt;25), "น้ำหนักเกิน", "อ้วน"))))</f>
        <v>ข้อมูลไม่ครบ</v>
      </c>
      <c r="Z147" s="48" t="str">
        <f t="shared" si="49"/>
        <v>ข้อมูลไม่ครบ</v>
      </c>
      <c r="AA147" s="48" t="str">
        <f t="shared" si="50"/>
        <v>ข้อมูลไม่ครบ</v>
      </c>
      <c r="AB147" s="46" t="str">
        <f t="shared" si="51"/>
        <v>ข้อมูลไม่ครบ</v>
      </c>
      <c r="AC147" s="47" t="str">
        <f t="shared" ref="AC147:AC210" si="55">IF(AB147="ข้อมูลไม่ครบ", "ข้อมูลไม่ครบ", IF(AB147&lt;18.5, "ผอม", IF(AND(18.5&lt;=AB147, AB147&lt;=22.9), "ปกติ", IF(AND(22.9&lt;AB147, AB147&lt;25), "น้ำหนักเกิน", "อ้วน"))))</f>
        <v>ข้อมูลไม่ครบ</v>
      </c>
      <c r="AD147" s="48" t="str">
        <f t="shared" si="52"/>
        <v>ข้อมูลไม่ครบ</v>
      </c>
      <c r="AE147" s="48" t="str">
        <f t="shared" si="53"/>
        <v>ข้อมูลไม่ครบ</v>
      </c>
      <c r="AF147" s="49"/>
    </row>
    <row r="148" spans="1:32" ht="21.75" thickBot="1" x14ac:dyDescent="0.4">
      <c r="A148" s="78">
        <v>130</v>
      </c>
      <c r="B148" s="161">
        <v>539</v>
      </c>
      <c r="C148" s="141"/>
      <c r="D148" s="142"/>
      <c r="E148" s="143"/>
      <c r="F148" s="144">
        <v>56.5</v>
      </c>
      <c r="G148" s="144">
        <v>154</v>
      </c>
      <c r="H148" s="144">
        <v>75</v>
      </c>
      <c r="I148" s="145"/>
      <c r="J148" s="146"/>
      <c r="K148" s="147"/>
      <c r="L148" s="148"/>
      <c r="M148" s="161"/>
      <c r="N148" s="144"/>
      <c r="O148" s="161"/>
      <c r="P148" s="144"/>
      <c r="Q148" s="161"/>
      <c r="R148" s="144"/>
      <c r="S148" s="46">
        <f t="shared" ref="S148:S211" si="56">IF(OR(F148="",$G148=""), "ข้อมูลไม่ครบ", F148/($G148*$G148)*10000)</f>
        <v>23.823579018384216</v>
      </c>
      <c r="T148" s="47" t="str">
        <f t="shared" ref="T148:T211" si="57">IF(S148="ข้อมูลไม่ครบ", "ข้อมูลไม่ครบ", IF(S148&lt;18.5, "ผอม", IF(AND(18.5&lt;=S148, S148&lt;=22.9), "ปกติ", IF(AND(22.9&lt;S148, S148&lt;25), "น้ำหนักเกิน", "อ้วน"))))</f>
        <v>น้ำหนักเกิน</v>
      </c>
      <c r="U148" s="48" t="str">
        <f t="shared" ref="U148:U211" si="58">IF(OR($G148="",H148=""),"ข้อมูลไม่ครบ",IF($G148/2&lt;H148,"ลงพุง","ไม่ลงพุง"))</f>
        <v>ไม่ลงพุง</v>
      </c>
      <c r="V148" s="48" t="str">
        <f t="shared" ref="V148:V211" si="59">IF(OR(T148="ข้อมูลไม่ครบ",U148="ข้อมูลไม่ครบ"),"ข้อมูลไม่ครบ",IF(AND(T148="ปกติ",U148="ไม่ลงพุง"),"ปกติ",IF(AND(T148="ปกติ",U148="ลงพุง"),"เสี่ยง",IF(AND(T148="น้ำหนักเกิน",U148="ไม่ลงพุง"),"เสี่ยง",IF(AND(T148="น้ำหนักเกิน",U148="ลงพุง"),"เสี่ยงสูง",IF(AND(T148="อ้วน",U148="ไม่ลงพุง"),"เสี่ยง",IF(AND(T148="อ้วน",U148="ลงพุง"),"เสี่ยงสูง",IF(AND(T148="ผอม",U148="ไม่ลงพุง"),"เสี่ยง",IF(AND(T148="ผอม",U148="ลงพุง"),"เสี่ยงสูง",0)))))))))</f>
        <v>เสี่ยง</v>
      </c>
      <c r="W148" s="149">
        <v>52</v>
      </c>
      <c r="X148" s="46" t="str">
        <f t="shared" ref="X148:X211" si="60">IF(OR(I148="",$G148=""), "ข้อมูลไม่ครบ", K148/($G148*$G148)*10000)</f>
        <v>ข้อมูลไม่ครบ</v>
      </c>
      <c r="Y148" s="47" t="str">
        <f t="shared" si="54"/>
        <v>ข้อมูลไม่ครบ</v>
      </c>
      <c r="Z148" s="48" t="str">
        <f t="shared" ref="Z148:Z211" si="61">IF(OR(L148="",$G148=""),"ข้อมูลไม่ครบ",IF($G148/2&lt;M148,"ลงพุง","ไม่ลงพุง"))</f>
        <v>ข้อมูลไม่ครบ</v>
      </c>
      <c r="AA148" s="48" t="str">
        <f t="shared" ref="AA148:AA211" si="62">IF(OR(Y148="ข้อมูลไม่ครบ",Z148="ข้อมูลไม่ครบ"),"ข้อมูลไม่ครบ",IF(AND(Y148="ปกติ",Z148="ไม่ลงพุง"),"ปกติ",IF(AND(Y148="ปกติ",Z148="ลงพุง"),"เสี่ยง",IF(AND(Y148="น้ำหนักเกิน",Z148="ไม่ลงพุง"),"เสี่ยง",IF(AND(Y148="น้ำหนักเกิน",Z148="ลงพุง"),"เสี่ยงสูง",IF(AND(Y148="อ้วน",Z148="ไม่ลงพุง"),"เสี่ยง",IF(AND(Y148="อ้วน",Z148="ลงพุง"),"เสี่ยงสูง",IF(AND(Y148="ผอม",Z148="ไม่ลงพุง"),"เสี่ยง",IF(AND(Y148="ผอม",Z148="ลงพุง"),"เสี่ยงสูง",0)))))))))</f>
        <v>ข้อมูลไม่ครบ</v>
      </c>
      <c r="AB148" s="46" t="str">
        <f t="shared" ref="AB148:AB211" si="63">IF(OR(O148="",$G148=""), "ข้อมูลไม่ครบ", O148/($G148*$G148)*10000)</f>
        <v>ข้อมูลไม่ครบ</v>
      </c>
      <c r="AC148" s="47" t="str">
        <f t="shared" si="55"/>
        <v>ข้อมูลไม่ครบ</v>
      </c>
      <c r="AD148" s="48" t="str">
        <f t="shared" ref="AD148:AD211" si="64">IF(OR($G148="",Q148=""),"ข้อมูลไม่ครบ",IF($G148/2&lt;Q148,"ลงพุง","ไม่ลงพุง"))</f>
        <v>ข้อมูลไม่ครบ</v>
      </c>
      <c r="AE148" s="48" t="str">
        <f t="shared" ref="AE148:AE211" si="65">IF(OR(AC148="ข้อมูลไม่ครบ",AD148="ข้อมูลไม่ครบ"),"ข้อมูลไม่ครบ",IF(AND(AC148="ปกติ",AD148="ไม่ลงพุง"),"ปกติ",IF(AND(AC148="ปกติ",AD148="ลงพุง"),"เสี่ยง",IF(AND(AC148="น้ำหนักเกิน",AD148="ไม่ลงพุง"),"เสี่ยง",IF(AND(AC148="น้ำหนักเกิน",AD148="ลงพุง"),"เสี่ยงสูง",IF(AND(AC148="อ้วน",AD148="ไม่ลงพุง"),"เสี่ยง",IF(AND(AC148="อ้วน",AD148="ลงพุง"),"เสี่ยงสูง",IF(AND(AC148="ผอม",AD148="ไม่ลงพุง"),"เสี่ยง",IF(AND(AC148="ผอม",AD148="ลงพุง"),"เสี่ยงสูง",0)))))))))</f>
        <v>ข้อมูลไม่ครบ</v>
      </c>
      <c r="AF148" s="49"/>
    </row>
    <row r="149" spans="1:32" ht="21.75" thickBot="1" x14ac:dyDescent="0.4">
      <c r="A149" s="78">
        <v>131</v>
      </c>
      <c r="B149" s="161">
        <v>547</v>
      </c>
      <c r="C149" s="141"/>
      <c r="D149" s="142"/>
      <c r="E149" s="143"/>
      <c r="F149" s="144">
        <v>66.400000000000006</v>
      </c>
      <c r="G149" s="144"/>
      <c r="H149" s="144">
        <v>89</v>
      </c>
      <c r="I149" s="145"/>
      <c r="J149" s="146"/>
      <c r="K149" s="147"/>
      <c r="L149" s="148"/>
      <c r="M149" s="161"/>
      <c r="N149" s="144"/>
      <c r="O149" s="161"/>
      <c r="P149" s="144"/>
      <c r="Q149" s="161"/>
      <c r="R149" s="144"/>
      <c r="S149" s="46" t="str">
        <f t="shared" si="56"/>
        <v>ข้อมูลไม่ครบ</v>
      </c>
      <c r="T149" s="47" t="str">
        <f t="shared" si="57"/>
        <v>ข้อมูลไม่ครบ</v>
      </c>
      <c r="U149" s="48" t="str">
        <f t="shared" si="58"/>
        <v>ข้อมูลไม่ครบ</v>
      </c>
      <c r="V149" s="48" t="str">
        <f t="shared" si="59"/>
        <v>ข้อมูลไม่ครบ</v>
      </c>
      <c r="W149" s="149">
        <v>58</v>
      </c>
      <c r="X149" s="46" t="str">
        <f t="shared" si="60"/>
        <v>ข้อมูลไม่ครบ</v>
      </c>
      <c r="Y149" s="47" t="str">
        <f t="shared" si="54"/>
        <v>ข้อมูลไม่ครบ</v>
      </c>
      <c r="Z149" s="48" t="str">
        <f t="shared" si="61"/>
        <v>ข้อมูลไม่ครบ</v>
      </c>
      <c r="AA149" s="48" t="str">
        <f t="shared" si="62"/>
        <v>ข้อมูลไม่ครบ</v>
      </c>
      <c r="AB149" s="46" t="str">
        <f t="shared" si="63"/>
        <v>ข้อมูลไม่ครบ</v>
      </c>
      <c r="AC149" s="47" t="str">
        <f t="shared" si="55"/>
        <v>ข้อมูลไม่ครบ</v>
      </c>
      <c r="AD149" s="48" t="str">
        <f t="shared" si="64"/>
        <v>ข้อมูลไม่ครบ</v>
      </c>
      <c r="AE149" s="48" t="str">
        <f t="shared" si="65"/>
        <v>ข้อมูลไม่ครบ</v>
      </c>
      <c r="AF149" s="49"/>
    </row>
    <row r="150" spans="1:32" ht="21.75" thickBot="1" x14ac:dyDescent="0.4">
      <c r="A150" s="78">
        <v>132</v>
      </c>
      <c r="B150" s="162">
        <v>550</v>
      </c>
      <c r="C150" s="141"/>
      <c r="D150" s="142"/>
      <c r="E150" s="143"/>
      <c r="F150" s="162"/>
      <c r="G150" s="162"/>
      <c r="H150" s="162"/>
      <c r="I150" s="145"/>
      <c r="J150" s="146"/>
      <c r="K150" s="147"/>
      <c r="L150" s="148"/>
      <c r="M150" s="162"/>
      <c r="N150" s="162"/>
      <c r="O150" s="162"/>
      <c r="P150" s="162"/>
      <c r="Q150" s="162"/>
      <c r="R150" s="162"/>
      <c r="S150" s="46" t="str">
        <f t="shared" si="56"/>
        <v>ข้อมูลไม่ครบ</v>
      </c>
      <c r="T150" s="47" t="str">
        <f t="shared" si="57"/>
        <v>ข้อมูลไม่ครบ</v>
      </c>
      <c r="U150" s="48" t="str">
        <f t="shared" si="58"/>
        <v>ข้อมูลไม่ครบ</v>
      </c>
      <c r="V150" s="48" t="str">
        <f t="shared" si="59"/>
        <v>ข้อมูลไม่ครบ</v>
      </c>
      <c r="W150" s="162">
        <v>60</v>
      </c>
      <c r="X150" s="46" t="str">
        <f t="shared" si="60"/>
        <v>ข้อมูลไม่ครบ</v>
      </c>
      <c r="Y150" s="47" t="str">
        <f t="shared" si="54"/>
        <v>ข้อมูลไม่ครบ</v>
      </c>
      <c r="Z150" s="48" t="str">
        <f t="shared" si="61"/>
        <v>ข้อมูลไม่ครบ</v>
      </c>
      <c r="AA150" s="48" t="str">
        <f t="shared" si="62"/>
        <v>ข้อมูลไม่ครบ</v>
      </c>
      <c r="AB150" s="46" t="str">
        <f t="shared" si="63"/>
        <v>ข้อมูลไม่ครบ</v>
      </c>
      <c r="AC150" s="47" t="str">
        <f t="shared" si="55"/>
        <v>ข้อมูลไม่ครบ</v>
      </c>
      <c r="AD150" s="48" t="str">
        <f t="shared" si="64"/>
        <v>ข้อมูลไม่ครบ</v>
      </c>
      <c r="AE150" s="48" t="str">
        <f t="shared" si="65"/>
        <v>ข้อมูลไม่ครบ</v>
      </c>
      <c r="AF150" s="50"/>
    </row>
    <row r="151" spans="1:32" ht="21.75" thickBot="1" x14ac:dyDescent="0.4">
      <c r="A151" s="78">
        <v>133</v>
      </c>
      <c r="B151" s="161">
        <v>554</v>
      </c>
      <c r="C151" s="141"/>
      <c r="D151" s="142"/>
      <c r="E151" s="143"/>
      <c r="F151" s="144">
        <v>44.8</v>
      </c>
      <c r="G151" s="144">
        <v>156</v>
      </c>
      <c r="H151" s="144">
        <v>63</v>
      </c>
      <c r="I151" s="145"/>
      <c r="J151" s="146"/>
      <c r="K151" s="147"/>
      <c r="L151" s="148"/>
      <c r="M151" s="161"/>
      <c r="N151" s="144"/>
      <c r="O151" s="161"/>
      <c r="P151" s="144"/>
      <c r="Q151" s="161"/>
      <c r="R151" s="144"/>
      <c r="S151" s="46">
        <f t="shared" si="56"/>
        <v>18.40894148586456</v>
      </c>
      <c r="T151" s="47" t="str">
        <f t="shared" si="57"/>
        <v>ผอม</v>
      </c>
      <c r="U151" s="48" t="str">
        <f t="shared" si="58"/>
        <v>ไม่ลงพุง</v>
      </c>
      <c r="V151" s="48" t="str">
        <f t="shared" si="59"/>
        <v>เสี่ยง</v>
      </c>
      <c r="W151" s="149">
        <v>39</v>
      </c>
      <c r="X151" s="46" t="str">
        <f t="shared" si="60"/>
        <v>ข้อมูลไม่ครบ</v>
      </c>
      <c r="Y151" s="47" t="str">
        <f t="shared" si="54"/>
        <v>ข้อมูลไม่ครบ</v>
      </c>
      <c r="Z151" s="48" t="str">
        <f t="shared" si="61"/>
        <v>ข้อมูลไม่ครบ</v>
      </c>
      <c r="AA151" s="48" t="str">
        <f t="shared" si="62"/>
        <v>ข้อมูลไม่ครบ</v>
      </c>
      <c r="AB151" s="46" t="str">
        <f t="shared" si="63"/>
        <v>ข้อมูลไม่ครบ</v>
      </c>
      <c r="AC151" s="47" t="str">
        <f t="shared" si="55"/>
        <v>ข้อมูลไม่ครบ</v>
      </c>
      <c r="AD151" s="48" t="str">
        <f t="shared" si="64"/>
        <v>ข้อมูลไม่ครบ</v>
      </c>
      <c r="AE151" s="48" t="str">
        <f t="shared" si="65"/>
        <v>ข้อมูลไม่ครบ</v>
      </c>
      <c r="AF151" s="49"/>
    </row>
    <row r="152" spans="1:32" ht="21.75" thickBot="1" x14ac:dyDescent="0.4">
      <c r="A152" s="78">
        <v>134</v>
      </c>
      <c r="B152" s="161">
        <v>555</v>
      </c>
      <c r="C152" s="141"/>
      <c r="D152" s="142"/>
      <c r="E152" s="143"/>
      <c r="F152" s="144">
        <v>57.3</v>
      </c>
      <c r="G152" s="144">
        <v>153</v>
      </c>
      <c r="H152" s="144">
        <v>78</v>
      </c>
      <c r="I152" s="145"/>
      <c r="J152" s="146"/>
      <c r="K152" s="147"/>
      <c r="L152" s="148"/>
      <c r="M152" s="161"/>
      <c r="N152" s="144"/>
      <c r="O152" s="161"/>
      <c r="P152" s="144"/>
      <c r="Q152" s="161"/>
      <c r="R152" s="144"/>
      <c r="S152" s="46">
        <f t="shared" si="56"/>
        <v>24.47776496219403</v>
      </c>
      <c r="T152" s="47" t="str">
        <f t="shared" si="57"/>
        <v>น้ำหนักเกิน</v>
      </c>
      <c r="U152" s="48" t="str">
        <f t="shared" si="58"/>
        <v>ลงพุง</v>
      </c>
      <c r="V152" s="48" t="str">
        <f t="shared" si="59"/>
        <v>เสี่ยงสูง</v>
      </c>
      <c r="W152" s="149">
        <v>35</v>
      </c>
      <c r="X152" s="46" t="str">
        <f t="shared" si="60"/>
        <v>ข้อมูลไม่ครบ</v>
      </c>
      <c r="Y152" s="47" t="str">
        <f t="shared" si="54"/>
        <v>ข้อมูลไม่ครบ</v>
      </c>
      <c r="Z152" s="48" t="str">
        <f t="shared" si="61"/>
        <v>ข้อมูลไม่ครบ</v>
      </c>
      <c r="AA152" s="48" t="str">
        <f t="shared" si="62"/>
        <v>ข้อมูลไม่ครบ</v>
      </c>
      <c r="AB152" s="46" t="str">
        <f t="shared" si="63"/>
        <v>ข้อมูลไม่ครบ</v>
      </c>
      <c r="AC152" s="47" t="str">
        <f t="shared" si="55"/>
        <v>ข้อมูลไม่ครบ</v>
      </c>
      <c r="AD152" s="48" t="str">
        <f t="shared" si="64"/>
        <v>ข้อมูลไม่ครบ</v>
      </c>
      <c r="AE152" s="48" t="str">
        <f t="shared" si="65"/>
        <v>ข้อมูลไม่ครบ</v>
      </c>
      <c r="AF152" s="49"/>
    </row>
    <row r="153" spans="1:32" ht="21.75" thickBot="1" x14ac:dyDescent="0.4">
      <c r="A153" s="78">
        <v>135</v>
      </c>
      <c r="B153" s="161">
        <v>601</v>
      </c>
      <c r="C153" s="141"/>
      <c r="D153" s="142"/>
      <c r="E153" s="143"/>
      <c r="F153" s="144">
        <v>53.7</v>
      </c>
      <c r="G153" s="144">
        <v>158</v>
      </c>
      <c r="H153" s="144">
        <v>67</v>
      </c>
      <c r="I153" s="145"/>
      <c r="J153" s="146"/>
      <c r="K153" s="147"/>
      <c r="L153" s="148"/>
      <c r="M153" s="161"/>
      <c r="N153" s="144"/>
      <c r="O153" s="161"/>
      <c r="P153" s="144"/>
      <c r="Q153" s="161"/>
      <c r="R153" s="144"/>
      <c r="S153" s="46">
        <f t="shared" si="56"/>
        <v>21.510975805159429</v>
      </c>
      <c r="T153" s="47" t="str">
        <f t="shared" si="57"/>
        <v>ปกติ</v>
      </c>
      <c r="U153" s="48" t="str">
        <f t="shared" si="58"/>
        <v>ไม่ลงพุง</v>
      </c>
      <c r="V153" s="48" t="str">
        <f t="shared" si="59"/>
        <v>ปกติ</v>
      </c>
      <c r="W153" s="149">
        <v>55</v>
      </c>
      <c r="X153" s="46" t="str">
        <f t="shared" si="60"/>
        <v>ข้อมูลไม่ครบ</v>
      </c>
      <c r="Y153" s="47" t="str">
        <f t="shared" si="54"/>
        <v>ข้อมูลไม่ครบ</v>
      </c>
      <c r="Z153" s="48" t="str">
        <f t="shared" si="61"/>
        <v>ข้อมูลไม่ครบ</v>
      </c>
      <c r="AA153" s="48" t="str">
        <f t="shared" si="62"/>
        <v>ข้อมูลไม่ครบ</v>
      </c>
      <c r="AB153" s="46" t="str">
        <f t="shared" si="63"/>
        <v>ข้อมูลไม่ครบ</v>
      </c>
      <c r="AC153" s="47" t="str">
        <f t="shared" si="55"/>
        <v>ข้อมูลไม่ครบ</v>
      </c>
      <c r="AD153" s="48" t="str">
        <f t="shared" si="64"/>
        <v>ข้อมูลไม่ครบ</v>
      </c>
      <c r="AE153" s="48" t="str">
        <f t="shared" si="65"/>
        <v>ข้อมูลไม่ครบ</v>
      </c>
      <c r="AF153" s="49"/>
    </row>
    <row r="154" spans="1:32" ht="21.75" thickBot="1" x14ac:dyDescent="0.4">
      <c r="A154" s="78">
        <v>136</v>
      </c>
      <c r="B154" s="162">
        <v>602</v>
      </c>
      <c r="C154" s="141"/>
      <c r="D154" s="142"/>
      <c r="E154" s="143"/>
      <c r="F154" s="162"/>
      <c r="G154" s="162"/>
      <c r="H154" s="162"/>
      <c r="I154" s="145"/>
      <c r="J154" s="146"/>
      <c r="K154" s="147"/>
      <c r="L154" s="148"/>
      <c r="M154" s="162"/>
      <c r="N154" s="162"/>
      <c r="O154" s="162"/>
      <c r="P154" s="162"/>
      <c r="Q154" s="162"/>
      <c r="R154" s="162"/>
      <c r="S154" s="46" t="str">
        <f t="shared" si="56"/>
        <v>ข้อมูลไม่ครบ</v>
      </c>
      <c r="T154" s="47" t="str">
        <f t="shared" si="57"/>
        <v>ข้อมูลไม่ครบ</v>
      </c>
      <c r="U154" s="48" t="str">
        <f t="shared" si="58"/>
        <v>ข้อมูลไม่ครบ</v>
      </c>
      <c r="V154" s="48" t="str">
        <f t="shared" si="59"/>
        <v>ข้อมูลไม่ครบ</v>
      </c>
      <c r="W154" s="162">
        <v>41</v>
      </c>
      <c r="X154" s="46" t="str">
        <f t="shared" si="60"/>
        <v>ข้อมูลไม่ครบ</v>
      </c>
      <c r="Y154" s="47" t="str">
        <f t="shared" si="54"/>
        <v>ข้อมูลไม่ครบ</v>
      </c>
      <c r="Z154" s="48" t="str">
        <f t="shared" si="61"/>
        <v>ข้อมูลไม่ครบ</v>
      </c>
      <c r="AA154" s="48" t="str">
        <f t="shared" si="62"/>
        <v>ข้อมูลไม่ครบ</v>
      </c>
      <c r="AB154" s="46" t="str">
        <f t="shared" si="63"/>
        <v>ข้อมูลไม่ครบ</v>
      </c>
      <c r="AC154" s="47" t="str">
        <f t="shared" si="55"/>
        <v>ข้อมูลไม่ครบ</v>
      </c>
      <c r="AD154" s="48" t="str">
        <f t="shared" si="64"/>
        <v>ข้อมูลไม่ครบ</v>
      </c>
      <c r="AE154" s="48" t="str">
        <f t="shared" si="65"/>
        <v>ข้อมูลไม่ครบ</v>
      </c>
      <c r="AF154" s="49"/>
    </row>
    <row r="155" spans="1:32" ht="21.75" thickBot="1" x14ac:dyDescent="0.4">
      <c r="A155" s="78">
        <v>137</v>
      </c>
      <c r="B155" s="161">
        <v>603</v>
      </c>
      <c r="C155" s="141"/>
      <c r="D155" s="142"/>
      <c r="E155" s="143"/>
      <c r="F155" s="144">
        <v>66.3</v>
      </c>
      <c r="G155" s="144"/>
      <c r="H155" s="144">
        <v>86</v>
      </c>
      <c r="I155" s="145"/>
      <c r="J155" s="146"/>
      <c r="K155" s="147"/>
      <c r="L155" s="148"/>
      <c r="M155" s="161"/>
      <c r="N155" s="144"/>
      <c r="O155" s="161"/>
      <c r="P155" s="144"/>
      <c r="Q155" s="161"/>
      <c r="R155" s="144"/>
      <c r="S155" s="46" t="str">
        <f t="shared" si="56"/>
        <v>ข้อมูลไม่ครบ</v>
      </c>
      <c r="T155" s="47" t="str">
        <f t="shared" si="57"/>
        <v>ข้อมูลไม่ครบ</v>
      </c>
      <c r="U155" s="48" t="str">
        <f t="shared" si="58"/>
        <v>ข้อมูลไม่ครบ</v>
      </c>
      <c r="V155" s="48" t="str">
        <f t="shared" si="59"/>
        <v>ข้อมูลไม่ครบ</v>
      </c>
      <c r="W155" s="149">
        <v>53</v>
      </c>
      <c r="X155" s="46" t="str">
        <f t="shared" si="60"/>
        <v>ข้อมูลไม่ครบ</v>
      </c>
      <c r="Y155" s="47" t="str">
        <f t="shared" si="54"/>
        <v>ข้อมูลไม่ครบ</v>
      </c>
      <c r="Z155" s="48" t="str">
        <f t="shared" si="61"/>
        <v>ข้อมูลไม่ครบ</v>
      </c>
      <c r="AA155" s="48" t="str">
        <f t="shared" si="62"/>
        <v>ข้อมูลไม่ครบ</v>
      </c>
      <c r="AB155" s="46" t="str">
        <f t="shared" si="63"/>
        <v>ข้อมูลไม่ครบ</v>
      </c>
      <c r="AC155" s="47" t="str">
        <f t="shared" si="55"/>
        <v>ข้อมูลไม่ครบ</v>
      </c>
      <c r="AD155" s="48" t="str">
        <f t="shared" si="64"/>
        <v>ข้อมูลไม่ครบ</v>
      </c>
      <c r="AE155" s="48" t="str">
        <f t="shared" si="65"/>
        <v>ข้อมูลไม่ครบ</v>
      </c>
      <c r="AF155" s="49"/>
    </row>
    <row r="156" spans="1:32" ht="21.75" thickBot="1" x14ac:dyDescent="0.4">
      <c r="A156" s="78">
        <v>138</v>
      </c>
      <c r="B156" s="161">
        <v>605</v>
      </c>
      <c r="C156" s="141"/>
      <c r="D156" s="142"/>
      <c r="E156" s="143"/>
      <c r="F156" s="144">
        <v>48.9</v>
      </c>
      <c r="G156" s="144">
        <v>160</v>
      </c>
      <c r="H156" s="144">
        <v>68</v>
      </c>
      <c r="I156" s="145"/>
      <c r="J156" s="146"/>
      <c r="K156" s="147"/>
      <c r="L156" s="148"/>
      <c r="M156" s="161"/>
      <c r="N156" s="144"/>
      <c r="O156" s="161"/>
      <c r="P156" s="144"/>
      <c r="Q156" s="161"/>
      <c r="R156" s="144"/>
      <c r="S156" s="46">
        <f t="shared" si="56"/>
        <v>19.1015625</v>
      </c>
      <c r="T156" s="47" t="str">
        <f t="shared" si="57"/>
        <v>ปกติ</v>
      </c>
      <c r="U156" s="48" t="str">
        <f t="shared" si="58"/>
        <v>ไม่ลงพุง</v>
      </c>
      <c r="V156" s="48" t="str">
        <f t="shared" si="59"/>
        <v>ปกติ</v>
      </c>
      <c r="W156" s="149">
        <v>59</v>
      </c>
      <c r="X156" s="46" t="str">
        <f t="shared" si="60"/>
        <v>ข้อมูลไม่ครบ</v>
      </c>
      <c r="Y156" s="47" t="str">
        <f t="shared" si="54"/>
        <v>ข้อมูลไม่ครบ</v>
      </c>
      <c r="Z156" s="48" t="str">
        <f t="shared" si="61"/>
        <v>ข้อมูลไม่ครบ</v>
      </c>
      <c r="AA156" s="48" t="str">
        <f t="shared" si="62"/>
        <v>ข้อมูลไม่ครบ</v>
      </c>
      <c r="AB156" s="46" t="str">
        <f t="shared" si="63"/>
        <v>ข้อมูลไม่ครบ</v>
      </c>
      <c r="AC156" s="47" t="str">
        <f t="shared" si="55"/>
        <v>ข้อมูลไม่ครบ</v>
      </c>
      <c r="AD156" s="48" t="str">
        <f t="shared" si="64"/>
        <v>ข้อมูลไม่ครบ</v>
      </c>
      <c r="AE156" s="48" t="str">
        <f t="shared" si="65"/>
        <v>ข้อมูลไม่ครบ</v>
      </c>
      <c r="AF156" s="49"/>
    </row>
    <row r="157" spans="1:32" ht="21.75" thickBot="1" x14ac:dyDescent="0.4">
      <c r="A157" s="78">
        <v>139</v>
      </c>
      <c r="B157" s="161">
        <v>606</v>
      </c>
      <c r="C157" s="141"/>
      <c r="D157" s="142"/>
      <c r="E157" s="143"/>
      <c r="F157" s="144">
        <v>43.9</v>
      </c>
      <c r="G157" s="144">
        <v>158.80000000000001</v>
      </c>
      <c r="H157" s="144">
        <v>73</v>
      </c>
      <c r="I157" s="145"/>
      <c r="J157" s="146"/>
      <c r="K157" s="147"/>
      <c r="L157" s="148"/>
      <c r="M157" s="161"/>
      <c r="N157" s="144"/>
      <c r="O157" s="161"/>
      <c r="P157" s="144"/>
      <c r="Q157" s="161"/>
      <c r="R157" s="144"/>
      <c r="S157" s="46">
        <f t="shared" si="56"/>
        <v>17.408587073073235</v>
      </c>
      <c r="T157" s="47" t="str">
        <f t="shared" si="57"/>
        <v>ผอม</v>
      </c>
      <c r="U157" s="48" t="str">
        <f t="shared" si="58"/>
        <v>ไม่ลงพุง</v>
      </c>
      <c r="V157" s="48" t="str">
        <f t="shared" si="59"/>
        <v>เสี่ยง</v>
      </c>
      <c r="W157" s="149">
        <v>61</v>
      </c>
      <c r="X157" s="46" t="str">
        <f t="shared" si="60"/>
        <v>ข้อมูลไม่ครบ</v>
      </c>
      <c r="Y157" s="47" t="str">
        <f t="shared" si="54"/>
        <v>ข้อมูลไม่ครบ</v>
      </c>
      <c r="Z157" s="48" t="str">
        <f t="shared" si="61"/>
        <v>ข้อมูลไม่ครบ</v>
      </c>
      <c r="AA157" s="48" t="str">
        <f t="shared" si="62"/>
        <v>ข้อมูลไม่ครบ</v>
      </c>
      <c r="AB157" s="46" t="str">
        <f t="shared" si="63"/>
        <v>ข้อมูลไม่ครบ</v>
      </c>
      <c r="AC157" s="47" t="str">
        <f t="shared" si="55"/>
        <v>ข้อมูลไม่ครบ</v>
      </c>
      <c r="AD157" s="48" t="str">
        <f t="shared" si="64"/>
        <v>ข้อมูลไม่ครบ</v>
      </c>
      <c r="AE157" s="48" t="str">
        <f t="shared" si="65"/>
        <v>ข้อมูลไม่ครบ</v>
      </c>
      <c r="AF157" s="49"/>
    </row>
    <row r="158" spans="1:32" ht="21.75" thickBot="1" x14ac:dyDescent="0.4">
      <c r="A158" s="78">
        <v>140</v>
      </c>
      <c r="B158" s="161">
        <v>608</v>
      </c>
      <c r="C158" s="141"/>
      <c r="D158" s="142"/>
      <c r="E158" s="143"/>
      <c r="F158" s="144">
        <v>58.3</v>
      </c>
      <c r="G158" s="144">
        <v>164</v>
      </c>
      <c r="H158" s="144">
        <v>82</v>
      </c>
      <c r="I158" s="145"/>
      <c r="J158" s="146"/>
      <c r="K158" s="147"/>
      <c r="L158" s="148"/>
      <c r="M158" s="161"/>
      <c r="N158" s="144"/>
      <c r="O158" s="161"/>
      <c r="P158" s="144"/>
      <c r="Q158" s="161"/>
      <c r="R158" s="144"/>
      <c r="S158" s="46">
        <f t="shared" si="56"/>
        <v>21.676085663295659</v>
      </c>
      <c r="T158" s="47" t="str">
        <f t="shared" si="57"/>
        <v>ปกติ</v>
      </c>
      <c r="U158" s="48" t="str">
        <f t="shared" si="58"/>
        <v>ไม่ลงพุง</v>
      </c>
      <c r="V158" s="48" t="str">
        <f t="shared" si="59"/>
        <v>ปกติ</v>
      </c>
      <c r="W158" s="149">
        <v>58</v>
      </c>
      <c r="X158" s="46" t="str">
        <f t="shared" si="60"/>
        <v>ข้อมูลไม่ครบ</v>
      </c>
      <c r="Y158" s="47" t="str">
        <f t="shared" si="54"/>
        <v>ข้อมูลไม่ครบ</v>
      </c>
      <c r="Z158" s="48" t="str">
        <f t="shared" si="61"/>
        <v>ข้อมูลไม่ครบ</v>
      </c>
      <c r="AA158" s="48" t="str">
        <f t="shared" si="62"/>
        <v>ข้อมูลไม่ครบ</v>
      </c>
      <c r="AB158" s="46" t="str">
        <f t="shared" si="63"/>
        <v>ข้อมูลไม่ครบ</v>
      </c>
      <c r="AC158" s="47" t="str">
        <f t="shared" si="55"/>
        <v>ข้อมูลไม่ครบ</v>
      </c>
      <c r="AD158" s="48" t="str">
        <f t="shared" si="64"/>
        <v>ข้อมูลไม่ครบ</v>
      </c>
      <c r="AE158" s="48" t="str">
        <f t="shared" si="65"/>
        <v>ข้อมูลไม่ครบ</v>
      </c>
      <c r="AF158" s="49"/>
    </row>
    <row r="159" spans="1:32" ht="21.75" thickBot="1" x14ac:dyDescent="0.4">
      <c r="A159" s="78">
        <v>141</v>
      </c>
      <c r="B159" s="161">
        <v>609</v>
      </c>
      <c r="C159" s="141"/>
      <c r="D159" s="142"/>
      <c r="E159" s="143"/>
      <c r="F159" s="144">
        <v>52.2</v>
      </c>
      <c r="G159" s="144">
        <v>156</v>
      </c>
      <c r="H159" s="144">
        <v>75</v>
      </c>
      <c r="I159" s="145"/>
      <c r="J159" s="146"/>
      <c r="K159" s="147"/>
      <c r="L159" s="148"/>
      <c r="M159" s="161"/>
      <c r="N159" s="144"/>
      <c r="O159" s="161"/>
      <c r="P159" s="144"/>
      <c r="Q159" s="161"/>
      <c r="R159" s="144"/>
      <c r="S159" s="46">
        <f t="shared" si="56"/>
        <v>21.449704142011836</v>
      </c>
      <c r="T159" s="47" t="str">
        <f t="shared" si="57"/>
        <v>ปกติ</v>
      </c>
      <c r="U159" s="48" t="str">
        <f t="shared" si="58"/>
        <v>ไม่ลงพุง</v>
      </c>
      <c r="V159" s="48" t="str">
        <f t="shared" si="59"/>
        <v>ปกติ</v>
      </c>
      <c r="W159" s="149">
        <v>59</v>
      </c>
      <c r="X159" s="46" t="str">
        <f t="shared" si="60"/>
        <v>ข้อมูลไม่ครบ</v>
      </c>
      <c r="Y159" s="47" t="str">
        <f t="shared" si="54"/>
        <v>ข้อมูลไม่ครบ</v>
      </c>
      <c r="Z159" s="48" t="str">
        <f t="shared" si="61"/>
        <v>ข้อมูลไม่ครบ</v>
      </c>
      <c r="AA159" s="48" t="str">
        <f t="shared" si="62"/>
        <v>ข้อมูลไม่ครบ</v>
      </c>
      <c r="AB159" s="46" t="str">
        <f t="shared" si="63"/>
        <v>ข้อมูลไม่ครบ</v>
      </c>
      <c r="AC159" s="47" t="str">
        <f t="shared" si="55"/>
        <v>ข้อมูลไม่ครบ</v>
      </c>
      <c r="AD159" s="48" t="str">
        <f t="shared" si="64"/>
        <v>ข้อมูลไม่ครบ</v>
      </c>
      <c r="AE159" s="48" t="str">
        <f t="shared" si="65"/>
        <v>ข้อมูลไม่ครบ</v>
      </c>
      <c r="AF159" s="49"/>
    </row>
    <row r="160" spans="1:32" ht="21.75" thickBot="1" x14ac:dyDescent="0.4">
      <c r="A160" s="78">
        <v>142</v>
      </c>
      <c r="B160" s="161">
        <v>612</v>
      </c>
      <c r="C160" s="141"/>
      <c r="D160" s="142"/>
      <c r="E160" s="143"/>
      <c r="F160" s="144">
        <v>84.1</v>
      </c>
      <c r="G160" s="144">
        <v>167</v>
      </c>
      <c r="H160" s="144">
        <v>102</v>
      </c>
      <c r="I160" s="145"/>
      <c r="J160" s="146"/>
      <c r="K160" s="147"/>
      <c r="L160" s="148"/>
      <c r="M160" s="161"/>
      <c r="N160" s="144"/>
      <c r="O160" s="161"/>
      <c r="P160" s="144"/>
      <c r="Q160" s="161"/>
      <c r="R160" s="144"/>
      <c r="S160" s="46">
        <f t="shared" si="56"/>
        <v>30.155258345584279</v>
      </c>
      <c r="T160" s="47" t="str">
        <f t="shared" si="57"/>
        <v>อ้วน</v>
      </c>
      <c r="U160" s="48" t="str">
        <f t="shared" si="58"/>
        <v>ลงพุง</v>
      </c>
      <c r="V160" s="48" t="str">
        <f t="shared" si="59"/>
        <v>เสี่ยงสูง</v>
      </c>
      <c r="W160" s="149">
        <v>44</v>
      </c>
      <c r="X160" s="46" t="str">
        <f t="shared" si="60"/>
        <v>ข้อมูลไม่ครบ</v>
      </c>
      <c r="Y160" s="47" t="str">
        <f t="shared" si="54"/>
        <v>ข้อมูลไม่ครบ</v>
      </c>
      <c r="Z160" s="48" t="str">
        <f t="shared" si="61"/>
        <v>ข้อมูลไม่ครบ</v>
      </c>
      <c r="AA160" s="48" t="str">
        <f t="shared" si="62"/>
        <v>ข้อมูลไม่ครบ</v>
      </c>
      <c r="AB160" s="46" t="str">
        <f t="shared" si="63"/>
        <v>ข้อมูลไม่ครบ</v>
      </c>
      <c r="AC160" s="47" t="str">
        <f t="shared" si="55"/>
        <v>ข้อมูลไม่ครบ</v>
      </c>
      <c r="AD160" s="48" t="str">
        <f t="shared" si="64"/>
        <v>ข้อมูลไม่ครบ</v>
      </c>
      <c r="AE160" s="48" t="str">
        <f t="shared" si="65"/>
        <v>ข้อมูลไม่ครบ</v>
      </c>
      <c r="AF160" s="49"/>
    </row>
    <row r="161" spans="1:32" ht="21.75" thickBot="1" x14ac:dyDescent="0.4">
      <c r="A161" s="78">
        <v>143</v>
      </c>
      <c r="B161" s="161">
        <v>613</v>
      </c>
      <c r="C161" s="141"/>
      <c r="D161" s="142"/>
      <c r="E161" s="143"/>
      <c r="F161" s="144"/>
      <c r="G161" s="144"/>
      <c r="H161" s="144"/>
      <c r="I161" s="145"/>
      <c r="J161" s="146"/>
      <c r="K161" s="147"/>
      <c r="L161" s="148"/>
      <c r="M161" s="161"/>
      <c r="N161" s="144"/>
      <c r="O161" s="161"/>
      <c r="P161" s="144"/>
      <c r="Q161" s="161"/>
      <c r="R161" s="144"/>
      <c r="S161" s="46" t="str">
        <f t="shared" si="56"/>
        <v>ข้อมูลไม่ครบ</v>
      </c>
      <c r="T161" s="47" t="str">
        <f t="shared" si="57"/>
        <v>ข้อมูลไม่ครบ</v>
      </c>
      <c r="U161" s="48" t="str">
        <f t="shared" si="58"/>
        <v>ข้อมูลไม่ครบ</v>
      </c>
      <c r="V161" s="48" t="str">
        <f t="shared" si="59"/>
        <v>ข้อมูลไม่ครบ</v>
      </c>
      <c r="W161" s="149">
        <v>59</v>
      </c>
      <c r="X161" s="46" t="str">
        <f t="shared" si="60"/>
        <v>ข้อมูลไม่ครบ</v>
      </c>
      <c r="Y161" s="47" t="str">
        <f t="shared" si="54"/>
        <v>ข้อมูลไม่ครบ</v>
      </c>
      <c r="Z161" s="48" t="str">
        <f t="shared" si="61"/>
        <v>ข้อมูลไม่ครบ</v>
      </c>
      <c r="AA161" s="48" t="str">
        <f t="shared" si="62"/>
        <v>ข้อมูลไม่ครบ</v>
      </c>
      <c r="AB161" s="46" t="str">
        <f t="shared" si="63"/>
        <v>ข้อมูลไม่ครบ</v>
      </c>
      <c r="AC161" s="47" t="str">
        <f t="shared" si="55"/>
        <v>ข้อมูลไม่ครบ</v>
      </c>
      <c r="AD161" s="48" t="str">
        <f t="shared" si="64"/>
        <v>ข้อมูลไม่ครบ</v>
      </c>
      <c r="AE161" s="48" t="str">
        <f t="shared" si="65"/>
        <v>ข้อมูลไม่ครบ</v>
      </c>
      <c r="AF161" s="50"/>
    </row>
    <row r="162" spans="1:32" ht="21.75" thickBot="1" x14ac:dyDescent="0.4">
      <c r="A162" s="78">
        <v>144</v>
      </c>
      <c r="B162" s="161">
        <v>616</v>
      </c>
      <c r="C162" s="141"/>
      <c r="D162" s="142"/>
      <c r="E162" s="143"/>
      <c r="F162" s="144">
        <v>55.4</v>
      </c>
      <c r="G162" s="144">
        <v>150</v>
      </c>
      <c r="H162" s="144">
        <v>85</v>
      </c>
      <c r="I162" s="145"/>
      <c r="J162" s="146"/>
      <c r="K162" s="147"/>
      <c r="L162" s="148"/>
      <c r="M162" s="161"/>
      <c r="N162" s="144"/>
      <c r="O162" s="161"/>
      <c r="P162" s="144"/>
      <c r="Q162" s="161"/>
      <c r="R162" s="144"/>
      <c r="S162" s="46">
        <f t="shared" si="56"/>
        <v>24.62222222222222</v>
      </c>
      <c r="T162" s="47" t="str">
        <f t="shared" si="57"/>
        <v>น้ำหนักเกิน</v>
      </c>
      <c r="U162" s="48" t="str">
        <f t="shared" si="58"/>
        <v>ลงพุง</v>
      </c>
      <c r="V162" s="48" t="str">
        <f t="shared" si="59"/>
        <v>เสี่ยงสูง</v>
      </c>
      <c r="W162" s="149">
        <v>56</v>
      </c>
      <c r="X162" s="46" t="str">
        <f t="shared" si="60"/>
        <v>ข้อมูลไม่ครบ</v>
      </c>
      <c r="Y162" s="47" t="str">
        <f t="shared" si="54"/>
        <v>ข้อมูลไม่ครบ</v>
      </c>
      <c r="Z162" s="48" t="str">
        <f t="shared" si="61"/>
        <v>ข้อมูลไม่ครบ</v>
      </c>
      <c r="AA162" s="48" t="str">
        <f t="shared" si="62"/>
        <v>ข้อมูลไม่ครบ</v>
      </c>
      <c r="AB162" s="46" t="str">
        <f t="shared" si="63"/>
        <v>ข้อมูลไม่ครบ</v>
      </c>
      <c r="AC162" s="47" t="str">
        <f t="shared" si="55"/>
        <v>ข้อมูลไม่ครบ</v>
      </c>
      <c r="AD162" s="48" t="str">
        <f t="shared" si="64"/>
        <v>ข้อมูลไม่ครบ</v>
      </c>
      <c r="AE162" s="48" t="str">
        <f t="shared" si="65"/>
        <v>ข้อมูลไม่ครบ</v>
      </c>
      <c r="AF162" s="51"/>
    </row>
    <row r="163" spans="1:32" ht="21.75" thickBot="1" x14ac:dyDescent="0.4">
      <c r="A163" s="78">
        <v>145</v>
      </c>
      <c r="B163" s="161">
        <v>618</v>
      </c>
      <c r="C163" s="141"/>
      <c r="D163" s="142"/>
      <c r="E163" s="143"/>
      <c r="F163" s="144">
        <v>56.6</v>
      </c>
      <c r="G163" s="144"/>
      <c r="H163" s="144">
        <v>78</v>
      </c>
      <c r="I163" s="145"/>
      <c r="J163" s="146"/>
      <c r="K163" s="147"/>
      <c r="L163" s="148"/>
      <c r="M163" s="161"/>
      <c r="N163" s="144"/>
      <c r="O163" s="161"/>
      <c r="P163" s="144"/>
      <c r="Q163" s="161"/>
      <c r="R163" s="144"/>
      <c r="S163" s="46" t="str">
        <f t="shared" si="56"/>
        <v>ข้อมูลไม่ครบ</v>
      </c>
      <c r="T163" s="47" t="str">
        <f t="shared" si="57"/>
        <v>ข้อมูลไม่ครบ</v>
      </c>
      <c r="U163" s="48" t="str">
        <f t="shared" si="58"/>
        <v>ข้อมูลไม่ครบ</v>
      </c>
      <c r="V163" s="48" t="str">
        <f t="shared" si="59"/>
        <v>ข้อมูลไม่ครบ</v>
      </c>
      <c r="W163" s="149">
        <v>57</v>
      </c>
      <c r="X163" s="46" t="str">
        <f t="shared" si="60"/>
        <v>ข้อมูลไม่ครบ</v>
      </c>
      <c r="Y163" s="47" t="str">
        <f t="shared" si="54"/>
        <v>ข้อมูลไม่ครบ</v>
      </c>
      <c r="Z163" s="48" t="str">
        <f t="shared" si="61"/>
        <v>ข้อมูลไม่ครบ</v>
      </c>
      <c r="AA163" s="48" t="str">
        <f t="shared" si="62"/>
        <v>ข้อมูลไม่ครบ</v>
      </c>
      <c r="AB163" s="46" t="str">
        <f t="shared" si="63"/>
        <v>ข้อมูลไม่ครบ</v>
      </c>
      <c r="AC163" s="47" t="str">
        <f t="shared" si="55"/>
        <v>ข้อมูลไม่ครบ</v>
      </c>
      <c r="AD163" s="48" t="str">
        <f t="shared" si="64"/>
        <v>ข้อมูลไม่ครบ</v>
      </c>
      <c r="AE163" s="48" t="str">
        <f t="shared" si="65"/>
        <v>ข้อมูลไม่ครบ</v>
      </c>
      <c r="AF163" s="49"/>
    </row>
    <row r="164" spans="1:32" ht="21.75" thickBot="1" x14ac:dyDescent="0.4">
      <c r="A164" s="78">
        <v>146</v>
      </c>
      <c r="B164" s="161">
        <v>621</v>
      </c>
      <c r="C164" s="141"/>
      <c r="D164" s="142"/>
      <c r="E164" s="143"/>
      <c r="F164" s="144">
        <v>56.3</v>
      </c>
      <c r="G164" s="144">
        <v>156</v>
      </c>
      <c r="H164" s="144">
        <v>87</v>
      </c>
      <c r="I164" s="145"/>
      <c r="J164" s="146"/>
      <c r="K164" s="147"/>
      <c r="L164" s="148"/>
      <c r="M164" s="161"/>
      <c r="N164" s="144"/>
      <c r="O164" s="161"/>
      <c r="P164" s="144"/>
      <c r="Q164" s="161"/>
      <c r="R164" s="144"/>
      <c r="S164" s="46">
        <f t="shared" si="56"/>
        <v>23.1344510190664</v>
      </c>
      <c r="T164" s="47" t="str">
        <f t="shared" si="57"/>
        <v>น้ำหนักเกิน</v>
      </c>
      <c r="U164" s="48" t="str">
        <f t="shared" si="58"/>
        <v>ลงพุง</v>
      </c>
      <c r="V164" s="48" t="str">
        <f t="shared" si="59"/>
        <v>เสี่ยงสูง</v>
      </c>
      <c r="W164" s="149">
        <v>36</v>
      </c>
      <c r="X164" s="46" t="str">
        <f t="shared" si="60"/>
        <v>ข้อมูลไม่ครบ</v>
      </c>
      <c r="Y164" s="47" t="str">
        <f t="shared" si="54"/>
        <v>ข้อมูลไม่ครบ</v>
      </c>
      <c r="Z164" s="48" t="str">
        <f t="shared" si="61"/>
        <v>ข้อมูลไม่ครบ</v>
      </c>
      <c r="AA164" s="48" t="str">
        <f t="shared" si="62"/>
        <v>ข้อมูลไม่ครบ</v>
      </c>
      <c r="AB164" s="46" t="str">
        <f t="shared" si="63"/>
        <v>ข้อมูลไม่ครบ</v>
      </c>
      <c r="AC164" s="47" t="str">
        <f t="shared" si="55"/>
        <v>ข้อมูลไม่ครบ</v>
      </c>
      <c r="AD164" s="48" t="str">
        <f t="shared" si="64"/>
        <v>ข้อมูลไม่ครบ</v>
      </c>
      <c r="AE164" s="48" t="str">
        <f t="shared" si="65"/>
        <v>ข้อมูลไม่ครบ</v>
      </c>
      <c r="AF164" s="49"/>
    </row>
    <row r="165" spans="1:32" ht="21.75" thickBot="1" x14ac:dyDescent="0.4">
      <c r="A165" s="78">
        <v>147</v>
      </c>
      <c r="B165" s="161">
        <v>622</v>
      </c>
      <c r="C165" s="141"/>
      <c r="D165" s="142"/>
      <c r="E165" s="143"/>
      <c r="F165" s="144">
        <v>8.5</v>
      </c>
      <c r="G165" s="144">
        <v>165</v>
      </c>
      <c r="H165" s="144">
        <v>90</v>
      </c>
      <c r="I165" s="145"/>
      <c r="J165" s="146"/>
      <c r="K165" s="147"/>
      <c r="L165" s="148"/>
      <c r="M165" s="161"/>
      <c r="N165" s="144"/>
      <c r="O165" s="161"/>
      <c r="P165" s="144"/>
      <c r="Q165" s="161"/>
      <c r="R165" s="144"/>
      <c r="S165" s="46">
        <f t="shared" si="56"/>
        <v>3.1221303948576673</v>
      </c>
      <c r="T165" s="47" t="str">
        <f t="shared" si="57"/>
        <v>ผอม</v>
      </c>
      <c r="U165" s="48" t="str">
        <f t="shared" si="58"/>
        <v>ลงพุง</v>
      </c>
      <c r="V165" s="48" t="str">
        <f t="shared" si="59"/>
        <v>เสี่ยงสูง</v>
      </c>
      <c r="W165" s="149">
        <v>36</v>
      </c>
      <c r="X165" s="46" t="str">
        <f t="shared" si="60"/>
        <v>ข้อมูลไม่ครบ</v>
      </c>
      <c r="Y165" s="47" t="str">
        <f t="shared" si="54"/>
        <v>ข้อมูลไม่ครบ</v>
      </c>
      <c r="Z165" s="48" t="str">
        <f t="shared" si="61"/>
        <v>ข้อมูลไม่ครบ</v>
      </c>
      <c r="AA165" s="48" t="str">
        <f t="shared" si="62"/>
        <v>ข้อมูลไม่ครบ</v>
      </c>
      <c r="AB165" s="46" t="str">
        <f t="shared" si="63"/>
        <v>ข้อมูลไม่ครบ</v>
      </c>
      <c r="AC165" s="47" t="str">
        <f t="shared" si="55"/>
        <v>ข้อมูลไม่ครบ</v>
      </c>
      <c r="AD165" s="48" t="str">
        <f t="shared" si="64"/>
        <v>ข้อมูลไม่ครบ</v>
      </c>
      <c r="AE165" s="48" t="str">
        <f t="shared" si="65"/>
        <v>ข้อมูลไม่ครบ</v>
      </c>
      <c r="AF165" s="49"/>
    </row>
    <row r="166" spans="1:32" ht="21.75" thickBot="1" x14ac:dyDescent="0.4">
      <c r="A166" s="78">
        <v>148</v>
      </c>
      <c r="B166" s="161">
        <v>625</v>
      </c>
      <c r="C166" s="141"/>
      <c r="D166" s="142"/>
      <c r="E166" s="143"/>
      <c r="F166" s="144"/>
      <c r="G166" s="144"/>
      <c r="H166" s="144"/>
      <c r="I166" s="145"/>
      <c r="J166" s="146"/>
      <c r="K166" s="147"/>
      <c r="L166" s="148"/>
      <c r="M166" s="161"/>
      <c r="N166" s="144"/>
      <c r="O166" s="161"/>
      <c r="P166" s="144"/>
      <c r="Q166" s="161"/>
      <c r="R166" s="144"/>
      <c r="S166" s="46" t="str">
        <f t="shared" si="56"/>
        <v>ข้อมูลไม่ครบ</v>
      </c>
      <c r="T166" s="47" t="str">
        <f t="shared" si="57"/>
        <v>ข้อมูลไม่ครบ</v>
      </c>
      <c r="U166" s="48" t="str">
        <f t="shared" si="58"/>
        <v>ข้อมูลไม่ครบ</v>
      </c>
      <c r="V166" s="48" t="str">
        <f t="shared" si="59"/>
        <v>ข้อมูลไม่ครบ</v>
      </c>
      <c r="W166" s="149">
        <v>26</v>
      </c>
      <c r="X166" s="46" t="str">
        <f t="shared" si="60"/>
        <v>ข้อมูลไม่ครบ</v>
      </c>
      <c r="Y166" s="47" t="str">
        <f t="shared" si="54"/>
        <v>ข้อมูลไม่ครบ</v>
      </c>
      <c r="Z166" s="48" t="str">
        <f t="shared" si="61"/>
        <v>ข้อมูลไม่ครบ</v>
      </c>
      <c r="AA166" s="48" t="str">
        <f t="shared" si="62"/>
        <v>ข้อมูลไม่ครบ</v>
      </c>
      <c r="AB166" s="46" t="str">
        <f t="shared" si="63"/>
        <v>ข้อมูลไม่ครบ</v>
      </c>
      <c r="AC166" s="47" t="str">
        <f t="shared" si="55"/>
        <v>ข้อมูลไม่ครบ</v>
      </c>
      <c r="AD166" s="48" t="str">
        <f t="shared" si="64"/>
        <v>ข้อมูลไม่ครบ</v>
      </c>
      <c r="AE166" s="48" t="str">
        <f t="shared" si="65"/>
        <v>ข้อมูลไม่ครบ</v>
      </c>
      <c r="AF166" s="49"/>
    </row>
    <row r="167" spans="1:32" ht="21.75" thickBot="1" x14ac:dyDescent="0.4">
      <c r="A167" s="78">
        <v>149</v>
      </c>
      <c r="B167" s="161">
        <v>627</v>
      </c>
      <c r="C167" s="141"/>
      <c r="D167" s="142"/>
      <c r="E167" s="143"/>
      <c r="F167" s="144"/>
      <c r="G167" s="144"/>
      <c r="H167" s="144"/>
      <c r="I167" s="145"/>
      <c r="J167" s="146"/>
      <c r="K167" s="147"/>
      <c r="L167" s="148"/>
      <c r="M167" s="161"/>
      <c r="N167" s="144"/>
      <c r="O167" s="161"/>
      <c r="P167" s="144"/>
      <c r="Q167" s="161"/>
      <c r="R167" s="144"/>
      <c r="S167" s="46" t="str">
        <f t="shared" si="56"/>
        <v>ข้อมูลไม่ครบ</v>
      </c>
      <c r="T167" s="47" t="str">
        <f t="shared" si="57"/>
        <v>ข้อมูลไม่ครบ</v>
      </c>
      <c r="U167" s="48" t="str">
        <f t="shared" si="58"/>
        <v>ข้อมูลไม่ครบ</v>
      </c>
      <c r="V167" s="48" t="str">
        <f t="shared" si="59"/>
        <v>ข้อมูลไม่ครบ</v>
      </c>
      <c r="W167" s="149">
        <v>52</v>
      </c>
      <c r="X167" s="46" t="str">
        <f t="shared" si="60"/>
        <v>ข้อมูลไม่ครบ</v>
      </c>
      <c r="Y167" s="47" t="str">
        <f t="shared" si="54"/>
        <v>ข้อมูลไม่ครบ</v>
      </c>
      <c r="Z167" s="48" t="str">
        <f t="shared" si="61"/>
        <v>ข้อมูลไม่ครบ</v>
      </c>
      <c r="AA167" s="48" t="str">
        <f t="shared" si="62"/>
        <v>ข้อมูลไม่ครบ</v>
      </c>
      <c r="AB167" s="46" t="str">
        <f t="shared" si="63"/>
        <v>ข้อมูลไม่ครบ</v>
      </c>
      <c r="AC167" s="47" t="str">
        <f t="shared" si="55"/>
        <v>ข้อมูลไม่ครบ</v>
      </c>
      <c r="AD167" s="48" t="str">
        <f t="shared" si="64"/>
        <v>ข้อมูลไม่ครบ</v>
      </c>
      <c r="AE167" s="48" t="str">
        <f t="shared" si="65"/>
        <v>ข้อมูลไม่ครบ</v>
      </c>
      <c r="AF167" s="49"/>
    </row>
    <row r="168" spans="1:32" ht="21.75" thickBot="1" x14ac:dyDescent="0.4">
      <c r="A168" s="78">
        <v>150</v>
      </c>
      <c r="B168" s="161">
        <v>628</v>
      </c>
      <c r="C168" s="141"/>
      <c r="D168" s="142"/>
      <c r="E168" s="143"/>
      <c r="F168" s="144">
        <v>47.7</v>
      </c>
      <c r="G168" s="144">
        <v>156</v>
      </c>
      <c r="H168" s="144">
        <v>68</v>
      </c>
      <c r="I168" s="145"/>
      <c r="J168" s="146"/>
      <c r="K168" s="147"/>
      <c r="L168" s="148"/>
      <c r="M168" s="161"/>
      <c r="N168" s="144"/>
      <c r="O168" s="161"/>
      <c r="P168" s="144"/>
      <c r="Q168" s="161"/>
      <c r="R168" s="144"/>
      <c r="S168" s="46">
        <f t="shared" si="56"/>
        <v>19.600591715976332</v>
      </c>
      <c r="T168" s="47" t="str">
        <f t="shared" si="57"/>
        <v>ปกติ</v>
      </c>
      <c r="U168" s="48" t="str">
        <f t="shared" si="58"/>
        <v>ไม่ลงพุง</v>
      </c>
      <c r="V168" s="48" t="str">
        <f t="shared" si="59"/>
        <v>ปกติ</v>
      </c>
      <c r="W168" s="149">
        <v>34</v>
      </c>
      <c r="X168" s="46" t="str">
        <f t="shared" si="60"/>
        <v>ข้อมูลไม่ครบ</v>
      </c>
      <c r="Y168" s="47" t="str">
        <f t="shared" si="54"/>
        <v>ข้อมูลไม่ครบ</v>
      </c>
      <c r="Z168" s="48" t="str">
        <f t="shared" si="61"/>
        <v>ข้อมูลไม่ครบ</v>
      </c>
      <c r="AA168" s="48" t="str">
        <f t="shared" si="62"/>
        <v>ข้อมูลไม่ครบ</v>
      </c>
      <c r="AB168" s="46" t="str">
        <f t="shared" si="63"/>
        <v>ข้อมูลไม่ครบ</v>
      </c>
      <c r="AC168" s="47" t="str">
        <f t="shared" si="55"/>
        <v>ข้อมูลไม่ครบ</v>
      </c>
      <c r="AD168" s="48" t="str">
        <f t="shared" si="64"/>
        <v>ข้อมูลไม่ครบ</v>
      </c>
      <c r="AE168" s="48" t="str">
        <f t="shared" si="65"/>
        <v>ข้อมูลไม่ครบ</v>
      </c>
      <c r="AF168" s="49"/>
    </row>
    <row r="169" spans="1:32" ht="21.75" thickBot="1" x14ac:dyDescent="0.4">
      <c r="A169" s="78">
        <v>151</v>
      </c>
      <c r="B169" s="161">
        <v>629</v>
      </c>
      <c r="C169" s="141"/>
      <c r="D169" s="142"/>
      <c r="E169" s="143"/>
      <c r="F169" s="144">
        <v>83.1</v>
      </c>
      <c r="G169" s="144">
        <v>165</v>
      </c>
      <c r="H169" s="144">
        <v>83</v>
      </c>
      <c r="I169" s="145"/>
      <c r="J169" s="146"/>
      <c r="K169" s="147"/>
      <c r="L169" s="148"/>
      <c r="M169" s="161"/>
      <c r="N169" s="144"/>
      <c r="O169" s="161"/>
      <c r="P169" s="144"/>
      <c r="Q169" s="161"/>
      <c r="R169" s="144"/>
      <c r="S169" s="46">
        <f t="shared" si="56"/>
        <v>30.523415977961431</v>
      </c>
      <c r="T169" s="47" t="str">
        <f t="shared" si="57"/>
        <v>อ้วน</v>
      </c>
      <c r="U169" s="48" t="str">
        <f t="shared" si="58"/>
        <v>ลงพุง</v>
      </c>
      <c r="V169" s="48" t="str">
        <f t="shared" si="59"/>
        <v>เสี่ยงสูง</v>
      </c>
      <c r="W169" s="149">
        <v>36</v>
      </c>
      <c r="X169" s="46" t="str">
        <f t="shared" si="60"/>
        <v>ข้อมูลไม่ครบ</v>
      </c>
      <c r="Y169" s="47" t="str">
        <f t="shared" si="54"/>
        <v>ข้อมูลไม่ครบ</v>
      </c>
      <c r="Z169" s="48" t="str">
        <f t="shared" si="61"/>
        <v>ข้อมูลไม่ครบ</v>
      </c>
      <c r="AA169" s="48" t="str">
        <f t="shared" si="62"/>
        <v>ข้อมูลไม่ครบ</v>
      </c>
      <c r="AB169" s="46" t="str">
        <f t="shared" si="63"/>
        <v>ข้อมูลไม่ครบ</v>
      </c>
      <c r="AC169" s="47" t="str">
        <f t="shared" si="55"/>
        <v>ข้อมูลไม่ครบ</v>
      </c>
      <c r="AD169" s="48" t="str">
        <f t="shared" si="64"/>
        <v>ข้อมูลไม่ครบ</v>
      </c>
      <c r="AE169" s="48" t="str">
        <f t="shared" si="65"/>
        <v>ข้อมูลไม่ครบ</v>
      </c>
      <c r="AF169" s="49"/>
    </row>
    <row r="170" spans="1:32" ht="21.75" thickBot="1" x14ac:dyDescent="0.4">
      <c r="A170" s="78">
        <v>152</v>
      </c>
      <c r="B170" s="161">
        <v>630</v>
      </c>
      <c r="C170" s="141"/>
      <c r="D170" s="142"/>
      <c r="E170" s="143"/>
      <c r="F170" s="144">
        <v>51.8</v>
      </c>
      <c r="G170" s="144">
        <v>157</v>
      </c>
      <c r="H170" s="144">
        <v>74</v>
      </c>
      <c r="I170" s="145"/>
      <c r="J170" s="146"/>
      <c r="K170" s="147"/>
      <c r="L170" s="148"/>
      <c r="M170" s="161"/>
      <c r="N170" s="144"/>
      <c r="O170" s="161"/>
      <c r="P170" s="144"/>
      <c r="Q170" s="161"/>
      <c r="R170" s="144"/>
      <c r="S170" s="46">
        <f t="shared" si="56"/>
        <v>21.015051320540387</v>
      </c>
      <c r="T170" s="47" t="str">
        <f t="shared" si="57"/>
        <v>ปกติ</v>
      </c>
      <c r="U170" s="48" t="str">
        <f t="shared" si="58"/>
        <v>ไม่ลงพุง</v>
      </c>
      <c r="V170" s="48" t="str">
        <f t="shared" si="59"/>
        <v>ปกติ</v>
      </c>
      <c r="W170" s="149">
        <v>48</v>
      </c>
      <c r="X170" s="46" t="str">
        <f t="shared" si="60"/>
        <v>ข้อมูลไม่ครบ</v>
      </c>
      <c r="Y170" s="47" t="str">
        <f t="shared" si="54"/>
        <v>ข้อมูลไม่ครบ</v>
      </c>
      <c r="Z170" s="48" t="str">
        <f t="shared" si="61"/>
        <v>ข้อมูลไม่ครบ</v>
      </c>
      <c r="AA170" s="48" t="str">
        <f t="shared" si="62"/>
        <v>ข้อมูลไม่ครบ</v>
      </c>
      <c r="AB170" s="46" t="str">
        <f t="shared" si="63"/>
        <v>ข้อมูลไม่ครบ</v>
      </c>
      <c r="AC170" s="47" t="str">
        <f t="shared" si="55"/>
        <v>ข้อมูลไม่ครบ</v>
      </c>
      <c r="AD170" s="48" t="str">
        <f t="shared" si="64"/>
        <v>ข้อมูลไม่ครบ</v>
      </c>
      <c r="AE170" s="48" t="str">
        <f t="shared" si="65"/>
        <v>ข้อมูลไม่ครบ</v>
      </c>
      <c r="AF170" s="49"/>
    </row>
    <row r="171" spans="1:32" ht="21.75" thickBot="1" x14ac:dyDescent="0.4">
      <c r="A171" s="78">
        <v>153</v>
      </c>
      <c r="B171" s="161">
        <v>632</v>
      </c>
      <c r="C171" s="141"/>
      <c r="D171" s="142"/>
      <c r="E171" s="143"/>
      <c r="F171" s="144">
        <v>63.9</v>
      </c>
      <c r="G171" s="144"/>
      <c r="H171" s="144">
        <v>92</v>
      </c>
      <c r="I171" s="145"/>
      <c r="J171" s="146"/>
      <c r="K171" s="147"/>
      <c r="L171" s="148"/>
      <c r="M171" s="161"/>
      <c r="N171" s="144"/>
      <c r="O171" s="161"/>
      <c r="P171" s="144"/>
      <c r="Q171" s="161"/>
      <c r="R171" s="144"/>
      <c r="S171" s="46" t="str">
        <f t="shared" si="56"/>
        <v>ข้อมูลไม่ครบ</v>
      </c>
      <c r="T171" s="47" t="str">
        <f t="shared" si="57"/>
        <v>ข้อมูลไม่ครบ</v>
      </c>
      <c r="U171" s="48" t="str">
        <f t="shared" si="58"/>
        <v>ข้อมูลไม่ครบ</v>
      </c>
      <c r="V171" s="48" t="str">
        <f t="shared" si="59"/>
        <v>ข้อมูลไม่ครบ</v>
      </c>
      <c r="W171" s="149">
        <v>57</v>
      </c>
      <c r="X171" s="46" t="str">
        <f t="shared" si="60"/>
        <v>ข้อมูลไม่ครบ</v>
      </c>
      <c r="Y171" s="47" t="str">
        <f t="shared" si="54"/>
        <v>ข้อมูลไม่ครบ</v>
      </c>
      <c r="Z171" s="48" t="str">
        <f t="shared" si="61"/>
        <v>ข้อมูลไม่ครบ</v>
      </c>
      <c r="AA171" s="48" t="str">
        <f t="shared" si="62"/>
        <v>ข้อมูลไม่ครบ</v>
      </c>
      <c r="AB171" s="46" t="str">
        <f t="shared" si="63"/>
        <v>ข้อมูลไม่ครบ</v>
      </c>
      <c r="AC171" s="47" t="str">
        <f t="shared" si="55"/>
        <v>ข้อมูลไม่ครบ</v>
      </c>
      <c r="AD171" s="48" t="str">
        <f t="shared" si="64"/>
        <v>ข้อมูลไม่ครบ</v>
      </c>
      <c r="AE171" s="48" t="str">
        <f t="shared" si="65"/>
        <v>ข้อมูลไม่ครบ</v>
      </c>
      <c r="AF171" s="49"/>
    </row>
    <row r="172" spans="1:32" ht="21.75" thickBot="1" x14ac:dyDescent="0.4">
      <c r="A172" s="78">
        <v>154</v>
      </c>
      <c r="B172" s="161">
        <v>638</v>
      </c>
      <c r="C172" s="141"/>
      <c r="D172" s="142"/>
      <c r="E172" s="143"/>
      <c r="F172" s="144">
        <v>73.5</v>
      </c>
      <c r="G172" s="144">
        <v>170</v>
      </c>
      <c r="H172" s="144">
        <v>92</v>
      </c>
      <c r="I172" s="145"/>
      <c r="J172" s="146"/>
      <c r="K172" s="147"/>
      <c r="L172" s="148"/>
      <c r="M172" s="161"/>
      <c r="N172" s="144"/>
      <c r="O172" s="161"/>
      <c r="P172" s="144"/>
      <c r="Q172" s="161"/>
      <c r="R172" s="144"/>
      <c r="S172" s="46">
        <f t="shared" si="56"/>
        <v>25.432525951557093</v>
      </c>
      <c r="T172" s="47" t="str">
        <f t="shared" si="57"/>
        <v>อ้วน</v>
      </c>
      <c r="U172" s="48" t="str">
        <f t="shared" si="58"/>
        <v>ลงพุง</v>
      </c>
      <c r="V172" s="48" t="str">
        <f t="shared" si="59"/>
        <v>เสี่ยงสูง</v>
      </c>
      <c r="W172" s="149">
        <v>40</v>
      </c>
      <c r="X172" s="46" t="str">
        <f t="shared" si="60"/>
        <v>ข้อมูลไม่ครบ</v>
      </c>
      <c r="Y172" s="47" t="str">
        <f t="shared" si="54"/>
        <v>ข้อมูลไม่ครบ</v>
      </c>
      <c r="Z172" s="48" t="str">
        <f t="shared" si="61"/>
        <v>ข้อมูลไม่ครบ</v>
      </c>
      <c r="AA172" s="48" t="str">
        <f t="shared" si="62"/>
        <v>ข้อมูลไม่ครบ</v>
      </c>
      <c r="AB172" s="46" t="str">
        <f t="shared" si="63"/>
        <v>ข้อมูลไม่ครบ</v>
      </c>
      <c r="AC172" s="47" t="str">
        <f t="shared" si="55"/>
        <v>ข้อมูลไม่ครบ</v>
      </c>
      <c r="AD172" s="48" t="str">
        <f t="shared" si="64"/>
        <v>ข้อมูลไม่ครบ</v>
      </c>
      <c r="AE172" s="48" t="str">
        <f t="shared" si="65"/>
        <v>ข้อมูลไม่ครบ</v>
      </c>
      <c r="AF172" s="50"/>
    </row>
    <row r="173" spans="1:32" ht="21.75" thickBot="1" x14ac:dyDescent="0.4">
      <c r="A173" s="78">
        <v>155</v>
      </c>
      <c r="B173" s="161">
        <v>645</v>
      </c>
      <c r="C173" s="141"/>
      <c r="D173" s="142"/>
      <c r="E173" s="143"/>
      <c r="F173" s="144">
        <v>49.6</v>
      </c>
      <c r="G173" s="144">
        <v>156</v>
      </c>
      <c r="H173" s="144">
        <v>69</v>
      </c>
      <c r="I173" s="145"/>
      <c r="J173" s="146"/>
      <c r="K173" s="147"/>
      <c r="L173" s="148"/>
      <c r="M173" s="161"/>
      <c r="N173" s="144"/>
      <c r="O173" s="161"/>
      <c r="P173" s="144"/>
      <c r="Q173" s="161"/>
      <c r="R173" s="144"/>
      <c r="S173" s="46">
        <f t="shared" si="56"/>
        <v>20.381328073635768</v>
      </c>
      <c r="T173" s="47" t="str">
        <f t="shared" si="57"/>
        <v>ปกติ</v>
      </c>
      <c r="U173" s="48" t="str">
        <f t="shared" si="58"/>
        <v>ไม่ลงพุง</v>
      </c>
      <c r="V173" s="48" t="str">
        <f t="shared" si="59"/>
        <v>ปกติ</v>
      </c>
      <c r="W173" s="149">
        <v>25</v>
      </c>
      <c r="X173" s="46" t="str">
        <f t="shared" si="60"/>
        <v>ข้อมูลไม่ครบ</v>
      </c>
      <c r="Y173" s="47" t="str">
        <f t="shared" si="54"/>
        <v>ข้อมูลไม่ครบ</v>
      </c>
      <c r="Z173" s="48" t="str">
        <f t="shared" si="61"/>
        <v>ข้อมูลไม่ครบ</v>
      </c>
      <c r="AA173" s="48" t="str">
        <f t="shared" si="62"/>
        <v>ข้อมูลไม่ครบ</v>
      </c>
      <c r="AB173" s="46" t="str">
        <f t="shared" si="63"/>
        <v>ข้อมูลไม่ครบ</v>
      </c>
      <c r="AC173" s="47" t="str">
        <f t="shared" si="55"/>
        <v>ข้อมูลไม่ครบ</v>
      </c>
      <c r="AD173" s="48" t="str">
        <f t="shared" si="64"/>
        <v>ข้อมูลไม่ครบ</v>
      </c>
      <c r="AE173" s="48" t="str">
        <f t="shared" si="65"/>
        <v>ข้อมูลไม่ครบ</v>
      </c>
      <c r="AF173" s="49"/>
    </row>
    <row r="174" spans="1:32" ht="21.75" thickBot="1" x14ac:dyDescent="0.4">
      <c r="A174" s="78">
        <v>156</v>
      </c>
      <c r="B174" s="162">
        <v>646</v>
      </c>
      <c r="C174" s="141"/>
      <c r="D174" s="142"/>
      <c r="E174" s="143"/>
      <c r="F174" s="162"/>
      <c r="G174" s="162"/>
      <c r="H174" s="162"/>
      <c r="I174" s="145"/>
      <c r="J174" s="146"/>
      <c r="K174" s="147"/>
      <c r="L174" s="148"/>
      <c r="M174" s="162"/>
      <c r="N174" s="162"/>
      <c r="O174" s="162"/>
      <c r="P174" s="162"/>
      <c r="Q174" s="162"/>
      <c r="R174" s="162"/>
      <c r="S174" s="46" t="str">
        <f t="shared" si="56"/>
        <v>ข้อมูลไม่ครบ</v>
      </c>
      <c r="T174" s="47" t="str">
        <f t="shared" si="57"/>
        <v>ข้อมูลไม่ครบ</v>
      </c>
      <c r="U174" s="48" t="str">
        <f t="shared" si="58"/>
        <v>ข้อมูลไม่ครบ</v>
      </c>
      <c r="V174" s="48" t="str">
        <f t="shared" si="59"/>
        <v>ข้อมูลไม่ครบ</v>
      </c>
      <c r="W174" s="162">
        <v>26</v>
      </c>
      <c r="X174" s="46" t="str">
        <f t="shared" si="60"/>
        <v>ข้อมูลไม่ครบ</v>
      </c>
      <c r="Y174" s="47" t="str">
        <f t="shared" si="54"/>
        <v>ข้อมูลไม่ครบ</v>
      </c>
      <c r="Z174" s="48" t="str">
        <f t="shared" si="61"/>
        <v>ข้อมูลไม่ครบ</v>
      </c>
      <c r="AA174" s="48" t="str">
        <f t="shared" si="62"/>
        <v>ข้อมูลไม่ครบ</v>
      </c>
      <c r="AB174" s="46" t="str">
        <f t="shared" si="63"/>
        <v>ข้อมูลไม่ครบ</v>
      </c>
      <c r="AC174" s="47" t="str">
        <f t="shared" si="55"/>
        <v>ข้อมูลไม่ครบ</v>
      </c>
      <c r="AD174" s="48" t="str">
        <f t="shared" si="64"/>
        <v>ข้อมูลไม่ครบ</v>
      </c>
      <c r="AE174" s="48" t="str">
        <f t="shared" si="65"/>
        <v>ข้อมูลไม่ครบ</v>
      </c>
      <c r="AF174" s="49"/>
    </row>
    <row r="175" spans="1:32" ht="21.75" thickBot="1" x14ac:dyDescent="0.4">
      <c r="A175" s="78">
        <v>157</v>
      </c>
      <c r="B175" s="161">
        <v>647</v>
      </c>
      <c r="C175" s="141"/>
      <c r="D175" s="142"/>
      <c r="E175" s="143"/>
      <c r="F175" s="144">
        <v>44.2</v>
      </c>
      <c r="G175" s="144">
        <v>155</v>
      </c>
      <c r="H175" s="144">
        <v>69</v>
      </c>
      <c r="I175" s="145"/>
      <c r="J175" s="146"/>
      <c r="K175" s="147"/>
      <c r="L175" s="148"/>
      <c r="M175" s="161"/>
      <c r="N175" s="144"/>
      <c r="O175" s="161"/>
      <c r="P175" s="144"/>
      <c r="Q175" s="161"/>
      <c r="R175" s="144"/>
      <c r="S175" s="46">
        <f t="shared" si="56"/>
        <v>18.397502601456818</v>
      </c>
      <c r="T175" s="47" t="str">
        <f t="shared" si="57"/>
        <v>ผอม</v>
      </c>
      <c r="U175" s="48" t="str">
        <f t="shared" si="58"/>
        <v>ไม่ลงพุง</v>
      </c>
      <c r="V175" s="48" t="str">
        <f t="shared" si="59"/>
        <v>เสี่ยง</v>
      </c>
      <c r="W175" s="149">
        <v>32</v>
      </c>
      <c r="X175" s="46" t="str">
        <f t="shared" si="60"/>
        <v>ข้อมูลไม่ครบ</v>
      </c>
      <c r="Y175" s="47" t="str">
        <f t="shared" si="54"/>
        <v>ข้อมูลไม่ครบ</v>
      </c>
      <c r="Z175" s="48" t="str">
        <f t="shared" si="61"/>
        <v>ข้อมูลไม่ครบ</v>
      </c>
      <c r="AA175" s="48" t="str">
        <f t="shared" si="62"/>
        <v>ข้อมูลไม่ครบ</v>
      </c>
      <c r="AB175" s="46" t="str">
        <f t="shared" si="63"/>
        <v>ข้อมูลไม่ครบ</v>
      </c>
      <c r="AC175" s="47" t="str">
        <f t="shared" si="55"/>
        <v>ข้อมูลไม่ครบ</v>
      </c>
      <c r="AD175" s="48" t="str">
        <f t="shared" si="64"/>
        <v>ข้อมูลไม่ครบ</v>
      </c>
      <c r="AE175" s="48" t="str">
        <f t="shared" si="65"/>
        <v>ข้อมูลไม่ครบ</v>
      </c>
      <c r="AF175" s="49"/>
    </row>
    <row r="176" spans="1:32" ht="21.75" thickBot="1" x14ac:dyDescent="0.4">
      <c r="A176" s="78">
        <v>158</v>
      </c>
      <c r="B176" s="161">
        <v>648</v>
      </c>
      <c r="C176" s="141"/>
      <c r="D176" s="142"/>
      <c r="E176" s="143"/>
      <c r="F176" s="144">
        <v>59.9</v>
      </c>
      <c r="G176" s="144">
        <v>166</v>
      </c>
      <c r="H176" s="144">
        <v>68.5</v>
      </c>
      <c r="I176" s="145"/>
      <c r="J176" s="146"/>
      <c r="K176" s="147"/>
      <c r="L176" s="148"/>
      <c r="M176" s="161"/>
      <c r="N176" s="144"/>
      <c r="O176" s="161"/>
      <c r="P176" s="144"/>
      <c r="Q176" s="161"/>
      <c r="R176" s="144"/>
      <c r="S176" s="46">
        <f t="shared" si="56"/>
        <v>21.737552620119029</v>
      </c>
      <c r="T176" s="47" t="str">
        <f t="shared" si="57"/>
        <v>ปกติ</v>
      </c>
      <c r="U176" s="48" t="str">
        <f t="shared" si="58"/>
        <v>ไม่ลงพุง</v>
      </c>
      <c r="V176" s="48" t="str">
        <f t="shared" si="59"/>
        <v>ปกติ</v>
      </c>
      <c r="W176" s="149">
        <v>28</v>
      </c>
      <c r="X176" s="46" t="str">
        <f t="shared" si="60"/>
        <v>ข้อมูลไม่ครบ</v>
      </c>
      <c r="Y176" s="47" t="str">
        <f t="shared" si="54"/>
        <v>ข้อมูลไม่ครบ</v>
      </c>
      <c r="Z176" s="48" t="str">
        <f t="shared" si="61"/>
        <v>ข้อมูลไม่ครบ</v>
      </c>
      <c r="AA176" s="48" t="str">
        <f t="shared" si="62"/>
        <v>ข้อมูลไม่ครบ</v>
      </c>
      <c r="AB176" s="46" t="str">
        <f t="shared" si="63"/>
        <v>ข้อมูลไม่ครบ</v>
      </c>
      <c r="AC176" s="47" t="str">
        <f t="shared" si="55"/>
        <v>ข้อมูลไม่ครบ</v>
      </c>
      <c r="AD176" s="48" t="str">
        <f t="shared" si="64"/>
        <v>ข้อมูลไม่ครบ</v>
      </c>
      <c r="AE176" s="48" t="str">
        <f t="shared" si="65"/>
        <v>ข้อมูลไม่ครบ</v>
      </c>
      <c r="AF176" s="49"/>
    </row>
    <row r="177" spans="1:32" ht="21.75" thickBot="1" x14ac:dyDescent="0.4">
      <c r="A177" s="78">
        <v>159</v>
      </c>
      <c r="B177" s="163">
        <v>701</v>
      </c>
      <c r="C177" s="141"/>
      <c r="D177" s="142"/>
      <c r="E177" s="143"/>
      <c r="F177" s="163">
        <v>63.1</v>
      </c>
      <c r="G177" s="163">
        <v>152</v>
      </c>
      <c r="H177" s="163">
        <v>83</v>
      </c>
      <c r="I177" s="142"/>
      <c r="J177" s="164"/>
      <c r="K177" s="165"/>
      <c r="L177" s="166"/>
      <c r="M177" s="163"/>
      <c r="N177" s="163"/>
      <c r="O177" s="163"/>
      <c r="P177" s="163"/>
      <c r="Q177" s="163"/>
      <c r="R177" s="163"/>
      <c r="S177" s="46">
        <f t="shared" si="56"/>
        <v>27.311288088642662</v>
      </c>
      <c r="T177" s="47" t="str">
        <f t="shared" si="57"/>
        <v>อ้วน</v>
      </c>
      <c r="U177" s="48" t="str">
        <f t="shared" si="58"/>
        <v>ลงพุง</v>
      </c>
      <c r="V177" s="48" t="str">
        <f t="shared" si="59"/>
        <v>เสี่ยงสูง</v>
      </c>
      <c r="W177" s="163">
        <v>55</v>
      </c>
      <c r="X177" s="46" t="str">
        <f t="shared" si="60"/>
        <v>ข้อมูลไม่ครบ</v>
      </c>
      <c r="Y177" s="47" t="str">
        <f t="shared" si="54"/>
        <v>ข้อมูลไม่ครบ</v>
      </c>
      <c r="Z177" s="48" t="str">
        <f t="shared" si="61"/>
        <v>ข้อมูลไม่ครบ</v>
      </c>
      <c r="AA177" s="48" t="str">
        <f t="shared" si="62"/>
        <v>ข้อมูลไม่ครบ</v>
      </c>
      <c r="AB177" s="46" t="str">
        <f t="shared" si="63"/>
        <v>ข้อมูลไม่ครบ</v>
      </c>
      <c r="AC177" s="47" t="str">
        <f t="shared" si="55"/>
        <v>ข้อมูลไม่ครบ</v>
      </c>
      <c r="AD177" s="48" t="str">
        <f t="shared" si="64"/>
        <v>ข้อมูลไม่ครบ</v>
      </c>
      <c r="AE177" s="48" t="str">
        <f t="shared" si="65"/>
        <v>ข้อมูลไม่ครบ</v>
      </c>
      <c r="AF177" s="49"/>
    </row>
    <row r="178" spans="1:32" ht="21.75" thickBot="1" x14ac:dyDescent="0.4">
      <c r="A178" s="78">
        <v>160</v>
      </c>
      <c r="B178" s="161">
        <v>703</v>
      </c>
      <c r="C178" s="141"/>
      <c r="D178" s="142"/>
      <c r="E178" s="143"/>
      <c r="F178" s="144">
        <v>61.4</v>
      </c>
      <c r="G178" s="144">
        <v>145</v>
      </c>
      <c r="H178" s="144">
        <v>83</v>
      </c>
      <c r="I178" s="145"/>
      <c r="J178" s="146"/>
      <c r="K178" s="147"/>
      <c r="L178" s="148"/>
      <c r="M178" s="161"/>
      <c r="N178" s="144"/>
      <c r="O178" s="161"/>
      <c r="P178" s="144"/>
      <c r="Q178" s="161"/>
      <c r="R178" s="144"/>
      <c r="S178" s="46">
        <f t="shared" si="56"/>
        <v>29.203329369797856</v>
      </c>
      <c r="T178" s="47" t="str">
        <f t="shared" si="57"/>
        <v>อ้วน</v>
      </c>
      <c r="U178" s="48" t="str">
        <f t="shared" si="58"/>
        <v>ลงพุง</v>
      </c>
      <c r="V178" s="48" t="str">
        <f t="shared" si="59"/>
        <v>เสี่ยงสูง</v>
      </c>
      <c r="W178" s="149">
        <v>56</v>
      </c>
      <c r="X178" s="46" t="str">
        <f t="shared" si="60"/>
        <v>ข้อมูลไม่ครบ</v>
      </c>
      <c r="Y178" s="47" t="str">
        <f t="shared" si="54"/>
        <v>ข้อมูลไม่ครบ</v>
      </c>
      <c r="Z178" s="48" t="str">
        <f t="shared" si="61"/>
        <v>ข้อมูลไม่ครบ</v>
      </c>
      <c r="AA178" s="48" t="str">
        <f t="shared" si="62"/>
        <v>ข้อมูลไม่ครบ</v>
      </c>
      <c r="AB178" s="46" t="str">
        <f t="shared" si="63"/>
        <v>ข้อมูลไม่ครบ</v>
      </c>
      <c r="AC178" s="47" t="str">
        <f t="shared" si="55"/>
        <v>ข้อมูลไม่ครบ</v>
      </c>
      <c r="AD178" s="48" t="str">
        <f t="shared" si="64"/>
        <v>ข้อมูลไม่ครบ</v>
      </c>
      <c r="AE178" s="48" t="str">
        <f t="shared" si="65"/>
        <v>ข้อมูลไม่ครบ</v>
      </c>
      <c r="AF178" s="49"/>
    </row>
    <row r="179" spans="1:32" ht="21.75" thickBot="1" x14ac:dyDescent="0.4">
      <c r="A179" s="78">
        <v>161</v>
      </c>
      <c r="B179" s="161">
        <v>704</v>
      </c>
      <c r="C179" s="141"/>
      <c r="D179" s="142"/>
      <c r="E179" s="143"/>
      <c r="F179" s="144">
        <v>68.599999999999994</v>
      </c>
      <c r="G179" s="144">
        <v>165</v>
      </c>
      <c r="H179" s="144">
        <v>93</v>
      </c>
      <c r="I179" s="145"/>
      <c r="J179" s="146"/>
      <c r="K179" s="147"/>
      <c r="L179" s="148"/>
      <c r="M179" s="161"/>
      <c r="N179" s="144"/>
      <c r="O179" s="161"/>
      <c r="P179" s="144"/>
      <c r="Q179" s="161"/>
      <c r="R179" s="144"/>
      <c r="S179" s="46">
        <f t="shared" si="56"/>
        <v>25.197428833792465</v>
      </c>
      <c r="T179" s="47" t="str">
        <f t="shared" si="57"/>
        <v>อ้วน</v>
      </c>
      <c r="U179" s="48" t="str">
        <f t="shared" si="58"/>
        <v>ลงพุง</v>
      </c>
      <c r="V179" s="48" t="str">
        <f t="shared" si="59"/>
        <v>เสี่ยงสูง</v>
      </c>
      <c r="W179" s="149">
        <v>60</v>
      </c>
      <c r="X179" s="46" t="str">
        <f t="shared" si="60"/>
        <v>ข้อมูลไม่ครบ</v>
      </c>
      <c r="Y179" s="47" t="str">
        <f t="shared" si="54"/>
        <v>ข้อมูลไม่ครบ</v>
      </c>
      <c r="Z179" s="48" t="str">
        <f t="shared" si="61"/>
        <v>ข้อมูลไม่ครบ</v>
      </c>
      <c r="AA179" s="48" t="str">
        <f t="shared" si="62"/>
        <v>ข้อมูลไม่ครบ</v>
      </c>
      <c r="AB179" s="46" t="str">
        <f t="shared" si="63"/>
        <v>ข้อมูลไม่ครบ</v>
      </c>
      <c r="AC179" s="47" t="str">
        <f t="shared" si="55"/>
        <v>ข้อมูลไม่ครบ</v>
      </c>
      <c r="AD179" s="48" t="str">
        <f t="shared" si="64"/>
        <v>ข้อมูลไม่ครบ</v>
      </c>
      <c r="AE179" s="48" t="str">
        <f t="shared" si="65"/>
        <v>ข้อมูลไม่ครบ</v>
      </c>
      <c r="AF179" s="49"/>
    </row>
    <row r="180" spans="1:32" ht="21.75" thickBot="1" x14ac:dyDescent="0.4">
      <c r="A180" s="78">
        <v>162</v>
      </c>
      <c r="B180" s="161">
        <v>706</v>
      </c>
      <c r="C180" s="141"/>
      <c r="D180" s="142"/>
      <c r="E180" s="143"/>
      <c r="F180" s="144">
        <v>59.4</v>
      </c>
      <c r="G180" s="144">
        <v>151</v>
      </c>
      <c r="H180" s="144">
        <v>87</v>
      </c>
      <c r="I180" s="145"/>
      <c r="J180" s="146"/>
      <c r="K180" s="147"/>
      <c r="L180" s="148"/>
      <c r="M180" s="161"/>
      <c r="N180" s="144"/>
      <c r="O180" s="161"/>
      <c r="P180" s="144"/>
      <c r="Q180" s="161"/>
      <c r="R180" s="144"/>
      <c r="S180" s="46">
        <f t="shared" si="56"/>
        <v>26.051488969782024</v>
      </c>
      <c r="T180" s="47" t="str">
        <f t="shared" si="57"/>
        <v>อ้วน</v>
      </c>
      <c r="U180" s="48" t="str">
        <f t="shared" si="58"/>
        <v>ลงพุง</v>
      </c>
      <c r="V180" s="48" t="str">
        <f t="shared" si="59"/>
        <v>เสี่ยงสูง</v>
      </c>
      <c r="W180" s="149">
        <v>60</v>
      </c>
      <c r="X180" s="46" t="str">
        <f t="shared" si="60"/>
        <v>ข้อมูลไม่ครบ</v>
      </c>
      <c r="Y180" s="47" t="str">
        <f t="shared" si="54"/>
        <v>ข้อมูลไม่ครบ</v>
      </c>
      <c r="Z180" s="48" t="str">
        <f t="shared" si="61"/>
        <v>ข้อมูลไม่ครบ</v>
      </c>
      <c r="AA180" s="48" t="str">
        <f t="shared" si="62"/>
        <v>ข้อมูลไม่ครบ</v>
      </c>
      <c r="AB180" s="46" t="str">
        <f t="shared" si="63"/>
        <v>ข้อมูลไม่ครบ</v>
      </c>
      <c r="AC180" s="47" t="str">
        <f t="shared" si="55"/>
        <v>ข้อมูลไม่ครบ</v>
      </c>
      <c r="AD180" s="48" t="str">
        <f t="shared" si="64"/>
        <v>ข้อมูลไม่ครบ</v>
      </c>
      <c r="AE180" s="48" t="str">
        <f t="shared" si="65"/>
        <v>ข้อมูลไม่ครบ</v>
      </c>
      <c r="AF180" s="49"/>
    </row>
    <row r="181" spans="1:32" ht="21.75" thickBot="1" x14ac:dyDescent="0.4">
      <c r="A181" s="78">
        <v>163</v>
      </c>
      <c r="B181" s="161">
        <v>707</v>
      </c>
      <c r="C181" s="141"/>
      <c r="D181" s="142"/>
      <c r="E181" s="143"/>
      <c r="F181" s="144">
        <v>97.5</v>
      </c>
      <c r="G181" s="144">
        <v>165</v>
      </c>
      <c r="H181" s="144">
        <v>107</v>
      </c>
      <c r="I181" s="145"/>
      <c r="J181" s="146"/>
      <c r="K181" s="147"/>
      <c r="L181" s="148"/>
      <c r="M181" s="161"/>
      <c r="N181" s="144"/>
      <c r="O181" s="161"/>
      <c r="P181" s="144"/>
      <c r="Q181" s="161"/>
      <c r="R181" s="144"/>
      <c r="S181" s="46">
        <f t="shared" si="56"/>
        <v>35.812672176308538</v>
      </c>
      <c r="T181" s="47" t="str">
        <f t="shared" si="57"/>
        <v>อ้วน</v>
      </c>
      <c r="U181" s="48" t="str">
        <f t="shared" si="58"/>
        <v>ลงพุง</v>
      </c>
      <c r="V181" s="48" t="str">
        <f t="shared" si="59"/>
        <v>เสี่ยงสูง</v>
      </c>
      <c r="W181" s="149">
        <v>55</v>
      </c>
      <c r="X181" s="46" t="str">
        <f t="shared" si="60"/>
        <v>ข้อมูลไม่ครบ</v>
      </c>
      <c r="Y181" s="47" t="str">
        <f t="shared" si="54"/>
        <v>ข้อมูลไม่ครบ</v>
      </c>
      <c r="Z181" s="48" t="str">
        <f t="shared" si="61"/>
        <v>ข้อมูลไม่ครบ</v>
      </c>
      <c r="AA181" s="48" t="str">
        <f t="shared" si="62"/>
        <v>ข้อมูลไม่ครบ</v>
      </c>
      <c r="AB181" s="46" t="str">
        <f t="shared" si="63"/>
        <v>ข้อมูลไม่ครบ</v>
      </c>
      <c r="AC181" s="47" t="str">
        <f t="shared" si="55"/>
        <v>ข้อมูลไม่ครบ</v>
      </c>
      <c r="AD181" s="48" t="str">
        <f t="shared" si="64"/>
        <v>ข้อมูลไม่ครบ</v>
      </c>
      <c r="AE181" s="48" t="str">
        <f t="shared" si="65"/>
        <v>ข้อมูลไม่ครบ</v>
      </c>
      <c r="AF181" s="49"/>
    </row>
    <row r="182" spans="1:32" ht="21.75" thickBot="1" x14ac:dyDescent="0.4">
      <c r="A182" s="78">
        <v>164</v>
      </c>
      <c r="B182" s="161">
        <v>708</v>
      </c>
      <c r="C182" s="141"/>
      <c r="D182" s="142"/>
      <c r="E182" s="143"/>
      <c r="F182" s="144">
        <v>70.099999999999994</v>
      </c>
      <c r="G182" s="144"/>
      <c r="H182" s="144">
        <v>90</v>
      </c>
      <c r="I182" s="145"/>
      <c r="J182" s="146"/>
      <c r="K182" s="147"/>
      <c r="L182" s="148"/>
      <c r="M182" s="161"/>
      <c r="N182" s="144"/>
      <c r="O182" s="161"/>
      <c r="P182" s="144"/>
      <c r="Q182" s="161"/>
      <c r="R182" s="144"/>
      <c r="S182" s="46" t="str">
        <f t="shared" si="56"/>
        <v>ข้อมูลไม่ครบ</v>
      </c>
      <c r="T182" s="47" t="str">
        <f t="shared" si="57"/>
        <v>ข้อมูลไม่ครบ</v>
      </c>
      <c r="U182" s="48" t="str">
        <f t="shared" si="58"/>
        <v>ข้อมูลไม่ครบ</v>
      </c>
      <c r="V182" s="48" t="str">
        <f t="shared" si="59"/>
        <v>ข้อมูลไม่ครบ</v>
      </c>
      <c r="W182" s="149">
        <v>58</v>
      </c>
      <c r="X182" s="46" t="str">
        <f t="shared" si="60"/>
        <v>ข้อมูลไม่ครบ</v>
      </c>
      <c r="Y182" s="47" t="str">
        <f t="shared" si="54"/>
        <v>ข้อมูลไม่ครบ</v>
      </c>
      <c r="Z182" s="48" t="str">
        <f t="shared" si="61"/>
        <v>ข้อมูลไม่ครบ</v>
      </c>
      <c r="AA182" s="48" t="str">
        <f t="shared" si="62"/>
        <v>ข้อมูลไม่ครบ</v>
      </c>
      <c r="AB182" s="46" t="str">
        <f t="shared" si="63"/>
        <v>ข้อมูลไม่ครบ</v>
      </c>
      <c r="AC182" s="47" t="str">
        <f t="shared" si="55"/>
        <v>ข้อมูลไม่ครบ</v>
      </c>
      <c r="AD182" s="48" t="str">
        <f t="shared" si="64"/>
        <v>ข้อมูลไม่ครบ</v>
      </c>
      <c r="AE182" s="48" t="str">
        <f t="shared" si="65"/>
        <v>ข้อมูลไม่ครบ</v>
      </c>
      <c r="AF182" s="49"/>
    </row>
    <row r="183" spans="1:32" ht="21.75" thickBot="1" x14ac:dyDescent="0.4">
      <c r="A183" s="78">
        <v>165</v>
      </c>
      <c r="B183" s="161">
        <v>709</v>
      </c>
      <c r="C183" s="141"/>
      <c r="D183" s="142"/>
      <c r="E183" s="143"/>
      <c r="F183" s="144">
        <v>58.9</v>
      </c>
      <c r="G183" s="144">
        <v>170</v>
      </c>
      <c r="H183" s="144">
        <v>87</v>
      </c>
      <c r="I183" s="145"/>
      <c r="J183" s="146"/>
      <c r="K183" s="147"/>
      <c r="L183" s="148"/>
      <c r="M183" s="161"/>
      <c r="N183" s="144"/>
      <c r="O183" s="161"/>
      <c r="P183" s="144"/>
      <c r="Q183" s="161"/>
      <c r="R183" s="144"/>
      <c r="S183" s="46">
        <f t="shared" si="56"/>
        <v>20.38062283737024</v>
      </c>
      <c r="T183" s="47" t="str">
        <f t="shared" si="57"/>
        <v>ปกติ</v>
      </c>
      <c r="U183" s="48" t="str">
        <f t="shared" si="58"/>
        <v>ลงพุง</v>
      </c>
      <c r="V183" s="48" t="str">
        <f t="shared" si="59"/>
        <v>เสี่ยง</v>
      </c>
      <c r="W183" s="149">
        <v>56</v>
      </c>
      <c r="X183" s="46" t="str">
        <f t="shared" si="60"/>
        <v>ข้อมูลไม่ครบ</v>
      </c>
      <c r="Y183" s="47" t="str">
        <f t="shared" si="54"/>
        <v>ข้อมูลไม่ครบ</v>
      </c>
      <c r="Z183" s="48" t="str">
        <f t="shared" si="61"/>
        <v>ข้อมูลไม่ครบ</v>
      </c>
      <c r="AA183" s="48" t="str">
        <f t="shared" si="62"/>
        <v>ข้อมูลไม่ครบ</v>
      </c>
      <c r="AB183" s="46" t="str">
        <f t="shared" si="63"/>
        <v>ข้อมูลไม่ครบ</v>
      </c>
      <c r="AC183" s="47" t="str">
        <f t="shared" si="55"/>
        <v>ข้อมูลไม่ครบ</v>
      </c>
      <c r="AD183" s="48" t="str">
        <f t="shared" si="64"/>
        <v>ข้อมูลไม่ครบ</v>
      </c>
      <c r="AE183" s="48" t="str">
        <f t="shared" si="65"/>
        <v>ข้อมูลไม่ครบ</v>
      </c>
      <c r="AF183" s="50"/>
    </row>
    <row r="184" spans="1:32" ht="21.75" thickBot="1" x14ac:dyDescent="0.4">
      <c r="A184" s="78">
        <v>166</v>
      </c>
      <c r="B184" s="161">
        <v>710</v>
      </c>
      <c r="C184" s="141"/>
      <c r="D184" s="142"/>
      <c r="E184" s="143"/>
      <c r="F184" s="144">
        <v>69.5</v>
      </c>
      <c r="G184" s="144"/>
      <c r="H184" s="144">
        <v>86</v>
      </c>
      <c r="I184" s="145"/>
      <c r="J184" s="146"/>
      <c r="K184" s="147"/>
      <c r="L184" s="148"/>
      <c r="M184" s="161"/>
      <c r="N184" s="144"/>
      <c r="O184" s="161"/>
      <c r="P184" s="144"/>
      <c r="Q184" s="161"/>
      <c r="R184" s="144"/>
      <c r="S184" s="46" t="str">
        <f t="shared" si="56"/>
        <v>ข้อมูลไม่ครบ</v>
      </c>
      <c r="T184" s="47" t="str">
        <f t="shared" si="57"/>
        <v>ข้อมูลไม่ครบ</v>
      </c>
      <c r="U184" s="48" t="str">
        <f t="shared" si="58"/>
        <v>ข้อมูลไม่ครบ</v>
      </c>
      <c r="V184" s="48" t="str">
        <f t="shared" si="59"/>
        <v>ข้อมูลไม่ครบ</v>
      </c>
      <c r="W184" s="149">
        <v>58</v>
      </c>
      <c r="X184" s="46" t="str">
        <f t="shared" si="60"/>
        <v>ข้อมูลไม่ครบ</v>
      </c>
      <c r="Y184" s="47" t="str">
        <f t="shared" si="54"/>
        <v>ข้อมูลไม่ครบ</v>
      </c>
      <c r="Z184" s="48" t="str">
        <f t="shared" si="61"/>
        <v>ข้อมูลไม่ครบ</v>
      </c>
      <c r="AA184" s="48" t="str">
        <f t="shared" si="62"/>
        <v>ข้อมูลไม่ครบ</v>
      </c>
      <c r="AB184" s="46" t="str">
        <f t="shared" si="63"/>
        <v>ข้อมูลไม่ครบ</v>
      </c>
      <c r="AC184" s="47" t="str">
        <f t="shared" si="55"/>
        <v>ข้อมูลไม่ครบ</v>
      </c>
      <c r="AD184" s="48" t="str">
        <f t="shared" si="64"/>
        <v>ข้อมูลไม่ครบ</v>
      </c>
      <c r="AE184" s="48" t="str">
        <f t="shared" si="65"/>
        <v>ข้อมูลไม่ครบ</v>
      </c>
      <c r="AF184" s="51"/>
    </row>
    <row r="185" spans="1:32" ht="21.75" thickBot="1" x14ac:dyDescent="0.4">
      <c r="A185" s="78">
        <v>167</v>
      </c>
      <c r="B185" s="161">
        <v>711</v>
      </c>
      <c r="C185" s="141"/>
      <c r="D185" s="142"/>
      <c r="E185" s="143"/>
      <c r="F185" s="144">
        <v>49.5</v>
      </c>
      <c r="G185" s="144"/>
      <c r="H185" s="144">
        <v>82</v>
      </c>
      <c r="I185" s="145"/>
      <c r="J185" s="146"/>
      <c r="K185" s="147"/>
      <c r="L185" s="148"/>
      <c r="M185" s="161"/>
      <c r="N185" s="144"/>
      <c r="O185" s="161"/>
      <c r="P185" s="144"/>
      <c r="Q185" s="161"/>
      <c r="R185" s="144"/>
      <c r="S185" s="46" t="str">
        <f t="shared" si="56"/>
        <v>ข้อมูลไม่ครบ</v>
      </c>
      <c r="T185" s="47" t="str">
        <f t="shared" si="57"/>
        <v>ข้อมูลไม่ครบ</v>
      </c>
      <c r="U185" s="48" t="str">
        <f t="shared" si="58"/>
        <v>ข้อมูลไม่ครบ</v>
      </c>
      <c r="V185" s="48" t="str">
        <f t="shared" si="59"/>
        <v>ข้อมูลไม่ครบ</v>
      </c>
      <c r="W185" s="149">
        <v>58</v>
      </c>
      <c r="X185" s="46" t="str">
        <f t="shared" si="60"/>
        <v>ข้อมูลไม่ครบ</v>
      </c>
      <c r="Y185" s="47" t="str">
        <f t="shared" si="54"/>
        <v>ข้อมูลไม่ครบ</v>
      </c>
      <c r="Z185" s="48" t="str">
        <f t="shared" si="61"/>
        <v>ข้อมูลไม่ครบ</v>
      </c>
      <c r="AA185" s="48" t="str">
        <f t="shared" si="62"/>
        <v>ข้อมูลไม่ครบ</v>
      </c>
      <c r="AB185" s="46" t="str">
        <f t="shared" si="63"/>
        <v>ข้อมูลไม่ครบ</v>
      </c>
      <c r="AC185" s="47" t="str">
        <f t="shared" si="55"/>
        <v>ข้อมูลไม่ครบ</v>
      </c>
      <c r="AD185" s="48" t="str">
        <f t="shared" si="64"/>
        <v>ข้อมูลไม่ครบ</v>
      </c>
      <c r="AE185" s="48" t="str">
        <f t="shared" si="65"/>
        <v>ข้อมูลไม่ครบ</v>
      </c>
      <c r="AF185" s="49"/>
    </row>
    <row r="186" spans="1:32" ht="21.75" thickBot="1" x14ac:dyDescent="0.4">
      <c r="A186" s="78">
        <v>168</v>
      </c>
      <c r="B186" s="161">
        <v>713</v>
      </c>
      <c r="C186" s="141"/>
      <c r="D186" s="142"/>
      <c r="E186" s="143"/>
      <c r="F186" s="144">
        <v>59.7</v>
      </c>
      <c r="G186" s="144"/>
      <c r="H186" s="144">
        <v>90</v>
      </c>
      <c r="I186" s="145"/>
      <c r="J186" s="146"/>
      <c r="K186" s="147"/>
      <c r="L186" s="148"/>
      <c r="M186" s="161"/>
      <c r="N186" s="144"/>
      <c r="O186" s="161"/>
      <c r="P186" s="144"/>
      <c r="Q186" s="161"/>
      <c r="R186" s="144"/>
      <c r="S186" s="46" t="str">
        <f t="shared" si="56"/>
        <v>ข้อมูลไม่ครบ</v>
      </c>
      <c r="T186" s="47" t="str">
        <f t="shared" si="57"/>
        <v>ข้อมูลไม่ครบ</v>
      </c>
      <c r="U186" s="48" t="str">
        <f t="shared" si="58"/>
        <v>ข้อมูลไม่ครบ</v>
      </c>
      <c r="V186" s="48" t="str">
        <f t="shared" si="59"/>
        <v>ข้อมูลไม่ครบ</v>
      </c>
      <c r="W186" s="149">
        <v>54</v>
      </c>
      <c r="X186" s="46" t="str">
        <f t="shared" si="60"/>
        <v>ข้อมูลไม่ครบ</v>
      </c>
      <c r="Y186" s="47" t="str">
        <f t="shared" si="54"/>
        <v>ข้อมูลไม่ครบ</v>
      </c>
      <c r="Z186" s="48" t="str">
        <f t="shared" si="61"/>
        <v>ข้อมูลไม่ครบ</v>
      </c>
      <c r="AA186" s="48" t="str">
        <f t="shared" si="62"/>
        <v>ข้อมูลไม่ครบ</v>
      </c>
      <c r="AB186" s="46" t="str">
        <f t="shared" si="63"/>
        <v>ข้อมูลไม่ครบ</v>
      </c>
      <c r="AC186" s="47" t="str">
        <f t="shared" si="55"/>
        <v>ข้อมูลไม่ครบ</v>
      </c>
      <c r="AD186" s="48" t="str">
        <f t="shared" si="64"/>
        <v>ข้อมูลไม่ครบ</v>
      </c>
      <c r="AE186" s="48" t="str">
        <f t="shared" si="65"/>
        <v>ข้อมูลไม่ครบ</v>
      </c>
      <c r="AF186" s="49"/>
    </row>
    <row r="187" spans="1:32" ht="21.75" thickBot="1" x14ac:dyDescent="0.4">
      <c r="A187" s="78">
        <v>169</v>
      </c>
      <c r="B187" s="161">
        <v>715</v>
      </c>
      <c r="C187" s="141"/>
      <c r="D187" s="142"/>
      <c r="E187" s="143"/>
      <c r="F187" s="144">
        <v>50.2</v>
      </c>
      <c r="G187" s="144"/>
      <c r="H187" s="144">
        <v>74</v>
      </c>
      <c r="I187" s="145"/>
      <c r="J187" s="146"/>
      <c r="K187" s="147"/>
      <c r="L187" s="148"/>
      <c r="M187" s="161"/>
      <c r="N187" s="144"/>
      <c r="O187" s="161"/>
      <c r="P187" s="144"/>
      <c r="Q187" s="161"/>
      <c r="R187" s="144"/>
      <c r="S187" s="46" t="str">
        <f t="shared" si="56"/>
        <v>ข้อมูลไม่ครบ</v>
      </c>
      <c r="T187" s="47" t="str">
        <f t="shared" si="57"/>
        <v>ข้อมูลไม่ครบ</v>
      </c>
      <c r="U187" s="48" t="str">
        <f t="shared" si="58"/>
        <v>ข้อมูลไม่ครบ</v>
      </c>
      <c r="V187" s="48" t="str">
        <f t="shared" si="59"/>
        <v>ข้อมูลไม่ครบ</v>
      </c>
      <c r="W187" s="149">
        <v>31</v>
      </c>
      <c r="X187" s="46" t="str">
        <f t="shared" si="60"/>
        <v>ข้อมูลไม่ครบ</v>
      </c>
      <c r="Y187" s="47" t="str">
        <f t="shared" si="54"/>
        <v>ข้อมูลไม่ครบ</v>
      </c>
      <c r="Z187" s="48" t="str">
        <f t="shared" si="61"/>
        <v>ข้อมูลไม่ครบ</v>
      </c>
      <c r="AA187" s="48" t="str">
        <f t="shared" si="62"/>
        <v>ข้อมูลไม่ครบ</v>
      </c>
      <c r="AB187" s="46" t="str">
        <f t="shared" si="63"/>
        <v>ข้อมูลไม่ครบ</v>
      </c>
      <c r="AC187" s="47" t="str">
        <f t="shared" si="55"/>
        <v>ข้อมูลไม่ครบ</v>
      </c>
      <c r="AD187" s="48" t="str">
        <f t="shared" si="64"/>
        <v>ข้อมูลไม่ครบ</v>
      </c>
      <c r="AE187" s="48" t="str">
        <f t="shared" si="65"/>
        <v>ข้อมูลไม่ครบ</v>
      </c>
      <c r="AF187" s="49"/>
    </row>
    <row r="188" spans="1:32" ht="21.75" thickBot="1" x14ac:dyDescent="0.4">
      <c r="A188" s="78">
        <v>170</v>
      </c>
      <c r="B188" s="161">
        <v>719</v>
      </c>
      <c r="C188" s="141"/>
      <c r="D188" s="142"/>
      <c r="E188" s="143"/>
      <c r="F188" s="144"/>
      <c r="G188" s="144"/>
      <c r="H188" s="144"/>
      <c r="I188" s="145"/>
      <c r="J188" s="146"/>
      <c r="K188" s="147"/>
      <c r="L188" s="148"/>
      <c r="M188" s="161"/>
      <c r="N188" s="144"/>
      <c r="O188" s="161"/>
      <c r="P188" s="144"/>
      <c r="Q188" s="161"/>
      <c r="R188" s="144"/>
      <c r="S188" s="46" t="str">
        <f t="shared" si="56"/>
        <v>ข้อมูลไม่ครบ</v>
      </c>
      <c r="T188" s="47" t="str">
        <f t="shared" si="57"/>
        <v>ข้อมูลไม่ครบ</v>
      </c>
      <c r="U188" s="48" t="str">
        <f t="shared" si="58"/>
        <v>ข้อมูลไม่ครบ</v>
      </c>
      <c r="V188" s="48" t="str">
        <f t="shared" si="59"/>
        <v>ข้อมูลไม่ครบ</v>
      </c>
      <c r="W188" s="149">
        <v>43</v>
      </c>
      <c r="X188" s="46" t="str">
        <f t="shared" si="60"/>
        <v>ข้อมูลไม่ครบ</v>
      </c>
      <c r="Y188" s="47" t="str">
        <f t="shared" si="54"/>
        <v>ข้อมูลไม่ครบ</v>
      </c>
      <c r="Z188" s="48" t="str">
        <f t="shared" si="61"/>
        <v>ข้อมูลไม่ครบ</v>
      </c>
      <c r="AA188" s="48" t="str">
        <f t="shared" si="62"/>
        <v>ข้อมูลไม่ครบ</v>
      </c>
      <c r="AB188" s="46" t="str">
        <f t="shared" si="63"/>
        <v>ข้อมูลไม่ครบ</v>
      </c>
      <c r="AC188" s="47" t="str">
        <f t="shared" si="55"/>
        <v>ข้อมูลไม่ครบ</v>
      </c>
      <c r="AD188" s="48" t="str">
        <f t="shared" si="64"/>
        <v>ข้อมูลไม่ครบ</v>
      </c>
      <c r="AE188" s="48" t="str">
        <f t="shared" si="65"/>
        <v>ข้อมูลไม่ครบ</v>
      </c>
      <c r="AF188" s="49"/>
    </row>
    <row r="189" spans="1:32" ht="21.75" thickBot="1" x14ac:dyDescent="0.4">
      <c r="A189" s="78">
        <v>171</v>
      </c>
      <c r="B189" s="161">
        <v>721</v>
      </c>
      <c r="C189" s="141"/>
      <c r="D189" s="142"/>
      <c r="E189" s="143"/>
      <c r="F189" s="144">
        <v>61.9</v>
      </c>
      <c r="G189" s="144">
        <v>150</v>
      </c>
      <c r="H189" s="144">
        <v>80</v>
      </c>
      <c r="I189" s="145"/>
      <c r="J189" s="146"/>
      <c r="K189" s="147"/>
      <c r="L189" s="148"/>
      <c r="M189" s="161"/>
      <c r="N189" s="144"/>
      <c r="O189" s="161"/>
      <c r="P189" s="144"/>
      <c r="Q189" s="161"/>
      <c r="R189" s="144"/>
      <c r="S189" s="46">
        <f t="shared" si="56"/>
        <v>27.511111111111109</v>
      </c>
      <c r="T189" s="47" t="str">
        <f t="shared" si="57"/>
        <v>อ้วน</v>
      </c>
      <c r="U189" s="48" t="str">
        <f t="shared" si="58"/>
        <v>ลงพุง</v>
      </c>
      <c r="V189" s="48" t="str">
        <f t="shared" si="59"/>
        <v>เสี่ยงสูง</v>
      </c>
      <c r="W189" s="149">
        <v>43</v>
      </c>
      <c r="X189" s="46" t="str">
        <f t="shared" si="60"/>
        <v>ข้อมูลไม่ครบ</v>
      </c>
      <c r="Y189" s="47" t="str">
        <f t="shared" si="54"/>
        <v>ข้อมูลไม่ครบ</v>
      </c>
      <c r="Z189" s="48" t="str">
        <f t="shared" si="61"/>
        <v>ข้อมูลไม่ครบ</v>
      </c>
      <c r="AA189" s="48" t="str">
        <f t="shared" si="62"/>
        <v>ข้อมูลไม่ครบ</v>
      </c>
      <c r="AB189" s="46" t="str">
        <f t="shared" si="63"/>
        <v>ข้อมูลไม่ครบ</v>
      </c>
      <c r="AC189" s="47" t="str">
        <f t="shared" si="55"/>
        <v>ข้อมูลไม่ครบ</v>
      </c>
      <c r="AD189" s="48" t="str">
        <f t="shared" si="64"/>
        <v>ข้อมูลไม่ครบ</v>
      </c>
      <c r="AE189" s="48" t="str">
        <f t="shared" si="65"/>
        <v>ข้อมูลไม่ครบ</v>
      </c>
      <c r="AF189" s="49"/>
    </row>
    <row r="190" spans="1:32" ht="21.75" thickBot="1" x14ac:dyDescent="0.4">
      <c r="A190" s="78">
        <v>172</v>
      </c>
      <c r="B190" s="161">
        <v>724</v>
      </c>
      <c r="C190" s="141"/>
      <c r="D190" s="142"/>
      <c r="E190" s="143"/>
      <c r="F190" s="144">
        <v>55.4</v>
      </c>
      <c r="G190" s="144"/>
      <c r="H190" s="144">
        <v>83</v>
      </c>
      <c r="I190" s="145"/>
      <c r="J190" s="146"/>
      <c r="K190" s="147"/>
      <c r="L190" s="148"/>
      <c r="M190" s="161"/>
      <c r="N190" s="144"/>
      <c r="O190" s="161"/>
      <c r="P190" s="144"/>
      <c r="Q190" s="161"/>
      <c r="R190" s="144"/>
      <c r="S190" s="46" t="str">
        <f t="shared" si="56"/>
        <v>ข้อมูลไม่ครบ</v>
      </c>
      <c r="T190" s="47" t="str">
        <f t="shared" si="57"/>
        <v>ข้อมูลไม่ครบ</v>
      </c>
      <c r="U190" s="48" t="str">
        <f t="shared" si="58"/>
        <v>ข้อมูลไม่ครบ</v>
      </c>
      <c r="V190" s="48" t="str">
        <f t="shared" si="59"/>
        <v>ข้อมูลไม่ครบ</v>
      </c>
      <c r="W190" s="149">
        <v>58</v>
      </c>
      <c r="X190" s="46" t="str">
        <f t="shared" si="60"/>
        <v>ข้อมูลไม่ครบ</v>
      </c>
      <c r="Y190" s="47" t="str">
        <f t="shared" si="54"/>
        <v>ข้อมูลไม่ครบ</v>
      </c>
      <c r="Z190" s="48" t="str">
        <f t="shared" si="61"/>
        <v>ข้อมูลไม่ครบ</v>
      </c>
      <c r="AA190" s="48" t="str">
        <f t="shared" si="62"/>
        <v>ข้อมูลไม่ครบ</v>
      </c>
      <c r="AB190" s="46" t="str">
        <f t="shared" si="63"/>
        <v>ข้อมูลไม่ครบ</v>
      </c>
      <c r="AC190" s="47" t="str">
        <f t="shared" si="55"/>
        <v>ข้อมูลไม่ครบ</v>
      </c>
      <c r="AD190" s="48" t="str">
        <f t="shared" si="64"/>
        <v>ข้อมูลไม่ครบ</v>
      </c>
      <c r="AE190" s="48" t="str">
        <f t="shared" si="65"/>
        <v>ข้อมูลไม่ครบ</v>
      </c>
      <c r="AF190" s="49"/>
    </row>
    <row r="191" spans="1:32" ht="21.75" thickBot="1" x14ac:dyDescent="0.4">
      <c r="A191" s="78">
        <v>173</v>
      </c>
      <c r="B191" s="161">
        <v>725</v>
      </c>
      <c r="C191" s="141"/>
      <c r="D191" s="142"/>
      <c r="E191" s="143"/>
      <c r="F191" s="144">
        <v>59</v>
      </c>
      <c r="G191" s="144"/>
      <c r="H191" s="144">
        <v>80</v>
      </c>
      <c r="I191" s="145"/>
      <c r="J191" s="146"/>
      <c r="K191" s="147"/>
      <c r="L191" s="148"/>
      <c r="M191" s="161"/>
      <c r="N191" s="144"/>
      <c r="O191" s="161"/>
      <c r="P191" s="144"/>
      <c r="Q191" s="161"/>
      <c r="R191" s="144"/>
      <c r="S191" s="46" t="str">
        <f t="shared" si="56"/>
        <v>ข้อมูลไม่ครบ</v>
      </c>
      <c r="T191" s="47" t="str">
        <f t="shared" si="57"/>
        <v>ข้อมูลไม่ครบ</v>
      </c>
      <c r="U191" s="48" t="str">
        <f t="shared" si="58"/>
        <v>ข้อมูลไม่ครบ</v>
      </c>
      <c r="V191" s="48" t="str">
        <f t="shared" si="59"/>
        <v>ข้อมูลไม่ครบ</v>
      </c>
      <c r="W191" s="149">
        <v>60</v>
      </c>
      <c r="X191" s="46" t="str">
        <f t="shared" si="60"/>
        <v>ข้อมูลไม่ครบ</v>
      </c>
      <c r="Y191" s="47" t="str">
        <f t="shared" si="54"/>
        <v>ข้อมูลไม่ครบ</v>
      </c>
      <c r="Z191" s="48" t="str">
        <f t="shared" si="61"/>
        <v>ข้อมูลไม่ครบ</v>
      </c>
      <c r="AA191" s="48" t="str">
        <f t="shared" si="62"/>
        <v>ข้อมูลไม่ครบ</v>
      </c>
      <c r="AB191" s="46" t="str">
        <f t="shared" si="63"/>
        <v>ข้อมูลไม่ครบ</v>
      </c>
      <c r="AC191" s="47" t="str">
        <f t="shared" si="55"/>
        <v>ข้อมูลไม่ครบ</v>
      </c>
      <c r="AD191" s="48" t="str">
        <f t="shared" si="64"/>
        <v>ข้อมูลไม่ครบ</v>
      </c>
      <c r="AE191" s="48" t="str">
        <f t="shared" si="65"/>
        <v>ข้อมูลไม่ครบ</v>
      </c>
      <c r="AF191" s="49"/>
    </row>
    <row r="192" spans="1:32" ht="21.75" thickBot="1" x14ac:dyDescent="0.4">
      <c r="A192" s="78">
        <v>174</v>
      </c>
      <c r="B192" s="161">
        <v>729</v>
      </c>
      <c r="C192" s="141"/>
      <c r="D192" s="142"/>
      <c r="E192" s="143"/>
      <c r="F192" s="144">
        <v>92.5</v>
      </c>
      <c r="G192" s="144">
        <v>159</v>
      </c>
      <c r="H192" s="144">
        <v>104</v>
      </c>
      <c r="I192" s="145"/>
      <c r="J192" s="146"/>
      <c r="K192" s="147"/>
      <c r="L192" s="148"/>
      <c r="M192" s="161"/>
      <c r="N192" s="144"/>
      <c r="O192" s="161"/>
      <c r="P192" s="144"/>
      <c r="Q192" s="161"/>
      <c r="R192" s="144"/>
      <c r="S192" s="46">
        <f t="shared" si="56"/>
        <v>36.588742533918754</v>
      </c>
      <c r="T192" s="47" t="str">
        <f t="shared" si="57"/>
        <v>อ้วน</v>
      </c>
      <c r="U192" s="48" t="str">
        <f t="shared" si="58"/>
        <v>ลงพุง</v>
      </c>
      <c r="V192" s="48" t="str">
        <f t="shared" si="59"/>
        <v>เสี่ยงสูง</v>
      </c>
      <c r="W192" s="149">
        <v>59</v>
      </c>
      <c r="X192" s="46" t="str">
        <f t="shared" si="60"/>
        <v>ข้อมูลไม่ครบ</v>
      </c>
      <c r="Y192" s="47" t="str">
        <f t="shared" si="54"/>
        <v>ข้อมูลไม่ครบ</v>
      </c>
      <c r="Z192" s="48" t="str">
        <f t="shared" si="61"/>
        <v>ข้อมูลไม่ครบ</v>
      </c>
      <c r="AA192" s="48" t="str">
        <f t="shared" si="62"/>
        <v>ข้อมูลไม่ครบ</v>
      </c>
      <c r="AB192" s="46" t="str">
        <f t="shared" si="63"/>
        <v>ข้อมูลไม่ครบ</v>
      </c>
      <c r="AC192" s="47" t="str">
        <f t="shared" si="55"/>
        <v>ข้อมูลไม่ครบ</v>
      </c>
      <c r="AD192" s="48" t="str">
        <f t="shared" si="64"/>
        <v>ข้อมูลไม่ครบ</v>
      </c>
      <c r="AE192" s="48" t="str">
        <f t="shared" si="65"/>
        <v>ข้อมูลไม่ครบ</v>
      </c>
      <c r="AF192" s="49"/>
    </row>
    <row r="193" spans="1:32" ht="21.75" thickBot="1" x14ac:dyDescent="0.4">
      <c r="A193" s="78">
        <v>175</v>
      </c>
      <c r="B193" s="161">
        <v>731</v>
      </c>
      <c r="C193" s="141"/>
      <c r="D193" s="142"/>
      <c r="E193" s="143"/>
      <c r="F193" s="144">
        <v>85</v>
      </c>
      <c r="G193" s="144">
        <v>170</v>
      </c>
      <c r="H193" s="144">
        <v>99</v>
      </c>
      <c r="I193" s="145"/>
      <c r="J193" s="146"/>
      <c r="K193" s="147"/>
      <c r="L193" s="148"/>
      <c r="M193" s="161"/>
      <c r="N193" s="144"/>
      <c r="O193" s="161"/>
      <c r="P193" s="144"/>
      <c r="Q193" s="161"/>
      <c r="R193" s="144"/>
      <c r="S193" s="46">
        <f t="shared" si="56"/>
        <v>29.411764705882351</v>
      </c>
      <c r="T193" s="47" t="str">
        <f t="shared" si="57"/>
        <v>อ้วน</v>
      </c>
      <c r="U193" s="48" t="str">
        <f t="shared" si="58"/>
        <v>ลงพุง</v>
      </c>
      <c r="V193" s="48" t="str">
        <f t="shared" si="59"/>
        <v>เสี่ยงสูง</v>
      </c>
      <c r="W193" s="149">
        <v>55</v>
      </c>
      <c r="X193" s="46" t="str">
        <f t="shared" si="60"/>
        <v>ข้อมูลไม่ครบ</v>
      </c>
      <c r="Y193" s="47" t="str">
        <f t="shared" si="54"/>
        <v>ข้อมูลไม่ครบ</v>
      </c>
      <c r="Z193" s="48" t="str">
        <f t="shared" si="61"/>
        <v>ข้อมูลไม่ครบ</v>
      </c>
      <c r="AA193" s="48" t="str">
        <f t="shared" si="62"/>
        <v>ข้อมูลไม่ครบ</v>
      </c>
      <c r="AB193" s="46" t="str">
        <f t="shared" si="63"/>
        <v>ข้อมูลไม่ครบ</v>
      </c>
      <c r="AC193" s="47" t="str">
        <f t="shared" si="55"/>
        <v>ข้อมูลไม่ครบ</v>
      </c>
      <c r="AD193" s="48" t="str">
        <f t="shared" si="64"/>
        <v>ข้อมูลไม่ครบ</v>
      </c>
      <c r="AE193" s="48" t="str">
        <f t="shared" si="65"/>
        <v>ข้อมูลไม่ครบ</v>
      </c>
      <c r="AF193" s="49"/>
    </row>
    <row r="194" spans="1:32" ht="21.75" thickBot="1" x14ac:dyDescent="0.4">
      <c r="A194" s="78">
        <v>176</v>
      </c>
      <c r="B194" s="161">
        <v>733</v>
      </c>
      <c r="C194" s="141"/>
      <c r="D194" s="142"/>
      <c r="E194" s="143"/>
      <c r="F194" s="144">
        <v>48.5</v>
      </c>
      <c r="G194" s="144">
        <v>155</v>
      </c>
      <c r="H194" s="144">
        <v>73</v>
      </c>
      <c r="I194" s="145"/>
      <c r="J194" s="146"/>
      <c r="K194" s="147"/>
      <c r="L194" s="148"/>
      <c r="M194" s="161"/>
      <c r="N194" s="144"/>
      <c r="O194" s="161"/>
      <c r="P194" s="144"/>
      <c r="Q194" s="161"/>
      <c r="R194" s="144"/>
      <c r="S194" s="46">
        <f t="shared" si="56"/>
        <v>20.187304890738815</v>
      </c>
      <c r="T194" s="47" t="str">
        <f t="shared" si="57"/>
        <v>ปกติ</v>
      </c>
      <c r="U194" s="48" t="str">
        <f t="shared" si="58"/>
        <v>ไม่ลงพุง</v>
      </c>
      <c r="V194" s="48" t="str">
        <f t="shared" si="59"/>
        <v>ปกติ</v>
      </c>
      <c r="W194" s="149">
        <v>51</v>
      </c>
      <c r="X194" s="46" t="str">
        <f t="shared" si="60"/>
        <v>ข้อมูลไม่ครบ</v>
      </c>
      <c r="Y194" s="47" t="str">
        <f t="shared" si="54"/>
        <v>ข้อมูลไม่ครบ</v>
      </c>
      <c r="Z194" s="48" t="str">
        <f t="shared" si="61"/>
        <v>ข้อมูลไม่ครบ</v>
      </c>
      <c r="AA194" s="48" t="str">
        <f t="shared" si="62"/>
        <v>ข้อมูลไม่ครบ</v>
      </c>
      <c r="AB194" s="46" t="str">
        <f t="shared" si="63"/>
        <v>ข้อมูลไม่ครบ</v>
      </c>
      <c r="AC194" s="47" t="str">
        <f t="shared" si="55"/>
        <v>ข้อมูลไม่ครบ</v>
      </c>
      <c r="AD194" s="48" t="str">
        <f t="shared" si="64"/>
        <v>ข้อมูลไม่ครบ</v>
      </c>
      <c r="AE194" s="48" t="str">
        <f t="shared" si="65"/>
        <v>ข้อมูลไม่ครบ</v>
      </c>
      <c r="AF194" s="50"/>
    </row>
    <row r="195" spans="1:32" ht="21.75" thickBot="1" x14ac:dyDescent="0.4">
      <c r="A195" s="78">
        <v>177</v>
      </c>
      <c r="B195" s="161">
        <v>735</v>
      </c>
      <c r="C195" s="141"/>
      <c r="D195" s="142"/>
      <c r="E195" s="143"/>
      <c r="F195" s="144">
        <v>43.8</v>
      </c>
      <c r="G195" s="144"/>
      <c r="H195" s="144">
        <v>63</v>
      </c>
      <c r="I195" s="145"/>
      <c r="J195" s="146"/>
      <c r="K195" s="147"/>
      <c r="L195" s="148"/>
      <c r="M195" s="161"/>
      <c r="N195" s="144"/>
      <c r="O195" s="161"/>
      <c r="P195" s="144"/>
      <c r="Q195" s="161"/>
      <c r="R195" s="144"/>
      <c r="S195" s="46" t="str">
        <f t="shared" si="56"/>
        <v>ข้อมูลไม่ครบ</v>
      </c>
      <c r="T195" s="47" t="str">
        <f t="shared" si="57"/>
        <v>ข้อมูลไม่ครบ</v>
      </c>
      <c r="U195" s="48" t="str">
        <f t="shared" si="58"/>
        <v>ข้อมูลไม่ครบ</v>
      </c>
      <c r="V195" s="48" t="str">
        <f t="shared" si="59"/>
        <v>ข้อมูลไม่ครบ</v>
      </c>
      <c r="W195" s="149">
        <v>43</v>
      </c>
      <c r="X195" s="46" t="str">
        <f t="shared" si="60"/>
        <v>ข้อมูลไม่ครบ</v>
      </c>
      <c r="Y195" s="47" t="str">
        <f t="shared" si="54"/>
        <v>ข้อมูลไม่ครบ</v>
      </c>
      <c r="Z195" s="48" t="str">
        <f t="shared" si="61"/>
        <v>ข้อมูลไม่ครบ</v>
      </c>
      <c r="AA195" s="48" t="str">
        <f t="shared" si="62"/>
        <v>ข้อมูลไม่ครบ</v>
      </c>
      <c r="AB195" s="46" t="str">
        <f t="shared" si="63"/>
        <v>ข้อมูลไม่ครบ</v>
      </c>
      <c r="AC195" s="47" t="str">
        <f t="shared" si="55"/>
        <v>ข้อมูลไม่ครบ</v>
      </c>
      <c r="AD195" s="48" t="str">
        <f t="shared" si="64"/>
        <v>ข้อมูลไม่ครบ</v>
      </c>
      <c r="AE195" s="48" t="str">
        <f t="shared" si="65"/>
        <v>ข้อมูลไม่ครบ</v>
      </c>
      <c r="AF195" s="49"/>
    </row>
    <row r="196" spans="1:32" ht="21.75" thickBot="1" x14ac:dyDescent="0.4">
      <c r="A196" s="78">
        <v>178</v>
      </c>
      <c r="B196" s="161">
        <v>736</v>
      </c>
      <c r="C196" s="141"/>
      <c r="D196" s="142"/>
      <c r="E196" s="143"/>
      <c r="F196" s="144">
        <v>40.299999999999997</v>
      </c>
      <c r="G196" s="144"/>
      <c r="H196" s="144">
        <v>58</v>
      </c>
      <c r="I196" s="145"/>
      <c r="J196" s="146"/>
      <c r="K196" s="147"/>
      <c r="L196" s="148"/>
      <c r="M196" s="161"/>
      <c r="N196" s="144"/>
      <c r="O196" s="161"/>
      <c r="P196" s="144"/>
      <c r="Q196" s="161"/>
      <c r="R196" s="144"/>
      <c r="S196" s="46" t="str">
        <f t="shared" si="56"/>
        <v>ข้อมูลไม่ครบ</v>
      </c>
      <c r="T196" s="47" t="str">
        <f t="shared" si="57"/>
        <v>ข้อมูลไม่ครบ</v>
      </c>
      <c r="U196" s="48" t="str">
        <f t="shared" si="58"/>
        <v>ข้อมูลไม่ครบ</v>
      </c>
      <c r="V196" s="48" t="str">
        <f t="shared" si="59"/>
        <v>ข้อมูลไม่ครบ</v>
      </c>
      <c r="W196" s="149">
        <v>32</v>
      </c>
      <c r="X196" s="46" t="str">
        <f t="shared" si="60"/>
        <v>ข้อมูลไม่ครบ</v>
      </c>
      <c r="Y196" s="47" t="str">
        <f t="shared" si="54"/>
        <v>ข้อมูลไม่ครบ</v>
      </c>
      <c r="Z196" s="48" t="str">
        <f t="shared" si="61"/>
        <v>ข้อมูลไม่ครบ</v>
      </c>
      <c r="AA196" s="48" t="str">
        <f t="shared" si="62"/>
        <v>ข้อมูลไม่ครบ</v>
      </c>
      <c r="AB196" s="46" t="str">
        <f t="shared" si="63"/>
        <v>ข้อมูลไม่ครบ</v>
      </c>
      <c r="AC196" s="47" t="str">
        <f t="shared" si="55"/>
        <v>ข้อมูลไม่ครบ</v>
      </c>
      <c r="AD196" s="48" t="str">
        <f t="shared" si="64"/>
        <v>ข้อมูลไม่ครบ</v>
      </c>
      <c r="AE196" s="48" t="str">
        <f t="shared" si="65"/>
        <v>ข้อมูลไม่ครบ</v>
      </c>
      <c r="AF196" s="49"/>
    </row>
    <row r="197" spans="1:32" ht="21.75" thickBot="1" x14ac:dyDescent="0.4">
      <c r="A197" s="78">
        <v>179</v>
      </c>
      <c r="B197" s="161">
        <v>803</v>
      </c>
      <c r="C197" s="141"/>
      <c r="D197" s="142"/>
      <c r="E197" s="143"/>
      <c r="F197" s="144">
        <v>64.3</v>
      </c>
      <c r="G197" s="144"/>
      <c r="H197" s="144">
        <v>86</v>
      </c>
      <c r="I197" s="145"/>
      <c r="J197" s="146"/>
      <c r="K197" s="147"/>
      <c r="L197" s="148"/>
      <c r="M197" s="161"/>
      <c r="N197" s="144"/>
      <c r="O197" s="161"/>
      <c r="P197" s="144"/>
      <c r="Q197" s="161"/>
      <c r="R197" s="144"/>
      <c r="S197" s="46" t="str">
        <f t="shared" si="56"/>
        <v>ข้อมูลไม่ครบ</v>
      </c>
      <c r="T197" s="47" t="str">
        <f t="shared" si="57"/>
        <v>ข้อมูลไม่ครบ</v>
      </c>
      <c r="U197" s="48" t="str">
        <f t="shared" si="58"/>
        <v>ข้อมูลไม่ครบ</v>
      </c>
      <c r="V197" s="48" t="str">
        <f t="shared" si="59"/>
        <v>ข้อมูลไม่ครบ</v>
      </c>
      <c r="W197" s="149">
        <v>57</v>
      </c>
      <c r="X197" s="46" t="str">
        <f t="shared" si="60"/>
        <v>ข้อมูลไม่ครบ</v>
      </c>
      <c r="Y197" s="47" t="str">
        <f t="shared" si="54"/>
        <v>ข้อมูลไม่ครบ</v>
      </c>
      <c r="Z197" s="48" t="str">
        <f t="shared" si="61"/>
        <v>ข้อมูลไม่ครบ</v>
      </c>
      <c r="AA197" s="48" t="str">
        <f t="shared" si="62"/>
        <v>ข้อมูลไม่ครบ</v>
      </c>
      <c r="AB197" s="46" t="str">
        <f t="shared" si="63"/>
        <v>ข้อมูลไม่ครบ</v>
      </c>
      <c r="AC197" s="47" t="str">
        <f t="shared" si="55"/>
        <v>ข้อมูลไม่ครบ</v>
      </c>
      <c r="AD197" s="48" t="str">
        <f t="shared" si="64"/>
        <v>ข้อมูลไม่ครบ</v>
      </c>
      <c r="AE197" s="48" t="str">
        <f t="shared" si="65"/>
        <v>ข้อมูลไม่ครบ</v>
      </c>
      <c r="AF197" s="49"/>
    </row>
    <row r="198" spans="1:32" ht="21.75" thickBot="1" x14ac:dyDescent="0.4">
      <c r="A198" s="78">
        <v>180</v>
      </c>
      <c r="B198" s="161">
        <v>804</v>
      </c>
      <c r="C198" s="141"/>
      <c r="D198" s="142"/>
      <c r="E198" s="143"/>
      <c r="F198" s="144">
        <v>62.3</v>
      </c>
      <c r="G198" s="144">
        <v>159</v>
      </c>
      <c r="H198" s="144">
        <v>79</v>
      </c>
      <c r="I198" s="145"/>
      <c r="J198" s="146"/>
      <c r="K198" s="147"/>
      <c r="L198" s="148"/>
      <c r="M198" s="161"/>
      <c r="N198" s="144"/>
      <c r="O198" s="161"/>
      <c r="P198" s="144"/>
      <c r="Q198" s="161"/>
      <c r="R198" s="144"/>
      <c r="S198" s="46">
        <f t="shared" si="56"/>
        <v>24.643012539060951</v>
      </c>
      <c r="T198" s="47" t="str">
        <f t="shared" si="57"/>
        <v>น้ำหนักเกิน</v>
      </c>
      <c r="U198" s="48" t="str">
        <f t="shared" si="58"/>
        <v>ไม่ลงพุง</v>
      </c>
      <c r="V198" s="48" t="str">
        <f t="shared" si="59"/>
        <v>เสี่ยง</v>
      </c>
      <c r="W198" s="149">
        <v>52</v>
      </c>
      <c r="X198" s="46" t="str">
        <f t="shared" si="60"/>
        <v>ข้อมูลไม่ครบ</v>
      </c>
      <c r="Y198" s="47" t="str">
        <f t="shared" si="54"/>
        <v>ข้อมูลไม่ครบ</v>
      </c>
      <c r="Z198" s="48" t="str">
        <f t="shared" si="61"/>
        <v>ข้อมูลไม่ครบ</v>
      </c>
      <c r="AA198" s="48" t="str">
        <f t="shared" si="62"/>
        <v>ข้อมูลไม่ครบ</v>
      </c>
      <c r="AB198" s="46" t="str">
        <f t="shared" si="63"/>
        <v>ข้อมูลไม่ครบ</v>
      </c>
      <c r="AC198" s="47" t="str">
        <f t="shared" si="55"/>
        <v>ข้อมูลไม่ครบ</v>
      </c>
      <c r="AD198" s="48" t="str">
        <f t="shared" si="64"/>
        <v>ข้อมูลไม่ครบ</v>
      </c>
      <c r="AE198" s="48" t="str">
        <f t="shared" si="65"/>
        <v>ข้อมูลไม่ครบ</v>
      </c>
      <c r="AF198" s="49"/>
    </row>
    <row r="199" spans="1:32" ht="21.75" thickBot="1" x14ac:dyDescent="0.4">
      <c r="A199" s="78">
        <v>181</v>
      </c>
      <c r="B199" s="161">
        <v>805</v>
      </c>
      <c r="C199" s="141"/>
      <c r="D199" s="142"/>
      <c r="E199" s="143"/>
      <c r="F199" s="144">
        <v>48.9</v>
      </c>
      <c r="G199" s="144"/>
      <c r="H199" s="144">
        <v>75</v>
      </c>
      <c r="I199" s="145"/>
      <c r="J199" s="146"/>
      <c r="K199" s="147"/>
      <c r="L199" s="148"/>
      <c r="M199" s="161"/>
      <c r="N199" s="144"/>
      <c r="O199" s="161"/>
      <c r="P199" s="144"/>
      <c r="Q199" s="161"/>
      <c r="R199" s="144"/>
      <c r="S199" s="46" t="str">
        <f t="shared" si="56"/>
        <v>ข้อมูลไม่ครบ</v>
      </c>
      <c r="T199" s="47" t="str">
        <f t="shared" si="57"/>
        <v>ข้อมูลไม่ครบ</v>
      </c>
      <c r="U199" s="48" t="str">
        <f t="shared" si="58"/>
        <v>ข้อมูลไม่ครบ</v>
      </c>
      <c r="V199" s="48" t="str">
        <f t="shared" si="59"/>
        <v>ข้อมูลไม่ครบ</v>
      </c>
      <c r="W199" s="149">
        <v>48</v>
      </c>
      <c r="X199" s="46" t="str">
        <f t="shared" si="60"/>
        <v>ข้อมูลไม่ครบ</v>
      </c>
      <c r="Y199" s="47" t="str">
        <f t="shared" si="54"/>
        <v>ข้อมูลไม่ครบ</v>
      </c>
      <c r="Z199" s="48" t="str">
        <f t="shared" si="61"/>
        <v>ข้อมูลไม่ครบ</v>
      </c>
      <c r="AA199" s="48" t="str">
        <f t="shared" si="62"/>
        <v>ข้อมูลไม่ครบ</v>
      </c>
      <c r="AB199" s="46" t="str">
        <f t="shared" si="63"/>
        <v>ข้อมูลไม่ครบ</v>
      </c>
      <c r="AC199" s="47" t="str">
        <f t="shared" si="55"/>
        <v>ข้อมูลไม่ครบ</v>
      </c>
      <c r="AD199" s="48" t="str">
        <f t="shared" si="64"/>
        <v>ข้อมูลไม่ครบ</v>
      </c>
      <c r="AE199" s="48" t="str">
        <f t="shared" si="65"/>
        <v>ข้อมูลไม่ครบ</v>
      </c>
      <c r="AF199" s="49"/>
    </row>
    <row r="200" spans="1:32" ht="21.75" thickBot="1" x14ac:dyDescent="0.4">
      <c r="A200" s="78">
        <v>182</v>
      </c>
      <c r="B200" s="161">
        <v>807</v>
      </c>
      <c r="C200" s="141"/>
      <c r="D200" s="142"/>
      <c r="E200" s="143"/>
      <c r="F200" s="144">
        <v>69</v>
      </c>
      <c r="G200" s="144">
        <v>159</v>
      </c>
      <c r="H200" s="144">
        <v>90</v>
      </c>
      <c r="I200" s="145"/>
      <c r="J200" s="146"/>
      <c r="K200" s="147"/>
      <c r="L200" s="148"/>
      <c r="M200" s="161"/>
      <c r="N200" s="144"/>
      <c r="O200" s="161"/>
      <c r="P200" s="144"/>
      <c r="Q200" s="161"/>
      <c r="R200" s="144"/>
      <c r="S200" s="46">
        <f t="shared" si="56"/>
        <v>27.293224160436694</v>
      </c>
      <c r="T200" s="47" t="str">
        <f t="shared" si="57"/>
        <v>อ้วน</v>
      </c>
      <c r="U200" s="48" t="str">
        <f t="shared" si="58"/>
        <v>ลงพุง</v>
      </c>
      <c r="V200" s="48" t="str">
        <f t="shared" si="59"/>
        <v>เสี่ยงสูง</v>
      </c>
      <c r="W200" s="149">
        <v>60</v>
      </c>
      <c r="X200" s="46" t="str">
        <f t="shared" si="60"/>
        <v>ข้อมูลไม่ครบ</v>
      </c>
      <c r="Y200" s="47" t="str">
        <f t="shared" si="54"/>
        <v>ข้อมูลไม่ครบ</v>
      </c>
      <c r="Z200" s="48" t="str">
        <f t="shared" si="61"/>
        <v>ข้อมูลไม่ครบ</v>
      </c>
      <c r="AA200" s="48" t="str">
        <f t="shared" si="62"/>
        <v>ข้อมูลไม่ครบ</v>
      </c>
      <c r="AB200" s="46" t="str">
        <f t="shared" si="63"/>
        <v>ข้อมูลไม่ครบ</v>
      </c>
      <c r="AC200" s="47" t="str">
        <f t="shared" si="55"/>
        <v>ข้อมูลไม่ครบ</v>
      </c>
      <c r="AD200" s="48" t="str">
        <f t="shared" si="64"/>
        <v>ข้อมูลไม่ครบ</v>
      </c>
      <c r="AE200" s="48" t="str">
        <f t="shared" si="65"/>
        <v>ข้อมูลไม่ครบ</v>
      </c>
      <c r="AF200" s="49"/>
    </row>
    <row r="201" spans="1:32" ht="21.75" thickBot="1" x14ac:dyDescent="0.4">
      <c r="A201" s="78">
        <v>183</v>
      </c>
      <c r="B201" s="161">
        <v>809</v>
      </c>
      <c r="C201" s="141"/>
      <c r="D201" s="142"/>
      <c r="E201" s="143"/>
      <c r="F201" s="144">
        <v>46.9</v>
      </c>
      <c r="G201" s="144"/>
      <c r="H201" s="144">
        <v>67</v>
      </c>
      <c r="I201" s="145"/>
      <c r="J201" s="146"/>
      <c r="K201" s="147"/>
      <c r="L201" s="148"/>
      <c r="M201" s="161"/>
      <c r="N201" s="144"/>
      <c r="O201" s="161"/>
      <c r="P201" s="144"/>
      <c r="Q201" s="161"/>
      <c r="R201" s="144"/>
      <c r="S201" s="46" t="str">
        <f t="shared" si="56"/>
        <v>ข้อมูลไม่ครบ</v>
      </c>
      <c r="T201" s="47" t="str">
        <f t="shared" si="57"/>
        <v>ข้อมูลไม่ครบ</v>
      </c>
      <c r="U201" s="48" t="str">
        <f t="shared" si="58"/>
        <v>ข้อมูลไม่ครบ</v>
      </c>
      <c r="V201" s="48" t="str">
        <f t="shared" si="59"/>
        <v>ข้อมูลไม่ครบ</v>
      </c>
      <c r="W201" s="149">
        <v>52</v>
      </c>
      <c r="X201" s="46" t="str">
        <f t="shared" si="60"/>
        <v>ข้อมูลไม่ครบ</v>
      </c>
      <c r="Y201" s="47" t="str">
        <f t="shared" si="54"/>
        <v>ข้อมูลไม่ครบ</v>
      </c>
      <c r="Z201" s="48" t="str">
        <f t="shared" si="61"/>
        <v>ข้อมูลไม่ครบ</v>
      </c>
      <c r="AA201" s="48" t="str">
        <f t="shared" si="62"/>
        <v>ข้อมูลไม่ครบ</v>
      </c>
      <c r="AB201" s="46" t="str">
        <f t="shared" si="63"/>
        <v>ข้อมูลไม่ครบ</v>
      </c>
      <c r="AC201" s="47" t="str">
        <f t="shared" si="55"/>
        <v>ข้อมูลไม่ครบ</v>
      </c>
      <c r="AD201" s="48" t="str">
        <f t="shared" si="64"/>
        <v>ข้อมูลไม่ครบ</v>
      </c>
      <c r="AE201" s="48" t="str">
        <f t="shared" si="65"/>
        <v>ข้อมูลไม่ครบ</v>
      </c>
      <c r="AF201" s="49"/>
    </row>
    <row r="202" spans="1:32" ht="21.75" thickBot="1" x14ac:dyDescent="0.4">
      <c r="A202" s="78">
        <v>184</v>
      </c>
      <c r="B202" s="161">
        <v>810</v>
      </c>
      <c r="C202" s="141"/>
      <c r="D202" s="142"/>
      <c r="E202" s="143"/>
      <c r="F202" s="144">
        <v>62.5</v>
      </c>
      <c r="G202" s="144">
        <v>162</v>
      </c>
      <c r="H202" s="144">
        <v>79</v>
      </c>
      <c r="I202" s="145"/>
      <c r="J202" s="146"/>
      <c r="K202" s="147"/>
      <c r="L202" s="148"/>
      <c r="M202" s="161"/>
      <c r="N202" s="144"/>
      <c r="O202" s="161"/>
      <c r="P202" s="144"/>
      <c r="Q202" s="161"/>
      <c r="R202" s="144"/>
      <c r="S202" s="46">
        <f t="shared" si="56"/>
        <v>23.814967230605088</v>
      </c>
      <c r="T202" s="47" t="str">
        <f t="shared" si="57"/>
        <v>น้ำหนักเกิน</v>
      </c>
      <c r="U202" s="48" t="str">
        <f t="shared" si="58"/>
        <v>ไม่ลงพุง</v>
      </c>
      <c r="V202" s="48" t="str">
        <f t="shared" si="59"/>
        <v>เสี่ยง</v>
      </c>
      <c r="W202" s="149">
        <v>54</v>
      </c>
      <c r="X202" s="46" t="str">
        <f t="shared" si="60"/>
        <v>ข้อมูลไม่ครบ</v>
      </c>
      <c r="Y202" s="47" t="str">
        <f t="shared" si="54"/>
        <v>ข้อมูลไม่ครบ</v>
      </c>
      <c r="Z202" s="48" t="str">
        <f t="shared" si="61"/>
        <v>ข้อมูลไม่ครบ</v>
      </c>
      <c r="AA202" s="48" t="str">
        <f t="shared" si="62"/>
        <v>ข้อมูลไม่ครบ</v>
      </c>
      <c r="AB202" s="46" t="str">
        <f t="shared" si="63"/>
        <v>ข้อมูลไม่ครบ</v>
      </c>
      <c r="AC202" s="47" t="str">
        <f t="shared" si="55"/>
        <v>ข้อมูลไม่ครบ</v>
      </c>
      <c r="AD202" s="48" t="str">
        <f t="shared" si="64"/>
        <v>ข้อมูลไม่ครบ</v>
      </c>
      <c r="AE202" s="48" t="str">
        <f t="shared" si="65"/>
        <v>ข้อมูลไม่ครบ</v>
      </c>
      <c r="AF202" s="49"/>
    </row>
    <row r="203" spans="1:32" ht="21.75" thickBot="1" x14ac:dyDescent="0.4">
      <c r="A203" s="78">
        <v>185</v>
      </c>
      <c r="B203" s="161">
        <v>813</v>
      </c>
      <c r="C203" s="141"/>
      <c r="D203" s="142"/>
      <c r="E203" s="143"/>
      <c r="F203" s="144">
        <v>58.1</v>
      </c>
      <c r="G203" s="144">
        <v>154</v>
      </c>
      <c r="H203" s="144">
        <v>82</v>
      </c>
      <c r="I203" s="145"/>
      <c r="J203" s="146"/>
      <c r="K203" s="147"/>
      <c r="L203" s="148"/>
      <c r="M203" s="161"/>
      <c r="N203" s="144"/>
      <c r="O203" s="161"/>
      <c r="P203" s="144"/>
      <c r="Q203" s="161"/>
      <c r="R203" s="144"/>
      <c r="S203" s="46">
        <f t="shared" si="56"/>
        <v>24.498229043683587</v>
      </c>
      <c r="T203" s="47" t="str">
        <f t="shared" si="57"/>
        <v>น้ำหนักเกิน</v>
      </c>
      <c r="U203" s="48" t="str">
        <f t="shared" si="58"/>
        <v>ลงพุง</v>
      </c>
      <c r="V203" s="48" t="str">
        <f t="shared" si="59"/>
        <v>เสี่ยงสูง</v>
      </c>
      <c r="W203" s="149">
        <v>52</v>
      </c>
      <c r="X203" s="46" t="str">
        <f t="shared" si="60"/>
        <v>ข้อมูลไม่ครบ</v>
      </c>
      <c r="Y203" s="47" t="str">
        <f t="shared" si="54"/>
        <v>ข้อมูลไม่ครบ</v>
      </c>
      <c r="Z203" s="48" t="str">
        <f t="shared" si="61"/>
        <v>ข้อมูลไม่ครบ</v>
      </c>
      <c r="AA203" s="48" t="str">
        <f t="shared" si="62"/>
        <v>ข้อมูลไม่ครบ</v>
      </c>
      <c r="AB203" s="46" t="str">
        <f t="shared" si="63"/>
        <v>ข้อมูลไม่ครบ</v>
      </c>
      <c r="AC203" s="47" t="str">
        <f t="shared" si="55"/>
        <v>ข้อมูลไม่ครบ</v>
      </c>
      <c r="AD203" s="48" t="str">
        <f t="shared" si="64"/>
        <v>ข้อมูลไม่ครบ</v>
      </c>
      <c r="AE203" s="48" t="str">
        <f t="shared" si="65"/>
        <v>ข้อมูลไม่ครบ</v>
      </c>
      <c r="AF203" s="49"/>
    </row>
    <row r="204" spans="1:32" ht="21.75" thickBot="1" x14ac:dyDescent="0.4">
      <c r="A204" s="78">
        <v>186</v>
      </c>
      <c r="B204" s="161">
        <v>815</v>
      </c>
      <c r="C204" s="141"/>
      <c r="D204" s="142"/>
      <c r="E204" s="143"/>
      <c r="F204" s="144">
        <v>70.099999999999994</v>
      </c>
      <c r="G204" s="144">
        <v>172</v>
      </c>
      <c r="H204" s="144">
        <v>82</v>
      </c>
      <c r="I204" s="145"/>
      <c r="J204" s="146"/>
      <c r="K204" s="147"/>
      <c r="L204" s="148"/>
      <c r="M204" s="161"/>
      <c r="N204" s="144"/>
      <c r="O204" s="161"/>
      <c r="P204" s="144"/>
      <c r="Q204" s="161"/>
      <c r="R204" s="144"/>
      <c r="S204" s="46">
        <f t="shared" si="56"/>
        <v>23.695240670632774</v>
      </c>
      <c r="T204" s="47" t="str">
        <f t="shared" si="57"/>
        <v>น้ำหนักเกิน</v>
      </c>
      <c r="U204" s="48" t="str">
        <f t="shared" si="58"/>
        <v>ไม่ลงพุง</v>
      </c>
      <c r="V204" s="48" t="str">
        <f t="shared" si="59"/>
        <v>เสี่ยง</v>
      </c>
      <c r="W204" s="149">
        <v>37</v>
      </c>
      <c r="X204" s="46" t="str">
        <f t="shared" si="60"/>
        <v>ข้อมูลไม่ครบ</v>
      </c>
      <c r="Y204" s="47" t="str">
        <f t="shared" si="54"/>
        <v>ข้อมูลไม่ครบ</v>
      </c>
      <c r="Z204" s="48" t="str">
        <f t="shared" si="61"/>
        <v>ข้อมูลไม่ครบ</v>
      </c>
      <c r="AA204" s="48" t="str">
        <f t="shared" si="62"/>
        <v>ข้อมูลไม่ครบ</v>
      </c>
      <c r="AB204" s="46" t="str">
        <f t="shared" si="63"/>
        <v>ข้อมูลไม่ครบ</v>
      </c>
      <c r="AC204" s="47" t="str">
        <f t="shared" si="55"/>
        <v>ข้อมูลไม่ครบ</v>
      </c>
      <c r="AD204" s="48" t="str">
        <f t="shared" si="64"/>
        <v>ข้อมูลไม่ครบ</v>
      </c>
      <c r="AE204" s="48" t="str">
        <f t="shared" si="65"/>
        <v>ข้อมูลไม่ครบ</v>
      </c>
      <c r="AF204" s="49"/>
    </row>
    <row r="205" spans="1:32" ht="21.75" thickBot="1" x14ac:dyDescent="0.4">
      <c r="A205" s="78">
        <v>187</v>
      </c>
      <c r="B205" s="161">
        <v>851</v>
      </c>
      <c r="C205" s="141"/>
      <c r="D205" s="142"/>
      <c r="E205" s="143"/>
      <c r="F205" s="144">
        <v>73.099999999999994</v>
      </c>
      <c r="G205" s="144">
        <v>158</v>
      </c>
      <c r="H205" s="144">
        <v>95</v>
      </c>
      <c r="I205" s="145"/>
      <c r="J205" s="146"/>
      <c r="K205" s="147"/>
      <c r="L205" s="148"/>
      <c r="M205" s="161"/>
      <c r="N205" s="144"/>
      <c r="O205" s="161"/>
      <c r="P205" s="144"/>
      <c r="Q205" s="161"/>
      <c r="R205" s="144"/>
      <c r="S205" s="46">
        <f t="shared" si="56"/>
        <v>29.282166319500078</v>
      </c>
      <c r="T205" s="47" t="str">
        <f t="shared" si="57"/>
        <v>อ้วน</v>
      </c>
      <c r="U205" s="48" t="str">
        <f t="shared" si="58"/>
        <v>ลงพุง</v>
      </c>
      <c r="V205" s="48" t="str">
        <f t="shared" si="59"/>
        <v>เสี่ยงสูง</v>
      </c>
      <c r="W205" s="149">
        <v>54</v>
      </c>
      <c r="X205" s="46" t="str">
        <f t="shared" si="60"/>
        <v>ข้อมูลไม่ครบ</v>
      </c>
      <c r="Y205" s="47" t="str">
        <f t="shared" si="54"/>
        <v>ข้อมูลไม่ครบ</v>
      </c>
      <c r="Z205" s="48" t="str">
        <f t="shared" si="61"/>
        <v>ข้อมูลไม่ครบ</v>
      </c>
      <c r="AA205" s="48" t="str">
        <f t="shared" si="62"/>
        <v>ข้อมูลไม่ครบ</v>
      </c>
      <c r="AB205" s="46" t="str">
        <f t="shared" si="63"/>
        <v>ข้อมูลไม่ครบ</v>
      </c>
      <c r="AC205" s="47" t="str">
        <f t="shared" si="55"/>
        <v>ข้อมูลไม่ครบ</v>
      </c>
      <c r="AD205" s="48" t="str">
        <f t="shared" si="64"/>
        <v>ข้อมูลไม่ครบ</v>
      </c>
      <c r="AE205" s="48" t="str">
        <f t="shared" si="65"/>
        <v>ข้อมูลไม่ครบ</v>
      </c>
      <c r="AF205" s="50"/>
    </row>
    <row r="206" spans="1:32" ht="21.75" thickBot="1" x14ac:dyDescent="0.4">
      <c r="A206" s="78">
        <v>188</v>
      </c>
      <c r="B206" s="161">
        <v>852</v>
      </c>
      <c r="C206" s="141"/>
      <c r="D206" s="142"/>
      <c r="E206" s="143"/>
      <c r="F206" s="144">
        <v>62.7</v>
      </c>
      <c r="G206" s="144"/>
      <c r="H206" s="144">
        <v>83</v>
      </c>
      <c r="I206" s="145"/>
      <c r="J206" s="146"/>
      <c r="K206" s="147"/>
      <c r="L206" s="148"/>
      <c r="M206" s="161"/>
      <c r="N206" s="144"/>
      <c r="O206" s="161"/>
      <c r="P206" s="144"/>
      <c r="Q206" s="161"/>
      <c r="R206" s="144"/>
      <c r="S206" s="46" t="str">
        <f t="shared" si="56"/>
        <v>ข้อมูลไม่ครบ</v>
      </c>
      <c r="T206" s="47" t="str">
        <f t="shared" si="57"/>
        <v>ข้อมูลไม่ครบ</v>
      </c>
      <c r="U206" s="48" t="str">
        <f t="shared" si="58"/>
        <v>ข้อมูลไม่ครบ</v>
      </c>
      <c r="V206" s="48" t="str">
        <f t="shared" si="59"/>
        <v>ข้อมูลไม่ครบ</v>
      </c>
      <c r="W206" s="149">
        <v>58</v>
      </c>
      <c r="X206" s="46" t="str">
        <f t="shared" si="60"/>
        <v>ข้อมูลไม่ครบ</v>
      </c>
      <c r="Y206" s="47" t="str">
        <f t="shared" si="54"/>
        <v>ข้อมูลไม่ครบ</v>
      </c>
      <c r="Z206" s="48" t="str">
        <f t="shared" si="61"/>
        <v>ข้อมูลไม่ครบ</v>
      </c>
      <c r="AA206" s="48" t="str">
        <f t="shared" si="62"/>
        <v>ข้อมูลไม่ครบ</v>
      </c>
      <c r="AB206" s="46" t="str">
        <f t="shared" si="63"/>
        <v>ข้อมูลไม่ครบ</v>
      </c>
      <c r="AC206" s="47" t="str">
        <f t="shared" si="55"/>
        <v>ข้อมูลไม่ครบ</v>
      </c>
      <c r="AD206" s="48" t="str">
        <f t="shared" si="64"/>
        <v>ข้อมูลไม่ครบ</v>
      </c>
      <c r="AE206" s="48" t="str">
        <f t="shared" si="65"/>
        <v>ข้อมูลไม่ครบ</v>
      </c>
      <c r="AF206" s="51"/>
    </row>
    <row r="207" spans="1:32" ht="21.75" thickBot="1" x14ac:dyDescent="0.4">
      <c r="A207" s="78">
        <v>189</v>
      </c>
      <c r="B207" s="161">
        <v>853</v>
      </c>
      <c r="C207" s="141"/>
      <c r="D207" s="142"/>
      <c r="E207" s="143"/>
      <c r="F207" s="144">
        <v>60.4</v>
      </c>
      <c r="G207" s="144">
        <v>160</v>
      </c>
      <c r="H207" s="144">
        <v>79</v>
      </c>
      <c r="I207" s="145"/>
      <c r="J207" s="146"/>
      <c r="K207" s="147"/>
      <c r="L207" s="148"/>
      <c r="M207" s="161"/>
      <c r="N207" s="144"/>
      <c r="O207" s="161"/>
      <c r="P207" s="144"/>
      <c r="Q207" s="161"/>
      <c r="R207" s="144"/>
      <c r="S207" s="46">
        <f t="shared" si="56"/>
        <v>23.59375</v>
      </c>
      <c r="T207" s="47" t="str">
        <f t="shared" si="57"/>
        <v>น้ำหนักเกิน</v>
      </c>
      <c r="U207" s="48" t="str">
        <f t="shared" si="58"/>
        <v>ไม่ลงพุง</v>
      </c>
      <c r="V207" s="48" t="str">
        <f t="shared" si="59"/>
        <v>เสี่ยง</v>
      </c>
      <c r="W207" s="149">
        <v>50</v>
      </c>
      <c r="X207" s="46" t="str">
        <f t="shared" si="60"/>
        <v>ข้อมูลไม่ครบ</v>
      </c>
      <c r="Y207" s="47" t="str">
        <f t="shared" si="54"/>
        <v>ข้อมูลไม่ครบ</v>
      </c>
      <c r="Z207" s="48" t="str">
        <f t="shared" si="61"/>
        <v>ข้อมูลไม่ครบ</v>
      </c>
      <c r="AA207" s="48" t="str">
        <f t="shared" si="62"/>
        <v>ข้อมูลไม่ครบ</v>
      </c>
      <c r="AB207" s="46" t="str">
        <f t="shared" si="63"/>
        <v>ข้อมูลไม่ครบ</v>
      </c>
      <c r="AC207" s="47" t="str">
        <f t="shared" si="55"/>
        <v>ข้อมูลไม่ครบ</v>
      </c>
      <c r="AD207" s="48" t="str">
        <f t="shared" si="64"/>
        <v>ข้อมูลไม่ครบ</v>
      </c>
      <c r="AE207" s="48" t="str">
        <f t="shared" si="65"/>
        <v>ข้อมูลไม่ครบ</v>
      </c>
      <c r="AF207" s="49"/>
    </row>
    <row r="208" spans="1:32" ht="21.75" thickBot="1" x14ac:dyDescent="0.4">
      <c r="A208" s="78">
        <v>190</v>
      </c>
      <c r="B208" s="140">
        <v>854</v>
      </c>
      <c r="C208" s="141"/>
      <c r="D208" s="142"/>
      <c r="E208" s="143"/>
      <c r="F208" s="144"/>
      <c r="G208" s="144"/>
      <c r="H208" s="144"/>
      <c r="I208" s="145"/>
      <c r="J208" s="146"/>
      <c r="K208" s="147"/>
      <c r="L208" s="148"/>
      <c r="M208" s="140"/>
      <c r="N208" s="144"/>
      <c r="O208" s="140"/>
      <c r="P208" s="144"/>
      <c r="Q208" s="140"/>
      <c r="R208" s="144"/>
      <c r="S208" s="46" t="str">
        <f t="shared" si="56"/>
        <v>ข้อมูลไม่ครบ</v>
      </c>
      <c r="T208" s="47" t="str">
        <f t="shared" si="57"/>
        <v>ข้อมูลไม่ครบ</v>
      </c>
      <c r="U208" s="48" t="str">
        <f t="shared" si="58"/>
        <v>ข้อมูลไม่ครบ</v>
      </c>
      <c r="V208" s="48" t="str">
        <f t="shared" si="59"/>
        <v>ข้อมูลไม่ครบ</v>
      </c>
      <c r="W208" s="149">
        <v>45</v>
      </c>
      <c r="X208" s="46" t="str">
        <f t="shared" si="60"/>
        <v>ข้อมูลไม่ครบ</v>
      </c>
      <c r="Y208" s="47" t="str">
        <f t="shared" si="54"/>
        <v>ข้อมูลไม่ครบ</v>
      </c>
      <c r="Z208" s="48" t="str">
        <f t="shared" si="61"/>
        <v>ข้อมูลไม่ครบ</v>
      </c>
      <c r="AA208" s="48" t="str">
        <f t="shared" si="62"/>
        <v>ข้อมูลไม่ครบ</v>
      </c>
      <c r="AB208" s="46" t="str">
        <f t="shared" si="63"/>
        <v>ข้อมูลไม่ครบ</v>
      </c>
      <c r="AC208" s="47" t="str">
        <f t="shared" si="55"/>
        <v>ข้อมูลไม่ครบ</v>
      </c>
      <c r="AD208" s="48" t="str">
        <f t="shared" si="64"/>
        <v>ข้อมูลไม่ครบ</v>
      </c>
      <c r="AE208" s="48" t="str">
        <f t="shared" si="65"/>
        <v>ข้อมูลไม่ครบ</v>
      </c>
      <c r="AF208" s="49"/>
    </row>
    <row r="209" spans="1:32" ht="21.75" thickBot="1" x14ac:dyDescent="0.4">
      <c r="A209" s="78">
        <v>191</v>
      </c>
      <c r="B209" s="140">
        <v>855</v>
      </c>
      <c r="C209" s="141"/>
      <c r="D209" s="142"/>
      <c r="E209" s="143"/>
      <c r="F209" s="144">
        <v>53.9</v>
      </c>
      <c r="G209" s="144">
        <v>155</v>
      </c>
      <c r="H209" s="144">
        <v>79</v>
      </c>
      <c r="I209" s="145"/>
      <c r="J209" s="146"/>
      <c r="K209" s="147"/>
      <c r="L209" s="148"/>
      <c r="M209" s="140"/>
      <c r="N209" s="144"/>
      <c r="O209" s="140"/>
      <c r="P209" s="144"/>
      <c r="Q209" s="140"/>
      <c r="R209" s="144"/>
      <c r="S209" s="46">
        <f t="shared" si="56"/>
        <v>22.434963579604581</v>
      </c>
      <c r="T209" s="47" t="str">
        <f t="shared" si="57"/>
        <v>ปกติ</v>
      </c>
      <c r="U209" s="48" t="str">
        <f t="shared" si="58"/>
        <v>ลงพุง</v>
      </c>
      <c r="V209" s="48" t="str">
        <f t="shared" si="59"/>
        <v>เสี่ยง</v>
      </c>
      <c r="W209" s="149">
        <v>58</v>
      </c>
      <c r="X209" s="46" t="str">
        <f t="shared" si="60"/>
        <v>ข้อมูลไม่ครบ</v>
      </c>
      <c r="Y209" s="47" t="str">
        <f t="shared" si="54"/>
        <v>ข้อมูลไม่ครบ</v>
      </c>
      <c r="Z209" s="48" t="str">
        <f t="shared" si="61"/>
        <v>ข้อมูลไม่ครบ</v>
      </c>
      <c r="AA209" s="48" t="str">
        <f t="shared" si="62"/>
        <v>ข้อมูลไม่ครบ</v>
      </c>
      <c r="AB209" s="46" t="str">
        <f t="shared" si="63"/>
        <v>ข้อมูลไม่ครบ</v>
      </c>
      <c r="AC209" s="47" t="str">
        <f t="shared" si="55"/>
        <v>ข้อมูลไม่ครบ</v>
      </c>
      <c r="AD209" s="48" t="str">
        <f t="shared" si="64"/>
        <v>ข้อมูลไม่ครบ</v>
      </c>
      <c r="AE209" s="48" t="str">
        <f t="shared" si="65"/>
        <v>ข้อมูลไม่ครบ</v>
      </c>
      <c r="AF209" s="49"/>
    </row>
    <row r="210" spans="1:32" ht="21.75" thickBot="1" x14ac:dyDescent="0.4">
      <c r="A210" s="78">
        <v>192</v>
      </c>
      <c r="B210" s="161">
        <v>857</v>
      </c>
      <c r="C210" s="141"/>
      <c r="D210" s="142"/>
      <c r="E210" s="143"/>
      <c r="F210" s="144">
        <v>85.6</v>
      </c>
      <c r="G210" s="144">
        <v>160</v>
      </c>
      <c r="H210" s="144">
        <v>97</v>
      </c>
      <c r="I210" s="145"/>
      <c r="J210" s="146"/>
      <c r="K210" s="147"/>
      <c r="L210" s="148"/>
      <c r="M210" s="161"/>
      <c r="N210" s="144"/>
      <c r="O210" s="161"/>
      <c r="P210" s="144"/>
      <c r="Q210" s="161"/>
      <c r="R210" s="144"/>
      <c r="S210" s="46">
        <f t="shared" si="56"/>
        <v>33.4375</v>
      </c>
      <c r="T210" s="47" t="str">
        <f t="shared" si="57"/>
        <v>อ้วน</v>
      </c>
      <c r="U210" s="48" t="str">
        <f t="shared" si="58"/>
        <v>ลงพุง</v>
      </c>
      <c r="V210" s="48" t="str">
        <f t="shared" si="59"/>
        <v>เสี่ยงสูง</v>
      </c>
      <c r="W210" s="149">
        <v>42</v>
      </c>
      <c r="X210" s="46" t="str">
        <f t="shared" si="60"/>
        <v>ข้อมูลไม่ครบ</v>
      </c>
      <c r="Y210" s="47" t="str">
        <f t="shared" si="54"/>
        <v>ข้อมูลไม่ครบ</v>
      </c>
      <c r="Z210" s="48" t="str">
        <f t="shared" si="61"/>
        <v>ข้อมูลไม่ครบ</v>
      </c>
      <c r="AA210" s="48" t="str">
        <f t="shared" si="62"/>
        <v>ข้อมูลไม่ครบ</v>
      </c>
      <c r="AB210" s="46" t="str">
        <f t="shared" si="63"/>
        <v>ข้อมูลไม่ครบ</v>
      </c>
      <c r="AC210" s="47" t="str">
        <f t="shared" si="55"/>
        <v>ข้อมูลไม่ครบ</v>
      </c>
      <c r="AD210" s="48" t="str">
        <f t="shared" si="64"/>
        <v>ข้อมูลไม่ครบ</v>
      </c>
      <c r="AE210" s="48" t="str">
        <f t="shared" si="65"/>
        <v>ข้อมูลไม่ครบ</v>
      </c>
      <c r="AF210" s="49"/>
    </row>
    <row r="211" spans="1:32" ht="21.75" thickBot="1" x14ac:dyDescent="0.4">
      <c r="A211" s="78">
        <v>193</v>
      </c>
      <c r="B211" s="140">
        <v>866</v>
      </c>
      <c r="C211" s="141"/>
      <c r="D211" s="142"/>
      <c r="E211" s="143"/>
      <c r="F211" s="144">
        <v>49.5</v>
      </c>
      <c r="G211" s="144">
        <v>159</v>
      </c>
      <c r="H211" s="144">
        <v>71</v>
      </c>
      <c r="I211" s="145"/>
      <c r="J211" s="146"/>
      <c r="K211" s="147"/>
      <c r="L211" s="148"/>
      <c r="M211" s="140"/>
      <c r="N211" s="144"/>
      <c r="O211" s="140"/>
      <c r="P211" s="144"/>
      <c r="Q211" s="140"/>
      <c r="R211" s="144"/>
      <c r="S211" s="46">
        <f t="shared" si="56"/>
        <v>19.57992168031328</v>
      </c>
      <c r="T211" s="47" t="str">
        <f t="shared" si="57"/>
        <v>ปกติ</v>
      </c>
      <c r="U211" s="48" t="str">
        <f t="shared" si="58"/>
        <v>ไม่ลงพุง</v>
      </c>
      <c r="V211" s="48" t="str">
        <f t="shared" si="59"/>
        <v>ปกติ</v>
      </c>
      <c r="W211" s="149">
        <v>60</v>
      </c>
      <c r="X211" s="46" t="str">
        <f t="shared" si="60"/>
        <v>ข้อมูลไม่ครบ</v>
      </c>
      <c r="Y211" s="47" t="str">
        <f t="shared" ref="Y211:Y274" si="66">IF(X211="ข้อมูลไม่ครบ", "ข้อมูลไม่ครบ", IF(X211&lt;18.5, "ผอม", IF(AND(18.5&lt;=X211, X211&lt;=22.9), "ปกติ", IF(AND(22.9&lt;X211, X211&lt;25), "น้ำหนักเกิน", "อ้วน"))))</f>
        <v>ข้อมูลไม่ครบ</v>
      </c>
      <c r="Z211" s="48" t="str">
        <f t="shared" si="61"/>
        <v>ข้อมูลไม่ครบ</v>
      </c>
      <c r="AA211" s="48" t="str">
        <f t="shared" si="62"/>
        <v>ข้อมูลไม่ครบ</v>
      </c>
      <c r="AB211" s="46" t="str">
        <f t="shared" si="63"/>
        <v>ข้อมูลไม่ครบ</v>
      </c>
      <c r="AC211" s="47" t="str">
        <f t="shared" ref="AC211:AC274" si="67">IF(AB211="ข้อมูลไม่ครบ", "ข้อมูลไม่ครบ", IF(AB211&lt;18.5, "ผอม", IF(AND(18.5&lt;=AB211, AB211&lt;=22.9), "ปกติ", IF(AND(22.9&lt;AB211, AB211&lt;25), "น้ำหนักเกิน", "อ้วน"))))</f>
        <v>ข้อมูลไม่ครบ</v>
      </c>
      <c r="AD211" s="48" t="str">
        <f t="shared" si="64"/>
        <v>ข้อมูลไม่ครบ</v>
      </c>
      <c r="AE211" s="48" t="str">
        <f t="shared" si="65"/>
        <v>ข้อมูลไม่ครบ</v>
      </c>
      <c r="AF211" s="49"/>
    </row>
    <row r="212" spans="1:32" ht="21.75" thickBot="1" x14ac:dyDescent="0.4">
      <c r="A212" s="78">
        <v>194</v>
      </c>
      <c r="B212" s="140">
        <v>870</v>
      </c>
      <c r="C212" s="141"/>
      <c r="D212" s="142"/>
      <c r="E212" s="143"/>
      <c r="F212" s="144">
        <v>65.3</v>
      </c>
      <c r="G212" s="144">
        <v>160</v>
      </c>
      <c r="H212" s="144">
        <v>79</v>
      </c>
      <c r="I212" s="145"/>
      <c r="J212" s="146"/>
      <c r="K212" s="147"/>
      <c r="L212" s="148"/>
      <c r="M212" s="140"/>
      <c r="N212" s="144"/>
      <c r="O212" s="140"/>
      <c r="P212" s="144"/>
      <c r="Q212" s="140"/>
      <c r="R212" s="144"/>
      <c r="S212" s="46">
        <f t="shared" ref="S212:S275" si="68">IF(OR(F212="",$G212=""), "ข้อมูลไม่ครบ", F212/($G212*$G212)*10000)</f>
        <v>25.5078125</v>
      </c>
      <c r="T212" s="47" t="str">
        <f t="shared" ref="T212:T275" si="69">IF(S212="ข้อมูลไม่ครบ", "ข้อมูลไม่ครบ", IF(S212&lt;18.5, "ผอม", IF(AND(18.5&lt;=S212, S212&lt;=22.9), "ปกติ", IF(AND(22.9&lt;S212, S212&lt;25), "น้ำหนักเกิน", "อ้วน"))))</f>
        <v>อ้วน</v>
      </c>
      <c r="U212" s="48" t="str">
        <f t="shared" ref="U212:U275" si="70">IF(OR($G212="",H212=""),"ข้อมูลไม่ครบ",IF($G212/2&lt;H212,"ลงพุง","ไม่ลงพุง"))</f>
        <v>ไม่ลงพุง</v>
      </c>
      <c r="V212" s="48" t="str">
        <f t="shared" ref="V212:V275" si="71">IF(OR(T212="ข้อมูลไม่ครบ",U212="ข้อมูลไม่ครบ"),"ข้อมูลไม่ครบ",IF(AND(T212="ปกติ",U212="ไม่ลงพุง"),"ปกติ",IF(AND(T212="ปกติ",U212="ลงพุง"),"เสี่ยง",IF(AND(T212="น้ำหนักเกิน",U212="ไม่ลงพุง"),"เสี่ยง",IF(AND(T212="น้ำหนักเกิน",U212="ลงพุง"),"เสี่ยงสูง",IF(AND(T212="อ้วน",U212="ไม่ลงพุง"),"เสี่ยง",IF(AND(T212="อ้วน",U212="ลงพุง"),"เสี่ยงสูง",IF(AND(T212="ผอม",U212="ไม่ลงพุง"),"เสี่ยง",IF(AND(T212="ผอม",U212="ลงพุง"),"เสี่ยงสูง",0)))))))))</f>
        <v>เสี่ยง</v>
      </c>
      <c r="W212" s="149">
        <v>57</v>
      </c>
      <c r="X212" s="46" t="str">
        <f t="shared" ref="X212:X275" si="72">IF(OR(I212="",$G212=""), "ข้อมูลไม่ครบ", K212/($G212*$G212)*10000)</f>
        <v>ข้อมูลไม่ครบ</v>
      </c>
      <c r="Y212" s="47" t="str">
        <f t="shared" si="66"/>
        <v>ข้อมูลไม่ครบ</v>
      </c>
      <c r="Z212" s="48" t="str">
        <f t="shared" ref="Z212:Z275" si="73">IF(OR(L212="",$G212=""),"ข้อมูลไม่ครบ",IF($G212/2&lt;M212,"ลงพุง","ไม่ลงพุง"))</f>
        <v>ข้อมูลไม่ครบ</v>
      </c>
      <c r="AA212" s="48" t="str">
        <f t="shared" ref="AA212:AA275" si="74">IF(OR(Y212="ข้อมูลไม่ครบ",Z212="ข้อมูลไม่ครบ"),"ข้อมูลไม่ครบ",IF(AND(Y212="ปกติ",Z212="ไม่ลงพุง"),"ปกติ",IF(AND(Y212="ปกติ",Z212="ลงพุง"),"เสี่ยง",IF(AND(Y212="น้ำหนักเกิน",Z212="ไม่ลงพุง"),"เสี่ยง",IF(AND(Y212="น้ำหนักเกิน",Z212="ลงพุง"),"เสี่ยงสูง",IF(AND(Y212="อ้วน",Z212="ไม่ลงพุง"),"เสี่ยง",IF(AND(Y212="อ้วน",Z212="ลงพุง"),"เสี่ยงสูง",IF(AND(Y212="ผอม",Z212="ไม่ลงพุง"),"เสี่ยง",IF(AND(Y212="ผอม",Z212="ลงพุง"),"เสี่ยงสูง",0)))))))))</f>
        <v>ข้อมูลไม่ครบ</v>
      </c>
      <c r="AB212" s="46" t="str">
        <f t="shared" ref="AB212:AB275" si="75">IF(OR(O212="",$G212=""), "ข้อมูลไม่ครบ", O212/($G212*$G212)*10000)</f>
        <v>ข้อมูลไม่ครบ</v>
      </c>
      <c r="AC212" s="47" t="str">
        <f t="shared" si="67"/>
        <v>ข้อมูลไม่ครบ</v>
      </c>
      <c r="AD212" s="48" t="str">
        <f t="shared" ref="AD212:AD275" si="76">IF(OR($G212="",Q212=""),"ข้อมูลไม่ครบ",IF($G212/2&lt;Q212,"ลงพุง","ไม่ลงพุง"))</f>
        <v>ข้อมูลไม่ครบ</v>
      </c>
      <c r="AE212" s="48" t="str">
        <f t="shared" ref="AE212:AE275" si="77">IF(OR(AC212="ข้อมูลไม่ครบ",AD212="ข้อมูลไม่ครบ"),"ข้อมูลไม่ครบ",IF(AND(AC212="ปกติ",AD212="ไม่ลงพุง"),"ปกติ",IF(AND(AC212="ปกติ",AD212="ลงพุง"),"เสี่ยง",IF(AND(AC212="น้ำหนักเกิน",AD212="ไม่ลงพุง"),"เสี่ยง",IF(AND(AC212="น้ำหนักเกิน",AD212="ลงพุง"),"เสี่ยงสูง",IF(AND(AC212="อ้วน",AD212="ไม่ลงพุง"),"เสี่ยง",IF(AND(AC212="อ้วน",AD212="ลงพุง"),"เสี่ยงสูง",IF(AND(AC212="ผอม",AD212="ไม่ลงพุง"),"เสี่ยง",IF(AND(AC212="ผอม",AD212="ลงพุง"),"เสี่ยงสูง",0)))))))))</f>
        <v>ข้อมูลไม่ครบ</v>
      </c>
      <c r="AF212" s="49"/>
    </row>
    <row r="213" spans="1:32" ht="21.75" thickBot="1" x14ac:dyDescent="0.4">
      <c r="A213" s="78">
        <v>195</v>
      </c>
      <c r="B213" s="140">
        <v>871</v>
      </c>
      <c r="C213" s="141"/>
      <c r="D213" s="142"/>
      <c r="E213" s="143"/>
      <c r="F213" s="144"/>
      <c r="G213" s="144"/>
      <c r="H213" s="144"/>
      <c r="I213" s="145"/>
      <c r="J213" s="146"/>
      <c r="K213" s="147"/>
      <c r="L213" s="148"/>
      <c r="M213" s="140"/>
      <c r="N213" s="144"/>
      <c r="O213" s="140"/>
      <c r="P213" s="144"/>
      <c r="Q213" s="140"/>
      <c r="R213" s="144"/>
      <c r="S213" s="46" t="str">
        <f t="shared" si="68"/>
        <v>ข้อมูลไม่ครบ</v>
      </c>
      <c r="T213" s="47" t="str">
        <f t="shared" si="69"/>
        <v>ข้อมูลไม่ครบ</v>
      </c>
      <c r="U213" s="48" t="str">
        <f t="shared" si="70"/>
        <v>ข้อมูลไม่ครบ</v>
      </c>
      <c r="V213" s="48" t="str">
        <f t="shared" si="71"/>
        <v>ข้อมูลไม่ครบ</v>
      </c>
      <c r="W213" s="149">
        <v>52</v>
      </c>
      <c r="X213" s="46" t="str">
        <f t="shared" si="72"/>
        <v>ข้อมูลไม่ครบ</v>
      </c>
      <c r="Y213" s="47" t="str">
        <f t="shared" si="66"/>
        <v>ข้อมูลไม่ครบ</v>
      </c>
      <c r="Z213" s="48" t="str">
        <f t="shared" si="73"/>
        <v>ข้อมูลไม่ครบ</v>
      </c>
      <c r="AA213" s="48" t="str">
        <f t="shared" si="74"/>
        <v>ข้อมูลไม่ครบ</v>
      </c>
      <c r="AB213" s="46" t="str">
        <f t="shared" si="75"/>
        <v>ข้อมูลไม่ครบ</v>
      </c>
      <c r="AC213" s="47" t="str">
        <f t="shared" si="67"/>
        <v>ข้อมูลไม่ครบ</v>
      </c>
      <c r="AD213" s="48" t="str">
        <f t="shared" si="76"/>
        <v>ข้อมูลไม่ครบ</v>
      </c>
      <c r="AE213" s="48" t="str">
        <f t="shared" si="77"/>
        <v>ข้อมูลไม่ครบ</v>
      </c>
      <c r="AF213" s="49"/>
    </row>
    <row r="214" spans="1:32" ht="21.75" thickBot="1" x14ac:dyDescent="0.4">
      <c r="A214" s="78">
        <v>196</v>
      </c>
      <c r="B214" s="161">
        <v>887</v>
      </c>
      <c r="C214" s="141"/>
      <c r="D214" s="142"/>
      <c r="E214" s="143"/>
      <c r="F214" s="144">
        <v>67.2</v>
      </c>
      <c r="G214" s="144">
        <v>154</v>
      </c>
      <c r="H214" s="144">
        <v>90</v>
      </c>
      <c r="I214" s="145"/>
      <c r="J214" s="146"/>
      <c r="K214" s="147"/>
      <c r="L214" s="148"/>
      <c r="M214" s="161"/>
      <c r="N214" s="144"/>
      <c r="O214" s="161"/>
      <c r="P214" s="144"/>
      <c r="Q214" s="161"/>
      <c r="R214" s="144"/>
      <c r="S214" s="46">
        <f t="shared" si="68"/>
        <v>28.335301062573791</v>
      </c>
      <c r="T214" s="47" t="str">
        <f t="shared" si="69"/>
        <v>อ้วน</v>
      </c>
      <c r="U214" s="48" t="str">
        <f t="shared" si="70"/>
        <v>ลงพุง</v>
      </c>
      <c r="V214" s="48" t="str">
        <f t="shared" si="71"/>
        <v>เสี่ยงสูง</v>
      </c>
      <c r="W214" s="149">
        <v>39</v>
      </c>
      <c r="X214" s="46" t="str">
        <f t="shared" si="72"/>
        <v>ข้อมูลไม่ครบ</v>
      </c>
      <c r="Y214" s="47" t="str">
        <f t="shared" si="66"/>
        <v>ข้อมูลไม่ครบ</v>
      </c>
      <c r="Z214" s="48" t="str">
        <f t="shared" si="73"/>
        <v>ข้อมูลไม่ครบ</v>
      </c>
      <c r="AA214" s="48" t="str">
        <f t="shared" si="74"/>
        <v>ข้อมูลไม่ครบ</v>
      </c>
      <c r="AB214" s="46" t="str">
        <f t="shared" si="75"/>
        <v>ข้อมูลไม่ครบ</v>
      </c>
      <c r="AC214" s="47" t="str">
        <f t="shared" si="67"/>
        <v>ข้อมูลไม่ครบ</v>
      </c>
      <c r="AD214" s="48" t="str">
        <f t="shared" si="76"/>
        <v>ข้อมูลไม่ครบ</v>
      </c>
      <c r="AE214" s="48" t="str">
        <f t="shared" si="77"/>
        <v>ข้อมูลไม่ครบ</v>
      </c>
      <c r="AF214" s="49"/>
    </row>
    <row r="215" spans="1:32" ht="21.75" thickBot="1" x14ac:dyDescent="0.4">
      <c r="A215" s="78">
        <v>197</v>
      </c>
      <c r="B215" s="140">
        <v>895</v>
      </c>
      <c r="C215" s="141"/>
      <c r="D215" s="142"/>
      <c r="E215" s="143"/>
      <c r="F215" s="144">
        <v>53.3</v>
      </c>
      <c r="G215" s="144">
        <v>155</v>
      </c>
      <c r="H215" s="144">
        <v>79</v>
      </c>
      <c r="I215" s="145"/>
      <c r="J215" s="146"/>
      <c r="K215" s="147"/>
      <c r="L215" s="148"/>
      <c r="M215" s="140"/>
      <c r="N215" s="144"/>
      <c r="O215" s="140"/>
      <c r="P215" s="144"/>
      <c r="Q215" s="140"/>
      <c r="R215" s="144"/>
      <c r="S215" s="46">
        <f t="shared" si="68"/>
        <v>22.185223725286157</v>
      </c>
      <c r="T215" s="47" t="str">
        <f t="shared" si="69"/>
        <v>ปกติ</v>
      </c>
      <c r="U215" s="48" t="str">
        <f t="shared" si="70"/>
        <v>ลงพุง</v>
      </c>
      <c r="V215" s="48" t="str">
        <f t="shared" si="71"/>
        <v>เสี่ยง</v>
      </c>
      <c r="W215" s="149">
        <v>36</v>
      </c>
      <c r="X215" s="46" t="str">
        <f t="shared" si="72"/>
        <v>ข้อมูลไม่ครบ</v>
      </c>
      <c r="Y215" s="47" t="str">
        <f t="shared" si="66"/>
        <v>ข้อมูลไม่ครบ</v>
      </c>
      <c r="Z215" s="48" t="str">
        <f t="shared" si="73"/>
        <v>ข้อมูลไม่ครบ</v>
      </c>
      <c r="AA215" s="48" t="str">
        <f t="shared" si="74"/>
        <v>ข้อมูลไม่ครบ</v>
      </c>
      <c r="AB215" s="46" t="str">
        <f t="shared" si="75"/>
        <v>ข้อมูลไม่ครบ</v>
      </c>
      <c r="AC215" s="47" t="str">
        <f t="shared" si="67"/>
        <v>ข้อมูลไม่ครบ</v>
      </c>
      <c r="AD215" s="48" t="str">
        <f t="shared" si="76"/>
        <v>ข้อมูลไม่ครบ</v>
      </c>
      <c r="AE215" s="48" t="str">
        <f t="shared" si="77"/>
        <v>ข้อมูลไม่ครบ</v>
      </c>
      <c r="AF215" s="49"/>
    </row>
    <row r="216" spans="1:32" ht="21.75" thickBot="1" x14ac:dyDescent="0.4">
      <c r="A216" s="78">
        <v>198</v>
      </c>
      <c r="B216" s="161">
        <v>897</v>
      </c>
      <c r="C216" s="141"/>
      <c r="D216" s="142"/>
      <c r="E216" s="143"/>
      <c r="F216" s="144">
        <v>64.900000000000006</v>
      </c>
      <c r="G216" s="144">
        <v>180</v>
      </c>
      <c r="H216" s="144">
        <v>77</v>
      </c>
      <c r="I216" s="145"/>
      <c r="J216" s="146"/>
      <c r="K216" s="147"/>
      <c r="L216" s="148"/>
      <c r="M216" s="161"/>
      <c r="N216" s="144"/>
      <c r="O216" s="161"/>
      <c r="P216" s="144"/>
      <c r="Q216" s="161"/>
      <c r="R216" s="144"/>
      <c r="S216" s="46">
        <f t="shared" si="68"/>
        <v>20.030864197530867</v>
      </c>
      <c r="T216" s="47" t="str">
        <f t="shared" si="69"/>
        <v>ปกติ</v>
      </c>
      <c r="U216" s="48" t="str">
        <f t="shared" si="70"/>
        <v>ไม่ลงพุง</v>
      </c>
      <c r="V216" s="48" t="str">
        <f t="shared" si="71"/>
        <v>ปกติ</v>
      </c>
      <c r="W216" s="149">
        <v>30</v>
      </c>
      <c r="X216" s="46" t="str">
        <f t="shared" si="72"/>
        <v>ข้อมูลไม่ครบ</v>
      </c>
      <c r="Y216" s="47" t="str">
        <f t="shared" si="66"/>
        <v>ข้อมูลไม่ครบ</v>
      </c>
      <c r="Z216" s="48" t="str">
        <f t="shared" si="73"/>
        <v>ข้อมูลไม่ครบ</v>
      </c>
      <c r="AA216" s="48" t="str">
        <f t="shared" si="74"/>
        <v>ข้อมูลไม่ครบ</v>
      </c>
      <c r="AB216" s="46" t="str">
        <f t="shared" si="75"/>
        <v>ข้อมูลไม่ครบ</v>
      </c>
      <c r="AC216" s="47" t="str">
        <f t="shared" si="67"/>
        <v>ข้อมูลไม่ครบ</v>
      </c>
      <c r="AD216" s="48" t="str">
        <f t="shared" si="76"/>
        <v>ข้อมูลไม่ครบ</v>
      </c>
      <c r="AE216" s="48" t="str">
        <f t="shared" si="77"/>
        <v>ข้อมูลไม่ครบ</v>
      </c>
      <c r="AF216" s="50"/>
    </row>
    <row r="217" spans="1:32" ht="21.75" thickBot="1" x14ac:dyDescent="0.4">
      <c r="A217" s="78">
        <v>199</v>
      </c>
      <c r="B217" s="140">
        <v>898</v>
      </c>
      <c r="C217" s="141"/>
      <c r="D217" s="142"/>
      <c r="E217" s="143"/>
      <c r="F217" s="144">
        <v>45.7</v>
      </c>
      <c r="G217" s="144">
        <v>159</v>
      </c>
      <c r="H217" s="144">
        <v>67</v>
      </c>
      <c r="I217" s="145"/>
      <c r="J217" s="146"/>
      <c r="K217" s="147"/>
      <c r="L217" s="148"/>
      <c r="M217" s="140"/>
      <c r="N217" s="144"/>
      <c r="O217" s="140"/>
      <c r="P217" s="144"/>
      <c r="Q217" s="140"/>
      <c r="R217" s="144"/>
      <c r="S217" s="46">
        <f t="shared" si="68"/>
        <v>18.076816581622563</v>
      </c>
      <c r="T217" s="47" t="str">
        <f t="shared" si="69"/>
        <v>ผอม</v>
      </c>
      <c r="U217" s="48" t="str">
        <f t="shared" si="70"/>
        <v>ไม่ลงพุง</v>
      </c>
      <c r="V217" s="48" t="str">
        <f t="shared" si="71"/>
        <v>เสี่ยง</v>
      </c>
      <c r="W217" s="149">
        <v>28</v>
      </c>
      <c r="X217" s="46" t="str">
        <f t="shared" si="72"/>
        <v>ข้อมูลไม่ครบ</v>
      </c>
      <c r="Y217" s="47" t="str">
        <f t="shared" si="66"/>
        <v>ข้อมูลไม่ครบ</v>
      </c>
      <c r="Z217" s="48" t="str">
        <f t="shared" si="73"/>
        <v>ข้อมูลไม่ครบ</v>
      </c>
      <c r="AA217" s="48" t="str">
        <f t="shared" si="74"/>
        <v>ข้อมูลไม่ครบ</v>
      </c>
      <c r="AB217" s="46" t="str">
        <f t="shared" si="75"/>
        <v>ข้อมูลไม่ครบ</v>
      </c>
      <c r="AC217" s="47" t="str">
        <f t="shared" si="67"/>
        <v>ข้อมูลไม่ครบ</v>
      </c>
      <c r="AD217" s="48" t="str">
        <f t="shared" si="76"/>
        <v>ข้อมูลไม่ครบ</v>
      </c>
      <c r="AE217" s="48" t="str">
        <f t="shared" si="77"/>
        <v>ข้อมูลไม่ครบ</v>
      </c>
      <c r="AF217" s="49"/>
    </row>
    <row r="218" spans="1:32" ht="21.75" thickBot="1" x14ac:dyDescent="0.4">
      <c r="A218" s="78">
        <v>200</v>
      </c>
      <c r="B218" s="161">
        <v>899</v>
      </c>
      <c r="C218" s="141"/>
      <c r="D218" s="142"/>
      <c r="E218" s="143"/>
      <c r="F218" s="144">
        <v>53.4</v>
      </c>
      <c r="G218" s="144">
        <v>158</v>
      </c>
      <c r="H218" s="144">
        <v>72</v>
      </c>
      <c r="I218" s="145"/>
      <c r="J218" s="146"/>
      <c r="K218" s="147"/>
      <c r="L218" s="148"/>
      <c r="M218" s="161"/>
      <c r="N218" s="144"/>
      <c r="O218" s="161"/>
      <c r="P218" s="144"/>
      <c r="Q218" s="161"/>
      <c r="R218" s="144"/>
      <c r="S218" s="46">
        <f t="shared" si="68"/>
        <v>21.390802755968593</v>
      </c>
      <c r="T218" s="47" t="str">
        <f t="shared" si="69"/>
        <v>ปกติ</v>
      </c>
      <c r="U218" s="48" t="str">
        <f t="shared" si="70"/>
        <v>ไม่ลงพุง</v>
      </c>
      <c r="V218" s="48" t="str">
        <f t="shared" si="71"/>
        <v>ปกติ</v>
      </c>
      <c r="W218" s="149">
        <v>28</v>
      </c>
      <c r="X218" s="46" t="str">
        <f t="shared" si="72"/>
        <v>ข้อมูลไม่ครบ</v>
      </c>
      <c r="Y218" s="47" t="str">
        <f t="shared" si="66"/>
        <v>ข้อมูลไม่ครบ</v>
      </c>
      <c r="Z218" s="48" t="str">
        <f t="shared" si="73"/>
        <v>ข้อมูลไม่ครบ</v>
      </c>
      <c r="AA218" s="48" t="str">
        <f t="shared" si="74"/>
        <v>ข้อมูลไม่ครบ</v>
      </c>
      <c r="AB218" s="46" t="str">
        <f t="shared" si="75"/>
        <v>ข้อมูลไม่ครบ</v>
      </c>
      <c r="AC218" s="47" t="str">
        <f t="shared" si="67"/>
        <v>ข้อมูลไม่ครบ</v>
      </c>
      <c r="AD218" s="48" t="str">
        <f t="shared" si="76"/>
        <v>ข้อมูลไม่ครบ</v>
      </c>
      <c r="AE218" s="48" t="str">
        <f t="shared" si="77"/>
        <v>ข้อมูลไม่ครบ</v>
      </c>
      <c r="AF218" s="49"/>
    </row>
    <row r="219" spans="1:32" ht="21.75" thickBot="1" x14ac:dyDescent="0.4">
      <c r="A219" s="78">
        <v>201</v>
      </c>
      <c r="B219" s="140">
        <v>900</v>
      </c>
      <c r="C219" s="141"/>
      <c r="D219" s="142"/>
      <c r="E219" s="143"/>
      <c r="F219" s="144">
        <v>57.7</v>
      </c>
      <c r="G219" s="144">
        <v>165</v>
      </c>
      <c r="H219" s="144">
        <v>77</v>
      </c>
      <c r="I219" s="145"/>
      <c r="J219" s="146"/>
      <c r="K219" s="147"/>
      <c r="L219" s="148"/>
      <c r="M219" s="140"/>
      <c r="N219" s="144"/>
      <c r="O219" s="140"/>
      <c r="P219" s="144"/>
      <c r="Q219" s="140"/>
      <c r="R219" s="144"/>
      <c r="S219" s="46">
        <f t="shared" si="68"/>
        <v>21.193755739210285</v>
      </c>
      <c r="T219" s="47" t="str">
        <f t="shared" si="69"/>
        <v>ปกติ</v>
      </c>
      <c r="U219" s="48" t="str">
        <f t="shared" si="70"/>
        <v>ไม่ลงพุง</v>
      </c>
      <c r="V219" s="48" t="str">
        <f t="shared" si="71"/>
        <v>ปกติ</v>
      </c>
      <c r="W219" s="149">
        <v>54</v>
      </c>
      <c r="X219" s="46" t="str">
        <f t="shared" si="72"/>
        <v>ข้อมูลไม่ครบ</v>
      </c>
      <c r="Y219" s="47" t="str">
        <f t="shared" si="66"/>
        <v>ข้อมูลไม่ครบ</v>
      </c>
      <c r="Z219" s="48" t="str">
        <f t="shared" si="73"/>
        <v>ข้อมูลไม่ครบ</v>
      </c>
      <c r="AA219" s="48" t="str">
        <f t="shared" si="74"/>
        <v>ข้อมูลไม่ครบ</v>
      </c>
      <c r="AB219" s="46" t="str">
        <f t="shared" si="75"/>
        <v>ข้อมูลไม่ครบ</v>
      </c>
      <c r="AC219" s="47" t="str">
        <f t="shared" si="67"/>
        <v>ข้อมูลไม่ครบ</v>
      </c>
      <c r="AD219" s="48" t="str">
        <f t="shared" si="76"/>
        <v>ข้อมูลไม่ครบ</v>
      </c>
      <c r="AE219" s="48" t="str">
        <f t="shared" si="77"/>
        <v>ข้อมูลไม่ครบ</v>
      </c>
      <c r="AF219" s="49"/>
    </row>
    <row r="220" spans="1:32" ht="21.75" thickBot="1" x14ac:dyDescent="0.4">
      <c r="A220" s="78">
        <v>202</v>
      </c>
      <c r="B220" s="140">
        <v>952</v>
      </c>
      <c r="C220" s="141"/>
      <c r="D220" s="142"/>
      <c r="E220" s="143"/>
      <c r="F220" s="144">
        <v>55.5</v>
      </c>
      <c r="G220" s="144">
        <v>153</v>
      </c>
      <c r="H220" s="144">
        <v>80</v>
      </c>
      <c r="I220" s="145"/>
      <c r="J220" s="146"/>
      <c r="K220" s="147"/>
      <c r="L220" s="148"/>
      <c r="M220" s="140"/>
      <c r="N220" s="144"/>
      <c r="O220" s="140"/>
      <c r="P220" s="144"/>
      <c r="Q220" s="140"/>
      <c r="R220" s="144"/>
      <c r="S220" s="46">
        <f t="shared" si="68"/>
        <v>23.708829937203642</v>
      </c>
      <c r="T220" s="47" t="str">
        <f t="shared" si="69"/>
        <v>น้ำหนักเกิน</v>
      </c>
      <c r="U220" s="48" t="str">
        <f t="shared" si="70"/>
        <v>ลงพุง</v>
      </c>
      <c r="V220" s="48" t="str">
        <f t="shared" si="71"/>
        <v>เสี่ยงสูง</v>
      </c>
      <c r="W220" s="149">
        <v>53</v>
      </c>
      <c r="X220" s="46" t="str">
        <f t="shared" si="72"/>
        <v>ข้อมูลไม่ครบ</v>
      </c>
      <c r="Y220" s="47" t="str">
        <f t="shared" si="66"/>
        <v>ข้อมูลไม่ครบ</v>
      </c>
      <c r="Z220" s="48" t="str">
        <f t="shared" si="73"/>
        <v>ข้อมูลไม่ครบ</v>
      </c>
      <c r="AA220" s="48" t="str">
        <f t="shared" si="74"/>
        <v>ข้อมูลไม่ครบ</v>
      </c>
      <c r="AB220" s="46" t="str">
        <f t="shared" si="75"/>
        <v>ข้อมูลไม่ครบ</v>
      </c>
      <c r="AC220" s="47" t="str">
        <f t="shared" si="67"/>
        <v>ข้อมูลไม่ครบ</v>
      </c>
      <c r="AD220" s="48" t="str">
        <f t="shared" si="76"/>
        <v>ข้อมูลไม่ครบ</v>
      </c>
      <c r="AE220" s="48" t="str">
        <f t="shared" si="77"/>
        <v>ข้อมูลไม่ครบ</v>
      </c>
      <c r="AF220" s="49"/>
    </row>
    <row r="221" spans="1:32" ht="21.75" thickBot="1" x14ac:dyDescent="0.4">
      <c r="A221" s="78">
        <v>203</v>
      </c>
      <c r="B221" s="161">
        <v>953</v>
      </c>
      <c r="C221" s="141"/>
      <c r="D221" s="142"/>
      <c r="E221" s="143"/>
      <c r="F221" s="144">
        <v>47.6</v>
      </c>
      <c r="G221" s="144"/>
      <c r="H221" s="144">
        <v>75</v>
      </c>
      <c r="I221" s="145"/>
      <c r="J221" s="146"/>
      <c r="K221" s="147"/>
      <c r="L221" s="148"/>
      <c r="M221" s="161"/>
      <c r="N221" s="144"/>
      <c r="O221" s="161"/>
      <c r="P221" s="144"/>
      <c r="Q221" s="161"/>
      <c r="R221" s="144"/>
      <c r="S221" s="46" t="str">
        <f t="shared" si="68"/>
        <v>ข้อมูลไม่ครบ</v>
      </c>
      <c r="T221" s="47" t="str">
        <f t="shared" si="69"/>
        <v>ข้อมูลไม่ครบ</v>
      </c>
      <c r="U221" s="48" t="str">
        <f t="shared" si="70"/>
        <v>ข้อมูลไม่ครบ</v>
      </c>
      <c r="V221" s="48" t="str">
        <f t="shared" si="71"/>
        <v>ข้อมูลไม่ครบ</v>
      </c>
      <c r="W221" s="149">
        <v>47</v>
      </c>
      <c r="X221" s="46" t="str">
        <f t="shared" si="72"/>
        <v>ข้อมูลไม่ครบ</v>
      </c>
      <c r="Y221" s="47" t="str">
        <f t="shared" si="66"/>
        <v>ข้อมูลไม่ครบ</v>
      </c>
      <c r="Z221" s="48" t="str">
        <f t="shared" si="73"/>
        <v>ข้อมูลไม่ครบ</v>
      </c>
      <c r="AA221" s="48" t="str">
        <f t="shared" si="74"/>
        <v>ข้อมูลไม่ครบ</v>
      </c>
      <c r="AB221" s="46" t="str">
        <f t="shared" si="75"/>
        <v>ข้อมูลไม่ครบ</v>
      </c>
      <c r="AC221" s="47" t="str">
        <f t="shared" si="67"/>
        <v>ข้อมูลไม่ครบ</v>
      </c>
      <c r="AD221" s="48" t="str">
        <f t="shared" si="76"/>
        <v>ข้อมูลไม่ครบ</v>
      </c>
      <c r="AE221" s="48" t="str">
        <f t="shared" si="77"/>
        <v>ข้อมูลไม่ครบ</v>
      </c>
      <c r="AF221" s="49"/>
    </row>
    <row r="222" spans="1:32" ht="21.75" thickBot="1" x14ac:dyDescent="0.4">
      <c r="A222" s="78">
        <v>204</v>
      </c>
      <c r="B222" s="140">
        <v>954</v>
      </c>
      <c r="C222" s="141"/>
      <c r="D222" s="142"/>
      <c r="E222" s="143"/>
      <c r="F222" s="144">
        <v>51.6</v>
      </c>
      <c r="G222" s="144">
        <v>148</v>
      </c>
      <c r="H222" s="144">
        <v>80</v>
      </c>
      <c r="I222" s="145"/>
      <c r="J222" s="146"/>
      <c r="K222" s="147"/>
      <c r="L222" s="148"/>
      <c r="M222" s="140"/>
      <c r="N222" s="144"/>
      <c r="O222" s="140"/>
      <c r="P222" s="144"/>
      <c r="Q222" s="140"/>
      <c r="R222" s="144"/>
      <c r="S222" s="46">
        <f t="shared" si="68"/>
        <v>23.557341124908696</v>
      </c>
      <c r="T222" s="47" t="str">
        <f t="shared" si="69"/>
        <v>น้ำหนักเกิน</v>
      </c>
      <c r="U222" s="48" t="str">
        <f t="shared" si="70"/>
        <v>ลงพุง</v>
      </c>
      <c r="V222" s="48" t="str">
        <f t="shared" si="71"/>
        <v>เสี่ยงสูง</v>
      </c>
      <c r="W222" s="149">
        <v>54</v>
      </c>
      <c r="X222" s="46" t="str">
        <f t="shared" si="72"/>
        <v>ข้อมูลไม่ครบ</v>
      </c>
      <c r="Y222" s="47" t="str">
        <f t="shared" si="66"/>
        <v>ข้อมูลไม่ครบ</v>
      </c>
      <c r="Z222" s="48" t="str">
        <f t="shared" si="73"/>
        <v>ข้อมูลไม่ครบ</v>
      </c>
      <c r="AA222" s="48" t="str">
        <f t="shared" si="74"/>
        <v>ข้อมูลไม่ครบ</v>
      </c>
      <c r="AB222" s="46" t="str">
        <f t="shared" si="75"/>
        <v>ข้อมูลไม่ครบ</v>
      </c>
      <c r="AC222" s="47" t="str">
        <f t="shared" si="67"/>
        <v>ข้อมูลไม่ครบ</v>
      </c>
      <c r="AD222" s="48" t="str">
        <f t="shared" si="76"/>
        <v>ข้อมูลไม่ครบ</v>
      </c>
      <c r="AE222" s="48" t="str">
        <f t="shared" si="77"/>
        <v>ข้อมูลไม่ครบ</v>
      </c>
      <c r="AF222" s="49"/>
    </row>
    <row r="223" spans="1:32" ht="21.75" thickBot="1" x14ac:dyDescent="0.4">
      <c r="A223" s="78">
        <v>205</v>
      </c>
      <c r="B223" s="161">
        <v>956</v>
      </c>
      <c r="C223" s="141"/>
      <c r="D223" s="142"/>
      <c r="E223" s="143"/>
      <c r="F223" s="144">
        <v>52.7</v>
      </c>
      <c r="G223" s="144"/>
      <c r="H223" s="144">
        <v>79</v>
      </c>
      <c r="I223" s="145"/>
      <c r="J223" s="146"/>
      <c r="K223" s="147"/>
      <c r="L223" s="148"/>
      <c r="M223" s="161"/>
      <c r="N223" s="144"/>
      <c r="O223" s="161"/>
      <c r="P223" s="144"/>
      <c r="Q223" s="161"/>
      <c r="R223" s="144"/>
      <c r="S223" s="46" t="str">
        <f t="shared" si="68"/>
        <v>ข้อมูลไม่ครบ</v>
      </c>
      <c r="T223" s="47" t="str">
        <f t="shared" si="69"/>
        <v>ข้อมูลไม่ครบ</v>
      </c>
      <c r="U223" s="48" t="str">
        <f t="shared" si="70"/>
        <v>ข้อมูลไม่ครบ</v>
      </c>
      <c r="V223" s="48" t="str">
        <f t="shared" si="71"/>
        <v>ข้อมูลไม่ครบ</v>
      </c>
      <c r="W223" s="149">
        <v>56</v>
      </c>
      <c r="X223" s="46" t="str">
        <f t="shared" si="72"/>
        <v>ข้อมูลไม่ครบ</v>
      </c>
      <c r="Y223" s="47" t="str">
        <f t="shared" si="66"/>
        <v>ข้อมูลไม่ครบ</v>
      </c>
      <c r="Z223" s="48" t="str">
        <f t="shared" si="73"/>
        <v>ข้อมูลไม่ครบ</v>
      </c>
      <c r="AA223" s="48" t="str">
        <f t="shared" si="74"/>
        <v>ข้อมูลไม่ครบ</v>
      </c>
      <c r="AB223" s="46" t="str">
        <f t="shared" si="75"/>
        <v>ข้อมูลไม่ครบ</v>
      </c>
      <c r="AC223" s="47" t="str">
        <f t="shared" si="67"/>
        <v>ข้อมูลไม่ครบ</v>
      </c>
      <c r="AD223" s="48" t="str">
        <f t="shared" si="76"/>
        <v>ข้อมูลไม่ครบ</v>
      </c>
      <c r="AE223" s="48" t="str">
        <f t="shared" si="77"/>
        <v>ข้อมูลไม่ครบ</v>
      </c>
      <c r="AF223" s="49"/>
    </row>
    <row r="224" spans="1:32" ht="21.75" thickBot="1" x14ac:dyDescent="0.4">
      <c r="A224" s="78">
        <v>206</v>
      </c>
      <c r="B224" s="161">
        <v>964</v>
      </c>
      <c r="C224" s="141"/>
      <c r="D224" s="142"/>
      <c r="E224" s="143"/>
      <c r="F224" s="144"/>
      <c r="G224" s="144"/>
      <c r="H224" s="144"/>
      <c r="I224" s="145"/>
      <c r="J224" s="146"/>
      <c r="K224" s="147"/>
      <c r="L224" s="148"/>
      <c r="M224" s="161"/>
      <c r="N224" s="144"/>
      <c r="O224" s="161"/>
      <c r="P224" s="144"/>
      <c r="Q224" s="161"/>
      <c r="R224" s="144"/>
      <c r="S224" s="46" t="str">
        <f t="shared" si="68"/>
        <v>ข้อมูลไม่ครบ</v>
      </c>
      <c r="T224" s="47" t="str">
        <f t="shared" si="69"/>
        <v>ข้อมูลไม่ครบ</v>
      </c>
      <c r="U224" s="48" t="str">
        <f t="shared" si="70"/>
        <v>ข้อมูลไม่ครบ</v>
      </c>
      <c r="V224" s="48" t="str">
        <f t="shared" si="71"/>
        <v>ข้อมูลไม่ครบ</v>
      </c>
      <c r="W224" s="149">
        <v>27</v>
      </c>
      <c r="X224" s="46" t="str">
        <f t="shared" si="72"/>
        <v>ข้อมูลไม่ครบ</v>
      </c>
      <c r="Y224" s="47" t="str">
        <f t="shared" si="66"/>
        <v>ข้อมูลไม่ครบ</v>
      </c>
      <c r="Z224" s="48" t="str">
        <f t="shared" si="73"/>
        <v>ข้อมูลไม่ครบ</v>
      </c>
      <c r="AA224" s="48" t="str">
        <f t="shared" si="74"/>
        <v>ข้อมูลไม่ครบ</v>
      </c>
      <c r="AB224" s="46" t="str">
        <f t="shared" si="75"/>
        <v>ข้อมูลไม่ครบ</v>
      </c>
      <c r="AC224" s="47" t="str">
        <f t="shared" si="67"/>
        <v>ข้อมูลไม่ครบ</v>
      </c>
      <c r="AD224" s="48" t="str">
        <f t="shared" si="76"/>
        <v>ข้อมูลไม่ครบ</v>
      </c>
      <c r="AE224" s="48" t="str">
        <f t="shared" si="77"/>
        <v>ข้อมูลไม่ครบ</v>
      </c>
      <c r="AF224" s="49"/>
    </row>
    <row r="225" spans="1:32" ht="21.75" thickBot="1" x14ac:dyDescent="0.4">
      <c r="A225" s="78">
        <v>207</v>
      </c>
      <c r="B225" s="140">
        <v>965</v>
      </c>
      <c r="C225" s="141"/>
      <c r="D225" s="142"/>
      <c r="E225" s="143"/>
      <c r="F225" s="144"/>
      <c r="G225" s="144"/>
      <c r="H225" s="144"/>
      <c r="I225" s="145"/>
      <c r="J225" s="146"/>
      <c r="K225" s="147"/>
      <c r="L225" s="148"/>
      <c r="M225" s="140"/>
      <c r="N225" s="144"/>
      <c r="O225" s="140"/>
      <c r="P225" s="144"/>
      <c r="Q225" s="140"/>
      <c r="R225" s="144"/>
      <c r="S225" s="46" t="str">
        <f t="shared" si="68"/>
        <v>ข้อมูลไม่ครบ</v>
      </c>
      <c r="T225" s="47" t="str">
        <f t="shared" si="69"/>
        <v>ข้อมูลไม่ครบ</v>
      </c>
      <c r="U225" s="48" t="str">
        <f t="shared" si="70"/>
        <v>ข้อมูลไม่ครบ</v>
      </c>
      <c r="V225" s="48" t="str">
        <f t="shared" si="71"/>
        <v>ข้อมูลไม่ครบ</v>
      </c>
      <c r="W225" s="149">
        <v>33</v>
      </c>
      <c r="X225" s="46" t="str">
        <f t="shared" si="72"/>
        <v>ข้อมูลไม่ครบ</v>
      </c>
      <c r="Y225" s="47" t="str">
        <f t="shared" si="66"/>
        <v>ข้อมูลไม่ครบ</v>
      </c>
      <c r="Z225" s="48" t="str">
        <f t="shared" si="73"/>
        <v>ข้อมูลไม่ครบ</v>
      </c>
      <c r="AA225" s="48" t="str">
        <f t="shared" si="74"/>
        <v>ข้อมูลไม่ครบ</v>
      </c>
      <c r="AB225" s="46" t="str">
        <f t="shared" si="75"/>
        <v>ข้อมูลไม่ครบ</v>
      </c>
      <c r="AC225" s="47" t="str">
        <f t="shared" si="67"/>
        <v>ข้อมูลไม่ครบ</v>
      </c>
      <c r="AD225" s="48" t="str">
        <f t="shared" si="76"/>
        <v>ข้อมูลไม่ครบ</v>
      </c>
      <c r="AE225" s="48" t="str">
        <f t="shared" si="77"/>
        <v>ข้อมูลไม่ครบ</v>
      </c>
      <c r="AF225" s="49"/>
    </row>
    <row r="226" spans="1:32" ht="21.75" thickBot="1" x14ac:dyDescent="0.4">
      <c r="A226" s="78">
        <v>208</v>
      </c>
      <c r="B226" s="161">
        <v>966</v>
      </c>
      <c r="C226" s="141"/>
      <c r="D226" s="142"/>
      <c r="E226" s="143"/>
      <c r="F226" s="144">
        <v>51.8</v>
      </c>
      <c r="G226" s="144"/>
      <c r="H226" s="144">
        <v>77</v>
      </c>
      <c r="I226" s="145"/>
      <c r="J226" s="146"/>
      <c r="K226" s="147"/>
      <c r="L226" s="148"/>
      <c r="M226" s="161"/>
      <c r="N226" s="144"/>
      <c r="O226" s="161"/>
      <c r="P226" s="144"/>
      <c r="Q226" s="161"/>
      <c r="R226" s="144"/>
      <c r="S226" s="46" t="str">
        <f t="shared" si="68"/>
        <v>ข้อมูลไม่ครบ</v>
      </c>
      <c r="T226" s="47" t="str">
        <f t="shared" si="69"/>
        <v>ข้อมูลไม่ครบ</v>
      </c>
      <c r="U226" s="48" t="str">
        <f t="shared" si="70"/>
        <v>ข้อมูลไม่ครบ</v>
      </c>
      <c r="V226" s="48" t="str">
        <f t="shared" si="71"/>
        <v>ข้อมูลไม่ครบ</v>
      </c>
      <c r="W226" s="149">
        <v>49</v>
      </c>
      <c r="X226" s="46" t="str">
        <f t="shared" si="72"/>
        <v>ข้อมูลไม่ครบ</v>
      </c>
      <c r="Y226" s="47" t="str">
        <f t="shared" si="66"/>
        <v>ข้อมูลไม่ครบ</v>
      </c>
      <c r="Z226" s="48" t="str">
        <f t="shared" si="73"/>
        <v>ข้อมูลไม่ครบ</v>
      </c>
      <c r="AA226" s="48" t="str">
        <f t="shared" si="74"/>
        <v>ข้อมูลไม่ครบ</v>
      </c>
      <c r="AB226" s="46" t="str">
        <f t="shared" si="75"/>
        <v>ข้อมูลไม่ครบ</v>
      </c>
      <c r="AC226" s="47" t="str">
        <f t="shared" si="67"/>
        <v>ข้อมูลไม่ครบ</v>
      </c>
      <c r="AD226" s="48" t="str">
        <f t="shared" si="76"/>
        <v>ข้อมูลไม่ครบ</v>
      </c>
      <c r="AE226" s="48" t="str">
        <f t="shared" si="77"/>
        <v>ข้อมูลไม่ครบ</v>
      </c>
      <c r="AF226" s="49"/>
    </row>
    <row r="227" spans="1:32" ht="21.75" thickBot="1" x14ac:dyDescent="0.4">
      <c r="A227" s="78">
        <v>209</v>
      </c>
      <c r="B227" s="140">
        <v>967</v>
      </c>
      <c r="C227" s="141"/>
      <c r="D227" s="142"/>
      <c r="E227" s="143"/>
      <c r="F227" s="144">
        <v>66</v>
      </c>
      <c r="G227" s="144">
        <v>179</v>
      </c>
      <c r="H227" s="144">
        <v>79</v>
      </c>
      <c r="I227" s="145"/>
      <c r="J227" s="146"/>
      <c r="K227" s="147"/>
      <c r="L227" s="148"/>
      <c r="M227" s="140"/>
      <c r="N227" s="144"/>
      <c r="O227" s="140"/>
      <c r="P227" s="144"/>
      <c r="Q227" s="140"/>
      <c r="R227" s="144"/>
      <c r="S227" s="46">
        <f t="shared" si="68"/>
        <v>20.598608033457136</v>
      </c>
      <c r="T227" s="47" t="str">
        <f t="shared" si="69"/>
        <v>ปกติ</v>
      </c>
      <c r="U227" s="48" t="str">
        <f t="shared" si="70"/>
        <v>ไม่ลงพุง</v>
      </c>
      <c r="V227" s="48" t="str">
        <f t="shared" si="71"/>
        <v>ปกติ</v>
      </c>
      <c r="W227" s="149">
        <v>40</v>
      </c>
      <c r="X227" s="46" t="str">
        <f t="shared" si="72"/>
        <v>ข้อมูลไม่ครบ</v>
      </c>
      <c r="Y227" s="47" t="str">
        <f t="shared" si="66"/>
        <v>ข้อมูลไม่ครบ</v>
      </c>
      <c r="Z227" s="48" t="str">
        <f t="shared" si="73"/>
        <v>ข้อมูลไม่ครบ</v>
      </c>
      <c r="AA227" s="48" t="str">
        <f t="shared" si="74"/>
        <v>ข้อมูลไม่ครบ</v>
      </c>
      <c r="AB227" s="46" t="str">
        <f t="shared" si="75"/>
        <v>ข้อมูลไม่ครบ</v>
      </c>
      <c r="AC227" s="47" t="str">
        <f t="shared" si="67"/>
        <v>ข้อมูลไม่ครบ</v>
      </c>
      <c r="AD227" s="48" t="str">
        <f t="shared" si="76"/>
        <v>ข้อมูลไม่ครบ</v>
      </c>
      <c r="AE227" s="48" t="str">
        <f t="shared" si="77"/>
        <v>ข้อมูลไม่ครบ</v>
      </c>
      <c r="AF227" s="50"/>
    </row>
    <row r="228" spans="1:32" ht="21.75" thickBot="1" x14ac:dyDescent="0.4">
      <c r="A228" s="78">
        <v>210</v>
      </c>
      <c r="B228" s="140">
        <v>968</v>
      </c>
      <c r="C228" s="141"/>
      <c r="D228" s="142"/>
      <c r="E228" s="143"/>
      <c r="F228" s="144"/>
      <c r="G228" s="144"/>
      <c r="H228" s="144"/>
      <c r="I228" s="145"/>
      <c r="J228" s="146"/>
      <c r="K228" s="147"/>
      <c r="L228" s="148"/>
      <c r="M228" s="140"/>
      <c r="N228" s="144"/>
      <c r="O228" s="140"/>
      <c r="P228" s="144"/>
      <c r="Q228" s="140"/>
      <c r="R228" s="144"/>
      <c r="S228" s="46" t="str">
        <f t="shared" si="68"/>
        <v>ข้อมูลไม่ครบ</v>
      </c>
      <c r="T228" s="47" t="str">
        <f t="shared" si="69"/>
        <v>ข้อมูลไม่ครบ</v>
      </c>
      <c r="U228" s="48" t="str">
        <f t="shared" si="70"/>
        <v>ข้อมูลไม่ครบ</v>
      </c>
      <c r="V228" s="48" t="str">
        <f t="shared" si="71"/>
        <v>ข้อมูลไม่ครบ</v>
      </c>
      <c r="W228" s="149">
        <v>33</v>
      </c>
      <c r="X228" s="46" t="str">
        <f t="shared" si="72"/>
        <v>ข้อมูลไม่ครบ</v>
      </c>
      <c r="Y228" s="47" t="str">
        <f t="shared" si="66"/>
        <v>ข้อมูลไม่ครบ</v>
      </c>
      <c r="Z228" s="48" t="str">
        <f t="shared" si="73"/>
        <v>ข้อมูลไม่ครบ</v>
      </c>
      <c r="AA228" s="48" t="str">
        <f t="shared" si="74"/>
        <v>ข้อมูลไม่ครบ</v>
      </c>
      <c r="AB228" s="46" t="str">
        <f t="shared" si="75"/>
        <v>ข้อมูลไม่ครบ</v>
      </c>
      <c r="AC228" s="47" t="str">
        <f t="shared" si="67"/>
        <v>ข้อมูลไม่ครบ</v>
      </c>
      <c r="AD228" s="48" t="str">
        <f t="shared" si="76"/>
        <v>ข้อมูลไม่ครบ</v>
      </c>
      <c r="AE228" s="48" t="str">
        <f t="shared" si="77"/>
        <v>ข้อมูลไม่ครบ</v>
      </c>
      <c r="AF228" s="51"/>
    </row>
    <row r="229" spans="1:32" ht="21.75" thickBot="1" x14ac:dyDescent="0.4">
      <c r="A229" s="78">
        <v>211</v>
      </c>
      <c r="B229" s="140">
        <v>1002</v>
      </c>
      <c r="C229" s="141"/>
      <c r="D229" s="142"/>
      <c r="E229" s="143"/>
      <c r="F229" s="144">
        <v>80.2</v>
      </c>
      <c r="G229" s="144">
        <v>151</v>
      </c>
      <c r="H229" s="144">
        <v>109</v>
      </c>
      <c r="I229" s="145"/>
      <c r="J229" s="146"/>
      <c r="K229" s="147"/>
      <c r="L229" s="148"/>
      <c r="M229" s="140"/>
      <c r="N229" s="144"/>
      <c r="O229" s="140"/>
      <c r="P229" s="144"/>
      <c r="Q229" s="140"/>
      <c r="R229" s="144"/>
      <c r="S229" s="46">
        <f t="shared" si="68"/>
        <v>35.17389588175957</v>
      </c>
      <c r="T229" s="47" t="str">
        <f t="shared" si="69"/>
        <v>อ้วน</v>
      </c>
      <c r="U229" s="48" t="str">
        <f t="shared" si="70"/>
        <v>ลงพุง</v>
      </c>
      <c r="V229" s="48" t="str">
        <f t="shared" si="71"/>
        <v>เสี่ยงสูง</v>
      </c>
      <c r="W229" s="149">
        <v>58</v>
      </c>
      <c r="X229" s="46" t="str">
        <f t="shared" si="72"/>
        <v>ข้อมูลไม่ครบ</v>
      </c>
      <c r="Y229" s="47" t="str">
        <f t="shared" si="66"/>
        <v>ข้อมูลไม่ครบ</v>
      </c>
      <c r="Z229" s="48" t="str">
        <f t="shared" si="73"/>
        <v>ข้อมูลไม่ครบ</v>
      </c>
      <c r="AA229" s="48" t="str">
        <f t="shared" si="74"/>
        <v>ข้อมูลไม่ครบ</v>
      </c>
      <c r="AB229" s="46" t="str">
        <f t="shared" si="75"/>
        <v>ข้อมูลไม่ครบ</v>
      </c>
      <c r="AC229" s="47" t="str">
        <f t="shared" si="67"/>
        <v>ข้อมูลไม่ครบ</v>
      </c>
      <c r="AD229" s="48" t="str">
        <f t="shared" si="76"/>
        <v>ข้อมูลไม่ครบ</v>
      </c>
      <c r="AE229" s="48" t="str">
        <f t="shared" si="77"/>
        <v>ข้อมูลไม่ครบ</v>
      </c>
      <c r="AF229" s="49"/>
    </row>
    <row r="230" spans="1:32" ht="21.75" thickBot="1" x14ac:dyDescent="0.4">
      <c r="A230" s="78">
        <v>212</v>
      </c>
      <c r="B230" s="140">
        <v>1004</v>
      </c>
      <c r="C230" s="141"/>
      <c r="D230" s="142"/>
      <c r="E230" s="143"/>
      <c r="F230" s="144">
        <v>59.3</v>
      </c>
      <c r="G230" s="144">
        <v>152</v>
      </c>
      <c r="H230" s="144">
        <v>82</v>
      </c>
      <c r="I230" s="145"/>
      <c r="J230" s="146"/>
      <c r="K230" s="147"/>
      <c r="L230" s="148"/>
      <c r="M230" s="140"/>
      <c r="N230" s="144"/>
      <c r="O230" s="140"/>
      <c r="P230" s="144"/>
      <c r="Q230" s="140"/>
      <c r="R230" s="144"/>
      <c r="S230" s="46">
        <f t="shared" si="68"/>
        <v>25.666551246537392</v>
      </c>
      <c r="T230" s="47" t="str">
        <f t="shared" si="69"/>
        <v>อ้วน</v>
      </c>
      <c r="U230" s="48" t="str">
        <f t="shared" si="70"/>
        <v>ลงพุง</v>
      </c>
      <c r="V230" s="48" t="str">
        <f t="shared" si="71"/>
        <v>เสี่ยงสูง</v>
      </c>
      <c r="W230" s="149">
        <v>56</v>
      </c>
      <c r="X230" s="46" t="str">
        <f t="shared" si="72"/>
        <v>ข้อมูลไม่ครบ</v>
      </c>
      <c r="Y230" s="47" t="str">
        <f t="shared" si="66"/>
        <v>ข้อมูลไม่ครบ</v>
      </c>
      <c r="Z230" s="48" t="str">
        <f t="shared" si="73"/>
        <v>ข้อมูลไม่ครบ</v>
      </c>
      <c r="AA230" s="48" t="str">
        <f t="shared" si="74"/>
        <v>ข้อมูลไม่ครบ</v>
      </c>
      <c r="AB230" s="46" t="str">
        <f t="shared" si="75"/>
        <v>ข้อมูลไม่ครบ</v>
      </c>
      <c r="AC230" s="47" t="str">
        <f t="shared" si="67"/>
        <v>ข้อมูลไม่ครบ</v>
      </c>
      <c r="AD230" s="48" t="str">
        <f t="shared" si="76"/>
        <v>ข้อมูลไม่ครบ</v>
      </c>
      <c r="AE230" s="48" t="str">
        <f t="shared" si="77"/>
        <v>ข้อมูลไม่ครบ</v>
      </c>
      <c r="AF230" s="49"/>
    </row>
    <row r="231" spans="1:32" ht="21.75" thickBot="1" x14ac:dyDescent="0.4">
      <c r="A231" s="78">
        <v>213</v>
      </c>
      <c r="B231" s="161">
        <v>1005</v>
      </c>
      <c r="C231" s="141"/>
      <c r="D231" s="142"/>
      <c r="E231" s="143"/>
      <c r="F231" s="144">
        <v>70.400000000000006</v>
      </c>
      <c r="G231" s="144">
        <v>163</v>
      </c>
      <c r="H231" s="144">
        <v>86</v>
      </c>
      <c r="I231" s="145"/>
      <c r="J231" s="146"/>
      <c r="K231" s="147"/>
      <c r="L231" s="148"/>
      <c r="M231" s="161"/>
      <c r="N231" s="144"/>
      <c r="O231" s="161"/>
      <c r="P231" s="144"/>
      <c r="Q231" s="161"/>
      <c r="R231" s="144"/>
      <c r="S231" s="46">
        <f t="shared" si="68"/>
        <v>26.497045428883286</v>
      </c>
      <c r="T231" s="47" t="str">
        <f t="shared" si="69"/>
        <v>อ้วน</v>
      </c>
      <c r="U231" s="48" t="str">
        <f t="shared" si="70"/>
        <v>ลงพุง</v>
      </c>
      <c r="V231" s="48" t="str">
        <f t="shared" si="71"/>
        <v>เสี่ยงสูง</v>
      </c>
      <c r="W231" s="149">
        <v>56</v>
      </c>
      <c r="X231" s="46" t="str">
        <f t="shared" si="72"/>
        <v>ข้อมูลไม่ครบ</v>
      </c>
      <c r="Y231" s="47" t="str">
        <f t="shared" si="66"/>
        <v>ข้อมูลไม่ครบ</v>
      </c>
      <c r="Z231" s="48" t="str">
        <f t="shared" si="73"/>
        <v>ข้อมูลไม่ครบ</v>
      </c>
      <c r="AA231" s="48" t="str">
        <f t="shared" si="74"/>
        <v>ข้อมูลไม่ครบ</v>
      </c>
      <c r="AB231" s="46" t="str">
        <f t="shared" si="75"/>
        <v>ข้อมูลไม่ครบ</v>
      </c>
      <c r="AC231" s="47" t="str">
        <f t="shared" si="67"/>
        <v>ข้อมูลไม่ครบ</v>
      </c>
      <c r="AD231" s="48" t="str">
        <f t="shared" si="76"/>
        <v>ข้อมูลไม่ครบ</v>
      </c>
      <c r="AE231" s="48" t="str">
        <f t="shared" si="77"/>
        <v>ข้อมูลไม่ครบ</v>
      </c>
      <c r="AF231" s="49"/>
    </row>
    <row r="232" spans="1:32" ht="21.75" thickBot="1" x14ac:dyDescent="0.4">
      <c r="A232" s="78">
        <v>214</v>
      </c>
      <c r="B232" s="140">
        <v>1009</v>
      </c>
      <c r="C232" s="141"/>
      <c r="D232" s="142"/>
      <c r="E232" s="143"/>
      <c r="F232" s="144">
        <v>43</v>
      </c>
      <c r="G232" s="144">
        <v>160</v>
      </c>
      <c r="H232" s="144">
        <v>68</v>
      </c>
      <c r="I232" s="145"/>
      <c r="J232" s="146"/>
      <c r="K232" s="147"/>
      <c r="L232" s="148"/>
      <c r="M232" s="140"/>
      <c r="N232" s="144"/>
      <c r="O232" s="140"/>
      <c r="P232" s="144"/>
      <c r="Q232" s="140"/>
      <c r="R232" s="144"/>
      <c r="S232" s="46">
        <f t="shared" si="68"/>
        <v>16.796875</v>
      </c>
      <c r="T232" s="47" t="str">
        <f t="shared" si="69"/>
        <v>ผอม</v>
      </c>
      <c r="U232" s="48" t="str">
        <f t="shared" si="70"/>
        <v>ไม่ลงพุง</v>
      </c>
      <c r="V232" s="48" t="str">
        <f t="shared" si="71"/>
        <v>เสี่ยง</v>
      </c>
      <c r="W232" s="149">
        <v>49</v>
      </c>
      <c r="X232" s="46" t="str">
        <f t="shared" si="72"/>
        <v>ข้อมูลไม่ครบ</v>
      </c>
      <c r="Y232" s="47" t="str">
        <f t="shared" si="66"/>
        <v>ข้อมูลไม่ครบ</v>
      </c>
      <c r="Z232" s="48" t="str">
        <f t="shared" si="73"/>
        <v>ข้อมูลไม่ครบ</v>
      </c>
      <c r="AA232" s="48" t="str">
        <f t="shared" si="74"/>
        <v>ข้อมูลไม่ครบ</v>
      </c>
      <c r="AB232" s="46" t="str">
        <f t="shared" si="75"/>
        <v>ข้อมูลไม่ครบ</v>
      </c>
      <c r="AC232" s="47" t="str">
        <f t="shared" si="67"/>
        <v>ข้อมูลไม่ครบ</v>
      </c>
      <c r="AD232" s="48" t="str">
        <f t="shared" si="76"/>
        <v>ข้อมูลไม่ครบ</v>
      </c>
      <c r="AE232" s="48" t="str">
        <f t="shared" si="77"/>
        <v>ข้อมูลไม่ครบ</v>
      </c>
      <c r="AF232" s="49"/>
    </row>
    <row r="233" spans="1:32" ht="21.75" thickBot="1" x14ac:dyDescent="0.4">
      <c r="A233" s="78">
        <v>215</v>
      </c>
      <c r="B233" s="140">
        <v>1016</v>
      </c>
      <c r="C233" s="141"/>
      <c r="D233" s="142"/>
      <c r="E233" s="143"/>
      <c r="F233" s="144">
        <v>51.8</v>
      </c>
      <c r="G233" s="144">
        <v>161</v>
      </c>
      <c r="H233" s="144">
        <v>69</v>
      </c>
      <c r="I233" s="145"/>
      <c r="J233" s="146"/>
      <c r="K233" s="147"/>
      <c r="L233" s="148"/>
      <c r="M233" s="140"/>
      <c r="N233" s="144"/>
      <c r="O233" s="140"/>
      <c r="P233" s="144"/>
      <c r="Q233" s="140"/>
      <c r="R233" s="144"/>
      <c r="S233" s="46">
        <f t="shared" si="68"/>
        <v>19.983796921415067</v>
      </c>
      <c r="T233" s="47" t="str">
        <f t="shared" si="69"/>
        <v>ปกติ</v>
      </c>
      <c r="U233" s="48" t="str">
        <f t="shared" si="70"/>
        <v>ไม่ลงพุง</v>
      </c>
      <c r="V233" s="48" t="str">
        <f t="shared" si="71"/>
        <v>ปกติ</v>
      </c>
      <c r="W233" s="149">
        <v>36</v>
      </c>
      <c r="X233" s="46" t="str">
        <f t="shared" si="72"/>
        <v>ข้อมูลไม่ครบ</v>
      </c>
      <c r="Y233" s="47" t="str">
        <f t="shared" si="66"/>
        <v>ข้อมูลไม่ครบ</v>
      </c>
      <c r="Z233" s="48" t="str">
        <f t="shared" si="73"/>
        <v>ข้อมูลไม่ครบ</v>
      </c>
      <c r="AA233" s="48" t="str">
        <f t="shared" si="74"/>
        <v>ข้อมูลไม่ครบ</v>
      </c>
      <c r="AB233" s="46" t="str">
        <f t="shared" si="75"/>
        <v>ข้อมูลไม่ครบ</v>
      </c>
      <c r="AC233" s="47" t="str">
        <f t="shared" si="67"/>
        <v>ข้อมูลไม่ครบ</v>
      </c>
      <c r="AD233" s="48" t="str">
        <f t="shared" si="76"/>
        <v>ข้อมูลไม่ครบ</v>
      </c>
      <c r="AE233" s="48" t="str">
        <f t="shared" si="77"/>
        <v>ข้อมูลไม่ครบ</v>
      </c>
      <c r="AF233" s="49"/>
    </row>
    <row r="234" spans="1:32" ht="21.75" thickBot="1" x14ac:dyDescent="0.4">
      <c r="A234" s="78">
        <v>216</v>
      </c>
      <c r="B234" s="161">
        <v>1101</v>
      </c>
      <c r="C234" s="141"/>
      <c r="D234" s="142"/>
      <c r="E234" s="143"/>
      <c r="F234" s="144"/>
      <c r="G234" s="144"/>
      <c r="H234" s="144"/>
      <c r="I234" s="145"/>
      <c r="J234" s="146"/>
      <c r="K234" s="147"/>
      <c r="L234" s="148"/>
      <c r="M234" s="161"/>
      <c r="N234" s="144"/>
      <c r="O234" s="161"/>
      <c r="P234" s="144"/>
      <c r="Q234" s="161"/>
      <c r="R234" s="144"/>
      <c r="S234" s="46" t="str">
        <f t="shared" si="68"/>
        <v>ข้อมูลไม่ครบ</v>
      </c>
      <c r="T234" s="47" t="str">
        <f t="shared" si="69"/>
        <v>ข้อมูลไม่ครบ</v>
      </c>
      <c r="U234" s="48" t="str">
        <f t="shared" si="70"/>
        <v>ข้อมูลไม่ครบ</v>
      </c>
      <c r="V234" s="48" t="str">
        <f t="shared" si="71"/>
        <v>ข้อมูลไม่ครบ</v>
      </c>
      <c r="W234" s="149">
        <v>41</v>
      </c>
      <c r="X234" s="46" t="str">
        <f t="shared" si="72"/>
        <v>ข้อมูลไม่ครบ</v>
      </c>
      <c r="Y234" s="47" t="str">
        <f t="shared" si="66"/>
        <v>ข้อมูลไม่ครบ</v>
      </c>
      <c r="Z234" s="48" t="str">
        <f t="shared" si="73"/>
        <v>ข้อมูลไม่ครบ</v>
      </c>
      <c r="AA234" s="48" t="str">
        <f t="shared" si="74"/>
        <v>ข้อมูลไม่ครบ</v>
      </c>
      <c r="AB234" s="46" t="str">
        <f t="shared" si="75"/>
        <v>ข้อมูลไม่ครบ</v>
      </c>
      <c r="AC234" s="47" t="str">
        <f t="shared" si="67"/>
        <v>ข้อมูลไม่ครบ</v>
      </c>
      <c r="AD234" s="48" t="str">
        <f t="shared" si="76"/>
        <v>ข้อมูลไม่ครบ</v>
      </c>
      <c r="AE234" s="48" t="str">
        <f t="shared" si="77"/>
        <v>ข้อมูลไม่ครบ</v>
      </c>
      <c r="AF234" s="49"/>
    </row>
    <row r="235" spans="1:32" ht="21.75" thickBot="1" x14ac:dyDescent="0.4">
      <c r="A235" s="78">
        <v>217</v>
      </c>
      <c r="B235" s="140">
        <v>1102</v>
      </c>
      <c r="C235" s="141"/>
      <c r="D235" s="142"/>
      <c r="E235" s="143"/>
      <c r="F235" s="144">
        <v>50.7</v>
      </c>
      <c r="G235" s="144">
        <v>158</v>
      </c>
      <c r="H235" s="144">
        <v>67</v>
      </c>
      <c r="I235" s="145"/>
      <c r="J235" s="146"/>
      <c r="K235" s="147"/>
      <c r="L235" s="148"/>
      <c r="M235" s="140"/>
      <c r="N235" s="144"/>
      <c r="O235" s="140"/>
      <c r="P235" s="144"/>
      <c r="Q235" s="140"/>
      <c r="R235" s="144"/>
      <c r="S235" s="46">
        <f t="shared" si="68"/>
        <v>20.309245313251083</v>
      </c>
      <c r="T235" s="47" t="str">
        <f t="shared" si="69"/>
        <v>ปกติ</v>
      </c>
      <c r="U235" s="48" t="str">
        <f t="shared" si="70"/>
        <v>ไม่ลงพุง</v>
      </c>
      <c r="V235" s="48" t="str">
        <f t="shared" si="71"/>
        <v>ปกติ</v>
      </c>
      <c r="W235" s="149">
        <v>53</v>
      </c>
      <c r="X235" s="46" t="str">
        <f t="shared" si="72"/>
        <v>ข้อมูลไม่ครบ</v>
      </c>
      <c r="Y235" s="47" t="str">
        <f t="shared" si="66"/>
        <v>ข้อมูลไม่ครบ</v>
      </c>
      <c r="Z235" s="48" t="str">
        <f t="shared" si="73"/>
        <v>ข้อมูลไม่ครบ</v>
      </c>
      <c r="AA235" s="48" t="str">
        <f t="shared" si="74"/>
        <v>ข้อมูลไม่ครบ</v>
      </c>
      <c r="AB235" s="46" t="str">
        <f t="shared" si="75"/>
        <v>ข้อมูลไม่ครบ</v>
      </c>
      <c r="AC235" s="47" t="str">
        <f t="shared" si="67"/>
        <v>ข้อมูลไม่ครบ</v>
      </c>
      <c r="AD235" s="48" t="str">
        <f t="shared" si="76"/>
        <v>ข้อมูลไม่ครบ</v>
      </c>
      <c r="AE235" s="48" t="str">
        <f t="shared" si="77"/>
        <v>ข้อมูลไม่ครบ</v>
      </c>
      <c r="AF235" s="49"/>
    </row>
    <row r="236" spans="1:32" ht="21.75" thickBot="1" x14ac:dyDescent="0.4">
      <c r="A236" s="78">
        <v>218</v>
      </c>
      <c r="B236" s="161">
        <v>1104</v>
      </c>
      <c r="C236" s="141"/>
      <c r="D236" s="142"/>
      <c r="E236" s="143"/>
      <c r="F236" s="144">
        <v>56.4</v>
      </c>
      <c r="G236" s="144">
        <v>160</v>
      </c>
      <c r="H236" s="144">
        <v>74</v>
      </c>
      <c r="I236" s="145"/>
      <c r="J236" s="146"/>
      <c r="K236" s="147"/>
      <c r="L236" s="148"/>
      <c r="M236" s="161"/>
      <c r="N236" s="144"/>
      <c r="O236" s="161"/>
      <c r="P236" s="144"/>
      <c r="Q236" s="161"/>
      <c r="R236" s="144"/>
      <c r="S236" s="46">
        <f t="shared" si="68"/>
        <v>22.031249999999996</v>
      </c>
      <c r="T236" s="47" t="str">
        <f t="shared" si="69"/>
        <v>ปกติ</v>
      </c>
      <c r="U236" s="48" t="str">
        <f t="shared" si="70"/>
        <v>ไม่ลงพุง</v>
      </c>
      <c r="V236" s="48" t="str">
        <f t="shared" si="71"/>
        <v>ปกติ</v>
      </c>
      <c r="W236" s="149">
        <v>32</v>
      </c>
      <c r="X236" s="46" t="str">
        <f t="shared" si="72"/>
        <v>ข้อมูลไม่ครบ</v>
      </c>
      <c r="Y236" s="47" t="str">
        <f t="shared" si="66"/>
        <v>ข้อมูลไม่ครบ</v>
      </c>
      <c r="Z236" s="48" t="str">
        <f t="shared" si="73"/>
        <v>ข้อมูลไม่ครบ</v>
      </c>
      <c r="AA236" s="48" t="str">
        <f t="shared" si="74"/>
        <v>ข้อมูลไม่ครบ</v>
      </c>
      <c r="AB236" s="46" t="str">
        <f t="shared" si="75"/>
        <v>ข้อมูลไม่ครบ</v>
      </c>
      <c r="AC236" s="47" t="str">
        <f t="shared" si="67"/>
        <v>ข้อมูลไม่ครบ</v>
      </c>
      <c r="AD236" s="48" t="str">
        <f t="shared" si="76"/>
        <v>ข้อมูลไม่ครบ</v>
      </c>
      <c r="AE236" s="48" t="str">
        <f t="shared" si="77"/>
        <v>ข้อมูลไม่ครบ</v>
      </c>
      <c r="AF236" s="49"/>
    </row>
    <row r="237" spans="1:32" ht="21.75" thickBot="1" x14ac:dyDescent="0.4">
      <c r="A237" s="78">
        <v>219</v>
      </c>
      <c r="B237" s="161">
        <v>1109</v>
      </c>
      <c r="C237" s="141"/>
      <c r="D237" s="142"/>
      <c r="E237" s="143"/>
      <c r="F237" s="144">
        <v>69</v>
      </c>
      <c r="G237" s="144"/>
      <c r="H237" s="144">
        <v>86</v>
      </c>
      <c r="I237" s="145"/>
      <c r="J237" s="146"/>
      <c r="K237" s="147"/>
      <c r="L237" s="148"/>
      <c r="M237" s="161"/>
      <c r="N237" s="144"/>
      <c r="O237" s="161"/>
      <c r="P237" s="144"/>
      <c r="Q237" s="161"/>
      <c r="R237" s="144"/>
      <c r="S237" s="46" t="str">
        <f t="shared" si="68"/>
        <v>ข้อมูลไม่ครบ</v>
      </c>
      <c r="T237" s="47" t="str">
        <f t="shared" si="69"/>
        <v>ข้อมูลไม่ครบ</v>
      </c>
      <c r="U237" s="48" t="str">
        <f t="shared" si="70"/>
        <v>ข้อมูลไม่ครบ</v>
      </c>
      <c r="V237" s="48" t="str">
        <f t="shared" si="71"/>
        <v>ข้อมูลไม่ครบ</v>
      </c>
      <c r="W237" s="149">
        <v>59</v>
      </c>
      <c r="X237" s="46" t="str">
        <f t="shared" si="72"/>
        <v>ข้อมูลไม่ครบ</v>
      </c>
      <c r="Y237" s="47" t="str">
        <f t="shared" si="66"/>
        <v>ข้อมูลไม่ครบ</v>
      </c>
      <c r="Z237" s="48" t="str">
        <f t="shared" si="73"/>
        <v>ข้อมูลไม่ครบ</v>
      </c>
      <c r="AA237" s="48" t="str">
        <f t="shared" si="74"/>
        <v>ข้อมูลไม่ครบ</v>
      </c>
      <c r="AB237" s="46" t="str">
        <f t="shared" si="75"/>
        <v>ข้อมูลไม่ครบ</v>
      </c>
      <c r="AC237" s="47" t="str">
        <f t="shared" si="67"/>
        <v>ข้อมูลไม่ครบ</v>
      </c>
      <c r="AD237" s="48" t="str">
        <f t="shared" si="76"/>
        <v>ข้อมูลไม่ครบ</v>
      </c>
      <c r="AE237" s="48" t="str">
        <f t="shared" si="77"/>
        <v>ข้อมูลไม่ครบ</v>
      </c>
      <c r="AF237" s="49"/>
    </row>
    <row r="238" spans="1:32" ht="21.75" thickBot="1" x14ac:dyDescent="0.4">
      <c r="A238" s="78">
        <v>220</v>
      </c>
      <c r="B238" s="161">
        <v>1110</v>
      </c>
      <c r="C238" s="141"/>
      <c r="D238" s="142"/>
      <c r="E238" s="143"/>
      <c r="F238" s="144">
        <v>49.3</v>
      </c>
      <c r="G238" s="144">
        <v>168</v>
      </c>
      <c r="H238" s="144">
        <v>67</v>
      </c>
      <c r="I238" s="145"/>
      <c r="J238" s="146"/>
      <c r="K238" s="147"/>
      <c r="L238" s="148"/>
      <c r="M238" s="161"/>
      <c r="N238" s="144"/>
      <c r="O238" s="161"/>
      <c r="P238" s="144"/>
      <c r="Q238" s="161"/>
      <c r="R238" s="144"/>
      <c r="S238" s="46">
        <f t="shared" si="68"/>
        <v>17.467403628117914</v>
      </c>
      <c r="T238" s="47" t="str">
        <f t="shared" si="69"/>
        <v>ผอม</v>
      </c>
      <c r="U238" s="48" t="str">
        <f t="shared" si="70"/>
        <v>ไม่ลงพุง</v>
      </c>
      <c r="V238" s="48" t="str">
        <f t="shared" si="71"/>
        <v>เสี่ยง</v>
      </c>
      <c r="W238" s="149">
        <v>24</v>
      </c>
      <c r="X238" s="46" t="str">
        <f t="shared" si="72"/>
        <v>ข้อมูลไม่ครบ</v>
      </c>
      <c r="Y238" s="47" t="str">
        <f t="shared" si="66"/>
        <v>ข้อมูลไม่ครบ</v>
      </c>
      <c r="Z238" s="48" t="str">
        <f t="shared" si="73"/>
        <v>ข้อมูลไม่ครบ</v>
      </c>
      <c r="AA238" s="48" t="str">
        <f t="shared" si="74"/>
        <v>ข้อมูลไม่ครบ</v>
      </c>
      <c r="AB238" s="46" t="str">
        <f t="shared" si="75"/>
        <v>ข้อมูลไม่ครบ</v>
      </c>
      <c r="AC238" s="47" t="str">
        <f t="shared" si="67"/>
        <v>ข้อมูลไม่ครบ</v>
      </c>
      <c r="AD238" s="48" t="str">
        <f t="shared" si="76"/>
        <v>ข้อมูลไม่ครบ</v>
      </c>
      <c r="AE238" s="48" t="str">
        <f t="shared" si="77"/>
        <v>ข้อมูลไม่ครบ</v>
      </c>
      <c r="AF238" s="50"/>
    </row>
    <row r="239" spans="1:32" ht="21.75" thickBot="1" x14ac:dyDescent="0.4">
      <c r="A239" s="78">
        <v>221</v>
      </c>
      <c r="B239" s="161">
        <v>1111</v>
      </c>
      <c r="C239" s="141"/>
      <c r="D239" s="142"/>
      <c r="E239" s="143"/>
      <c r="F239" s="144">
        <v>56.1</v>
      </c>
      <c r="G239" s="144">
        <v>170</v>
      </c>
      <c r="H239" s="144">
        <v>62</v>
      </c>
      <c r="I239" s="145"/>
      <c r="J239" s="146"/>
      <c r="K239" s="147"/>
      <c r="L239" s="148"/>
      <c r="M239" s="161"/>
      <c r="N239" s="144"/>
      <c r="O239" s="161"/>
      <c r="P239" s="144"/>
      <c r="Q239" s="161"/>
      <c r="R239" s="144"/>
      <c r="S239" s="46">
        <f t="shared" si="68"/>
        <v>19.411764705882355</v>
      </c>
      <c r="T239" s="47" t="str">
        <f t="shared" si="69"/>
        <v>ปกติ</v>
      </c>
      <c r="U239" s="48" t="str">
        <f t="shared" si="70"/>
        <v>ไม่ลงพุง</v>
      </c>
      <c r="V239" s="48" t="str">
        <f t="shared" si="71"/>
        <v>ปกติ</v>
      </c>
      <c r="W239" s="149">
        <v>26</v>
      </c>
      <c r="X239" s="46" t="str">
        <f t="shared" si="72"/>
        <v>ข้อมูลไม่ครบ</v>
      </c>
      <c r="Y239" s="47" t="str">
        <f t="shared" si="66"/>
        <v>ข้อมูลไม่ครบ</v>
      </c>
      <c r="Z239" s="48" t="str">
        <f t="shared" si="73"/>
        <v>ข้อมูลไม่ครบ</v>
      </c>
      <c r="AA239" s="48" t="str">
        <f t="shared" si="74"/>
        <v>ข้อมูลไม่ครบ</v>
      </c>
      <c r="AB239" s="46" t="str">
        <f t="shared" si="75"/>
        <v>ข้อมูลไม่ครบ</v>
      </c>
      <c r="AC239" s="47" t="str">
        <f t="shared" si="67"/>
        <v>ข้อมูลไม่ครบ</v>
      </c>
      <c r="AD239" s="48" t="str">
        <f t="shared" si="76"/>
        <v>ข้อมูลไม่ครบ</v>
      </c>
      <c r="AE239" s="48" t="str">
        <f t="shared" si="77"/>
        <v>ข้อมูลไม่ครบ</v>
      </c>
      <c r="AF239" s="49"/>
    </row>
    <row r="240" spans="1:32" ht="21.75" thickBot="1" x14ac:dyDescent="0.4">
      <c r="A240" s="78">
        <v>222</v>
      </c>
      <c r="B240" s="161">
        <v>1112</v>
      </c>
      <c r="C240" s="141"/>
      <c r="D240" s="142"/>
      <c r="E240" s="143"/>
      <c r="F240" s="144">
        <v>62.3</v>
      </c>
      <c r="G240" s="144">
        <v>154</v>
      </c>
      <c r="H240" s="144">
        <v>76</v>
      </c>
      <c r="I240" s="145"/>
      <c r="J240" s="146"/>
      <c r="K240" s="147"/>
      <c r="L240" s="148"/>
      <c r="M240" s="161"/>
      <c r="N240" s="144"/>
      <c r="O240" s="161"/>
      <c r="P240" s="144"/>
      <c r="Q240" s="161"/>
      <c r="R240" s="144"/>
      <c r="S240" s="46">
        <f t="shared" si="68"/>
        <v>26.26918536009445</v>
      </c>
      <c r="T240" s="47" t="str">
        <f t="shared" si="69"/>
        <v>อ้วน</v>
      </c>
      <c r="U240" s="48" t="str">
        <f t="shared" si="70"/>
        <v>ไม่ลงพุง</v>
      </c>
      <c r="V240" s="48" t="str">
        <f t="shared" si="71"/>
        <v>เสี่ยง</v>
      </c>
      <c r="W240" s="149">
        <v>26</v>
      </c>
      <c r="X240" s="46" t="str">
        <f t="shared" si="72"/>
        <v>ข้อมูลไม่ครบ</v>
      </c>
      <c r="Y240" s="47" t="str">
        <f t="shared" si="66"/>
        <v>ข้อมูลไม่ครบ</v>
      </c>
      <c r="Z240" s="48" t="str">
        <f t="shared" si="73"/>
        <v>ข้อมูลไม่ครบ</v>
      </c>
      <c r="AA240" s="48" t="str">
        <f t="shared" si="74"/>
        <v>ข้อมูลไม่ครบ</v>
      </c>
      <c r="AB240" s="46" t="str">
        <f t="shared" si="75"/>
        <v>ข้อมูลไม่ครบ</v>
      </c>
      <c r="AC240" s="47" t="str">
        <f t="shared" si="67"/>
        <v>ข้อมูลไม่ครบ</v>
      </c>
      <c r="AD240" s="48" t="str">
        <f t="shared" si="76"/>
        <v>ข้อมูลไม่ครบ</v>
      </c>
      <c r="AE240" s="48" t="str">
        <f t="shared" si="77"/>
        <v>ข้อมูลไม่ครบ</v>
      </c>
      <c r="AF240" s="49"/>
    </row>
    <row r="241" spans="1:32" ht="21.75" thickBot="1" x14ac:dyDescent="0.4">
      <c r="A241" s="78">
        <v>223</v>
      </c>
      <c r="B241" s="161">
        <v>1113</v>
      </c>
      <c r="C241" s="141"/>
      <c r="D241" s="142"/>
      <c r="E241" s="143"/>
      <c r="F241" s="144">
        <v>43.9</v>
      </c>
      <c r="G241" s="144">
        <v>155</v>
      </c>
      <c r="H241" s="144">
        <v>63</v>
      </c>
      <c r="I241" s="145"/>
      <c r="J241" s="146"/>
      <c r="K241" s="147"/>
      <c r="L241" s="148"/>
      <c r="M241" s="161"/>
      <c r="N241" s="144"/>
      <c r="O241" s="161"/>
      <c r="P241" s="144"/>
      <c r="Q241" s="161"/>
      <c r="R241" s="144"/>
      <c r="S241" s="46">
        <f t="shared" si="68"/>
        <v>18.272632674297608</v>
      </c>
      <c r="T241" s="47" t="str">
        <f t="shared" si="69"/>
        <v>ผอม</v>
      </c>
      <c r="U241" s="48" t="str">
        <f t="shared" si="70"/>
        <v>ไม่ลงพุง</v>
      </c>
      <c r="V241" s="48" t="str">
        <f t="shared" si="71"/>
        <v>เสี่ยง</v>
      </c>
      <c r="W241" s="149">
        <v>31</v>
      </c>
      <c r="X241" s="46" t="str">
        <f t="shared" si="72"/>
        <v>ข้อมูลไม่ครบ</v>
      </c>
      <c r="Y241" s="47" t="str">
        <f t="shared" si="66"/>
        <v>ข้อมูลไม่ครบ</v>
      </c>
      <c r="Z241" s="48" t="str">
        <f t="shared" si="73"/>
        <v>ข้อมูลไม่ครบ</v>
      </c>
      <c r="AA241" s="48" t="str">
        <f t="shared" si="74"/>
        <v>ข้อมูลไม่ครบ</v>
      </c>
      <c r="AB241" s="46" t="str">
        <f t="shared" si="75"/>
        <v>ข้อมูลไม่ครบ</v>
      </c>
      <c r="AC241" s="47" t="str">
        <f t="shared" si="67"/>
        <v>ข้อมูลไม่ครบ</v>
      </c>
      <c r="AD241" s="48" t="str">
        <f t="shared" si="76"/>
        <v>ข้อมูลไม่ครบ</v>
      </c>
      <c r="AE241" s="48" t="str">
        <f t="shared" si="77"/>
        <v>ข้อมูลไม่ครบ</v>
      </c>
      <c r="AF241" s="49"/>
    </row>
    <row r="242" spans="1:32" ht="21.75" thickBot="1" x14ac:dyDescent="0.4">
      <c r="A242" s="78">
        <v>224</v>
      </c>
      <c r="B242" s="161">
        <v>1114</v>
      </c>
      <c r="C242" s="141"/>
      <c r="D242" s="142"/>
      <c r="E242" s="143"/>
      <c r="F242" s="144">
        <v>38.299999999999997</v>
      </c>
      <c r="G242" s="144">
        <v>153</v>
      </c>
      <c r="H242" s="144">
        <v>59</v>
      </c>
      <c r="I242" s="145"/>
      <c r="J242" s="146"/>
      <c r="K242" s="147"/>
      <c r="L242" s="148"/>
      <c r="M242" s="161"/>
      <c r="N242" s="144"/>
      <c r="O242" s="161"/>
      <c r="P242" s="144"/>
      <c r="Q242" s="161"/>
      <c r="R242" s="144"/>
      <c r="S242" s="46">
        <f t="shared" si="68"/>
        <v>16.361228587295482</v>
      </c>
      <c r="T242" s="47" t="str">
        <f t="shared" si="69"/>
        <v>ผอม</v>
      </c>
      <c r="U242" s="48" t="str">
        <f t="shared" si="70"/>
        <v>ไม่ลงพุง</v>
      </c>
      <c r="V242" s="48" t="str">
        <f t="shared" si="71"/>
        <v>เสี่ยง</v>
      </c>
      <c r="W242" s="149">
        <v>32</v>
      </c>
      <c r="X242" s="46" t="str">
        <f t="shared" si="72"/>
        <v>ข้อมูลไม่ครบ</v>
      </c>
      <c r="Y242" s="47" t="str">
        <f t="shared" si="66"/>
        <v>ข้อมูลไม่ครบ</v>
      </c>
      <c r="Z242" s="48" t="str">
        <f t="shared" si="73"/>
        <v>ข้อมูลไม่ครบ</v>
      </c>
      <c r="AA242" s="48" t="str">
        <f t="shared" si="74"/>
        <v>ข้อมูลไม่ครบ</v>
      </c>
      <c r="AB242" s="46" t="str">
        <f t="shared" si="75"/>
        <v>ข้อมูลไม่ครบ</v>
      </c>
      <c r="AC242" s="47" t="str">
        <f t="shared" si="67"/>
        <v>ข้อมูลไม่ครบ</v>
      </c>
      <c r="AD242" s="48" t="str">
        <f t="shared" si="76"/>
        <v>ข้อมูลไม่ครบ</v>
      </c>
      <c r="AE242" s="48" t="str">
        <f t="shared" si="77"/>
        <v>ข้อมูลไม่ครบ</v>
      </c>
      <c r="AF242" s="49"/>
    </row>
    <row r="243" spans="1:32" ht="21.75" thickBot="1" x14ac:dyDescent="0.4">
      <c r="A243" s="78">
        <v>225</v>
      </c>
      <c r="B243" s="161">
        <v>1131</v>
      </c>
      <c r="C243" s="141"/>
      <c r="D243" s="142"/>
      <c r="E243" s="143"/>
      <c r="F243" s="144">
        <v>40.4</v>
      </c>
      <c r="G243" s="144">
        <v>148</v>
      </c>
      <c r="H243" s="144">
        <v>67</v>
      </c>
      <c r="I243" s="145"/>
      <c r="J243" s="146"/>
      <c r="K243" s="147"/>
      <c r="L243" s="148"/>
      <c r="M243" s="161"/>
      <c r="N243" s="144"/>
      <c r="O243" s="161"/>
      <c r="P243" s="144"/>
      <c r="Q243" s="161"/>
      <c r="R243" s="144"/>
      <c r="S243" s="46">
        <f t="shared" si="68"/>
        <v>18.444119795471146</v>
      </c>
      <c r="T243" s="47" t="str">
        <f t="shared" si="69"/>
        <v>ผอม</v>
      </c>
      <c r="U243" s="48" t="str">
        <f t="shared" si="70"/>
        <v>ไม่ลงพุง</v>
      </c>
      <c r="V243" s="48" t="str">
        <f t="shared" si="71"/>
        <v>เสี่ยง</v>
      </c>
      <c r="W243" s="149">
        <v>57</v>
      </c>
      <c r="X243" s="46" t="str">
        <f t="shared" si="72"/>
        <v>ข้อมูลไม่ครบ</v>
      </c>
      <c r="Y243" s="47" t="str">
        <f t="shared" si="66"/>
        <v>ข้อมูลไม่ครบ</v>
      </c>
      <c r="Z243" s="48" t="str">
        <f t="shared" si="73"/>
        <v>ข้อมูลไม่ครบ</v>
      </c>
      <c r="AA243" s="48" t="str">
        <f t="shared" si="74"/>
        <v>ข้อมูลไม่ครบ</v>
      </c>
      <c r="AB243" s="46" t="str">
        <f t="shared" si="75"/>
        <v>ข้อมูลไม่ครบ</v>
      </c>
      <c r="AC243" s="47" t="str">
        <f t="shared" si="67"/>
        <v>ข้อมูลไม่ครบ</v>
      </c>
      <c r="AD243" s="48" t="str">
        <f t="shared" si="76"/>
        <v>ข้อมูลไม่ครบ</v>
      </c>
      <c r="AE243" s="48" t="str">
        <f t="shared" si="77"/>
        <v>ข้อมูลไม่ครบ</v>
      </c>
      <c r="AF243" s="49"/>
    </row>
    <row r="244" spans="1:32" ht="21.75" thickBot="1" x14ac:dyDescent="0.4">
      <c r="A244" s="78">
        <v>226</v>
      </c>
      <c r="B244" s="161">
        <v>1132</v>
      </c>
      <c r="C244" s="141"/>
      <c r="D244" s="142"/>
      <c r="E244" s="143"/>
      <c r="F244" s="144">
        <v>58.2</v>
      </c>
      <c r="G244" s="144">
        <v>155</v>
      </c>
      <c r="H244" s="144">
        <v>85</v>
      </c>
      <c r="I244" s="145"/>
      <c r="J244" s="146"/>
      <c r="K244" s="147"/>
      <c r="L244" s="148"/>
      <c r="M244" s="161"/>
      <c r="N244" s="144"/>
      <c r="O244" s="161"/>
      <c r="P244" s="144"/>
      <c r="Q244" s="161"/>
      <c r="R244" s="144"/>
      <c r="S244" s="46">
        <f t="shared" si="68"/>
        <v>24.224765868886578</v>
      </c>
      <c r="T244" s="47" t="str">
        <f t="shared" si="69"/>
        <v>น้ำหนักเกิน</v>
      </c>
      <c r="U244" s="48" t="str">
        <f t="shared" si="70"/>
        <v>ลงพุง</v>
      </c>
      <c r="V244" s="48" t="str">
        <f t="shared" si="71"/>
        <v>เสี่ยงสูง</v>
      </c>
      <c r="W244" s="149">
        <v>50</v>
      </c>
      <c r="X244" s="46" t="str">
        <f t="shared" si="72"/>
        <v>ข้อมูลไม่ครบ</v>
      </c>
      <c r="Y244" s="47" t="str">
        <f t="shared" si="66"/>
        <v>ข้อมูลไม่ครบ</v>
      </c>
      <c r="Z244" s="48" t="str">
        <f t="shared" si="73"/>
        <v>ข้อมูลไม่ครบ</v>
      </c>
      <c r="AA244" s="48" t="str">
        <f t="shared" si="74"/>
        <v>ข้อมูลไม่ครบ</v>
      </c>
      <c r="AB244" s="46" t="str">
        <f t="shared" si="75"/>
        <v>ข้อมูลไม่ครบ</v>
      </c>
      <c r="AC244" s="47" t="str">
        <f t="shared" si="67"/>
        <v>ข้อมูลไม่ครบ</v>
      </c>
      <c r="AD244" s="48" t="str">
        <f t="shared" si="76"/>
        <v>ข้อมูลไม่ครบ</v>
      </c>
      <c r="AE244" s="48" t="str">
        <f t="shared" si="77"/>
        <v>ข้อมูลไม่ครบ</v>
      </c>
      <c r="AF244" s="49"/>
    </row>
    <row r="245" spans="1:32" ht="21.75" thickBot="1" x14ac:dyDescent="0.4">
      <c r="A245" s="78">
        <v>227</v>
      </c>
      <c r="B245" s="161">
        <v>1133</v>
      </c>
      <c r="C245" s="141"/>
      <c r="D245" s="142"/>
      <c r="E245" s="143"/>
      <c r="F245" s="144">
        <v>52.7</v>
      </c>
      <c r="G245" s="144"/>
      <c r="H245" s="144">
        <v>72</v>
      </c>
      <c r="I245" s="145"/>
      <c r="J245" s="146"/>
      <c r="K245" s="147"/>
      <c r="L245" s="148"/>
      <c r="M245" s="161"/>
      <c r="N245" s="144"/>
      <c r="O245" s="161"/>
      <c r="P245" s="144"/>
      <c r="Q245" s="161"/>
      <c r="R245" s="144"/>
      <c r="S245" s="46" t="str">
        <f t="shared" si="68"/>
        <v>ข้อมูลไม่ครบ</v>
      </c>
      <c r="T245" s="47" t="str">
        <f t="shared" si="69"/>
        <v>ข้อมูลไม่ครบ</v>
      </c>
      <c r="U245" s="48" t="str">
        <f t="shared" si="70"/>
        <v>ข้อมูลไม่ครบ</v>
      </c>
      <c r="V245" s="48" t="str">
        <f t="shared" si="71"/>
        <v>ข้อมูลไม่ครบ</v>
      </c>
      <c r="W245" s="149">
        <v>42</v>
      </c>
      <c r="X245" s="46" t="str">
        <f t="shared" si="72"/>
        <v>ข้อมูลไม่ครบ</v>
      </c>
      <c r="Y245" s="47" t="str">
        <f t="shared" si="66"/>
        <v>ข้อมูลไม่ครบ</v>
      </c>
      <c r="Z245" s="48" t="str">
        <f t="shared" si="73"/>
        <v>ข้อมูลไม่ครบ</v>
      </c>
      <c r="AA245" s="48" t="str">
        <f t="shared" si="74"/>
        <v>ข้อมูลไม่ครบ</v>
      </c>
      <c r="AB245" s="46" t="str">
        <f t="shared" si="75"/>
        <v>ข้อมูลไม่ครบ</v>
      </c>
      <c r="AC245" s="47" t="str">
        <f t="shared" si="67"/>
        <v>ข้อมูลไม่ครบ</v>
      </c>
      <c r="AD245" s="48" t="str">
        <f t="shared" si="76"/>
        <v>ข้อมูลไม่ครบ</v>
      </c>
      <c r="AE245" s="48" t="str">
        <f t="shared" si="77"/>
        <v>ข้อมูลไม่ครบ</v>
      </c>
      <c r="AF245" s="49"/>
    </row>
    <row r="246" spans="1:32" ht="21.75" thickBot="1" x14ac:dyDescent="0.4">
      <c r="A246" s="78">
        <v>228</v>
      </c>
      <c r="B246" s="161">
        <v>1139</v>
      </c>
      <c r="C246" s="141"/>
      <c r="D246" s="142"/>
      <c r="E246" s="143"/>
      <c r="F246" s="144">
        <v>76</v>
      </c>
      <c r="G246" s="144"/>
      <c r="H246" s="144">
        <v>83</v>
      </c>
      <c r="I246" s="145"/>
      <c r="J246" s="146"/>
      <c r="K246" s="147"/>
      <c r="L246" s="148"/>
      <c r="M246" s="161"/>
      <c r="N246" s="144"/>
      <c r="O246" s="161"/>
      <c r="P246" s="144"/>
      <c r="Q246" s="161"/>
      <c r="R246" s="144"/>
      <c r="S246" s="46" t="str">
        <f t="shared" si="68"/>
        <v>ข้อมูลไม่ครบ</v>
      </c>
      <c r="T246" s="47" t="str">
        <f t="shared" si="69"/>
        <v>ข้อมูลไม่ครบ</v>
      </c>
      <c r="U246" s="48" t="str">
        <f t="shared" si="70"/>
        <v>ข้อมูลไม่ครบ</v>
      </c>
      <c r="V246" s="48" t="str">
        <f t="shared" si="71"/>
        <v>ข้อมูลไม่ครบ</v>
      </c>
      <c r="W246" s="149">
        <v>33</v>
      </c>
      <c r="X246" s="46" t="str">
        <f t="shared" si="72"/>
        <v>ข้อมูลไม่ครบ</v>
      </c>
      <c r="Y246" s="47" t="str">
        <f t="shared" si="66"/>
        <v>ข้อมูลไม่ครบ</v>
      </c>
      <c r="Z246" s="48" t="str">
        <f t="shared" si="73"/>
        <v>ข้อมูลไม่ครบ</v>
      </c>
      <c r="AA246" s="48" t="str">
        <f t="shared" si="74"/>
        <v>ข้อมูลไม่ครบ</v>
      </c>
      <c r="AB246" s="46" t="str">
        <f t="shared" si="75"/>
        <v>ข้อมูลไม่ครบ</v>
      </c>
      <c r="AC246" s="47" t="str">
        <f t="shared" si="67"/>
        <v>ข้อมูลไม่ครบ</v>
      </c>
      <c r="AD246" s="48" t="str">
        <f t="shared" si="76"/>
        <v>ข้อมูลไม่ครบ</v>
      </c>
      <c r="AE246" s="48" t="str">
        <f t="shared" si="77"/>
        <v>ข้อมูลไม่ครบ</v>
      </c>
      <c r="AF246" s="49"/>
    </row>
    <row r="247" spans="1:32" ht="21.75" thickBot="1" x14ac:dyDescent="0.4">
      <c r="A247" s="78">
        <v>229</v>
      </c>
      <c r="B247" s="161">
        <v>1142</v>
      </c>
      <c r="C247" s="141"/>
      <c r="D247" s="142"/>
      <c r="E247" s="143"/>
      <c r="F247" s="144">
        <v>57.2</v>
      </c>
      <c r="G247" s="144"/>
      <c r="H247" s="144">
        <v>68</v>
      </c>
      <c r="I247" s="145"/>
      <c r="J247" s="146"/>
      <c r="K247" s="147"/>
      <c r="L247" s="148"/>
      <c r="M247" s="161"/>
      <c r="N247" s="144"/>
      <c r="O247" s="161"/>
      <c r="P247" s="144"/>
      <c r="Q247" s="161"/>
      <c r="R247" s="144"/>
      <c r="S247" s="46" t="str">
        <f t="shared" si="68"/>
        <v>ข้อมูลไม่ครบ</v>
      </c>
      <c r="T247" s="47" t="str">
        <f t="shared" si="69"/>
        <v>ข้อมูลไม่ครบ</v>
      </c>
      <c r="U247" s="48" t="str">
        <f t="shared" si="70"/>
        <v>ข้อมูลไม่ครบ</v>
      </c>
      <c r="V247" s="48" t="str">
        <f t="shared" si="71"/>
        <v>ข้อมูลไม่ครบ</v>
      </c>
      <c r="W247" s="149">
        <v>36</v>
      </c>
      <c r="X247" s="46" t="str">
        <f t="shared" si="72"/>
        <v>ข้อมูลไม่ครบ</v>
      </c>
      <c r="Y247" s="47" t="str">
        <f t="shared" si="66"/>
        <v>ข้อมูลไม่ครบ</v>
      </c>
      <c r="Z247" s="48" t="str">
        <f t="shared" si="73"/>
        <v>ข้อมูลไม่ครบ</v>
      </c>
      <c r="AA247" s="48" t="str">
        <f t="shared" si="74"/>
        <v>ข้อมูลไม่ครบ</v>
      </c>
      <c r="AB247" s="46" t="str">
        <f t="shared" si="75"/>
        <v>ข้อมูลไม่ครบ</v>
      </c>
      <c r="AC247" s="47" t="str">
        <f t="shared" si="67"/>
        <v>ข้อมูลไม่ครบ</v>
      </c>
      <c r="AD247" s="48" t="str">
        <f t="shared" si="76"/>
        <v>ข้อมูลไม่ครบ</v>
      </c>
      <c r="AE247" s="48" t="str">
        <f t="shared" si="77"/>
        <v>ข้อมูลไม่ครบ</v>
      </c>
      <c r="AF247" s="49"/>
    </row>
    <row r="248" spans="1:32" ht="21.75" thickBot="1" x14ac:dyDescent="0.4">
      <c r="A248" s="78">
        <v>230</v>
      </c>
      <c r="B248" s="161">
        <v>1143</v>
      </c>
      <c r="C248" s="141"/>
      <c r="D248" s="142"/>
      <c r="E248" s="143"/>
      <c r="F248" s="144">
        <v>44.6</v>
      </c>
      <c r="G248" s="144">
        <v>152</v>
      </c>
      <c r="H248" s="144">
        <v>64</v>
      </c>
      <c r="I248" s="145"/>
      <c r="J248" s="146"/>
      <c r="K248" s="147"/>
      <c r="L248" s="148"/>
      <c r="M248" s="161"/>
      <c r="N248" s="144"/>
      <c r="O248" s="161"/>
      <c r="P248" s="144"/>
      <c r="Q248" s="161"/>
      <c r="R248" s="144"/>
      <c r="S248" s="46">
        <f t="shared" si="68"/>
        <v>19.304016620498615</v>
      </c>
      <c r="T248" s="47" t="str">
        <f t="shared" si="69"/>
        <v>ปกติ</v>
      </c>
      <c r="U248" s="48" t="str">
        <f t="shared" si="70"/>
        <v>ไม่ลงพุง</v>
      </c>
      <c r="V248" s="48" t="str">
        <f t="shared" si="71"/>
        <v>ปกติ</v>
      </c>
      <c r="W248" s="149">
        <v>60</v>
      </c>
      <c r="X248" s="46" t="str">
        <f t="shared" si="72"/>
        <v>ข้อมูลไม่ครบ</v>
      </c>
      <c r="Y248" s="47" t="str">
        <f t="shared" si="66"/>
        <v>ข้อมูลไม่ครบ</v>
      </c>
      <c r="Z248" s="48" t="str">
        <f t="shared" si="73"/>
        <v>ข้อมูลไม่ครบ</v>
      </c>
      <c r="AA248" s="48" t="str">
        <f t="shared" si="74"/>
        <v>ข้อมูลไม่ครบ</v>
      </c>
      <c r="AB248" s="46" t="str">
        <f t="shared" si="75"/>
        <v>ข้อมูลไม่ครบ</v>
      </c>
      <c r="AC248" s="47" t="str">
        <f t="shared" si="67"/>
        <v>ข้อมูลไม่ครบ</v>
      </c>
      <c r="AD248" s="48" t="str">
        <f t="shared" si="76"/>
        <v>ข้อมูลไม่ครบ</v>
      </c>
      <c r="AE248" s="48" t="str">
        <f t="shared" si="77"/>
        <v>ข้อมูลไม่ครบ</v>
      </c>
      <c r="AF248" s="49"/>
    </row>
    <row r="249" spans="1:32" ht="21.75" thickBot="1" x14ac:dyDescent="0.4">
      <c r="A249" s="78">
        <v>231</v>
      </c>
      <c r="B249" s="161">
        <v>1153</v>
      </c>
      <c r="C249" s="141"/>
      <c r="D249" s="142"/>
      <c r="E249" s="143"/>
      <c r="F249" s="144">
        <v>73</v>
      </c>
      <c r="G249" s="144">
        <v>162</v>
      </c>
      <c r="H249" s="144">
        <v>92</v>
      </c>
      <c r="I249" s="145"/>
      <c r="J249" s="146"/>
      <c r="K249" s="147"/>
      <c r="L249" s="148"/>
      <c r="M249" s="161"/>
      <c r="N249" s="144"/>
      <c r="O249" s="161"/>
      <c r="P249" s="144"/>
      <c r="Q249" s="161"/>
      <c r="R249" s="144"/>
      <c r="S249" s="46">
        <f t="shared" si="68"/>
        <v>27.815881725346745</v>
      </c>
      <c r="T249" s="47" t="str">
        <f t="shared" si="69"/>
        <v>อ้วน</v>
      </c>
      <c r="U249" s="48" t="str">
        <f t="shared" si="70"/>
        <v>ลงพุง</v>
      </c>
      <c r="V249" s="48" t="str">
        <f t="shared" si="71"/>
        <v>เสี่ยงสูง</v>
      </c>
      <c r="W249" s="149">
        <v>53</v>
      </c>
      <c r="X249" s="46" t="str">
        <f t="shared" si="72"/>
        <v>ข้อมูลไม่ครบ</v>
      </c>
      <c r="Y249" s="47" t="str">
        <f t="shared" si="66"/>
        <v>ข้อมูลไม่ครบ</v>
      </c>
      <c r="Z249" s="48" t="str">
        <f t="shared" si="73"/>
        <v>ข้อมูลไม่ครบ</v>
      </c>
      <c r="AA249" s="48" t="str">
        <f t="shared" si="74"/>
        <v>ข้อมูลไม่ครบ</v>
      </c>
      <c r="AB249" s="46" t="str">
        <f t="shared" si="75"/>
        <v>ข้อมูลไม่ครบ</v>
      </c>
      <c r="AC249" s="47" t="str">
        <f t="shared" si="67"/>
        <v>ข้อมูลไม่ครบ</v>
      </c>
      <c r="AD249" s="48" t="str">
        <f t="shared" si="76"/>
        <v>ข้อมูลไม่ครบ</v>
      </c>
      <c r="AE249" s="48" t="str">
        <f t="shared" si="77"/>
        <v>ข้อมูลไม่ครบ</v>
      </c>
      <c r="AF249" s="50"/>
    </row>
    <row r="250" spans="1:32" ht="21.75" thickBot="1" x14ac:dyDescent="0.4">
      <c r="A250" s="78">
        <v>232</v>
      </c>
      <c r="B250" s="161">
        <v>1157</v>
      </c>
      <c r="C250" s="141"/>
      <c r="D250" s="142"/>
      <c r="E250" s="143"/>
      <c r="F250" s="144">
        <v>62.1</v>
      </c>
      <c r="G250" s="144">
        <v>157</v>
      </c>
      <c r="H250" s="144">
        <v>79</v>
      </c>
      <c r="I250" s="145"/>
      <c r="J250" s="146"/>
      <c r="K250" s="147"/>
      <c r="L250" s="148"/>
      <c r="M250" s="161"/>
      <c r="N250" s="144"/>
      <c r="O250" s="161"/>
      <c r="P250" s="144"/>
      <c r="Q250" s="161"/>
      <c r="R250" s="144"/>
      <c r="S250" s="46">
        <f t="shared" si="68"/>
        <v>25.193719826362123</v>
      </c>
      <c r="T250" s="47" t="str">
        <f t="shared" si="69"/>
        <v>อ้วน</v>
      </c>
      <c r="U250" s="48" t="str">
        <f t="shared" si="70"/>
        <v>ลงพุง</v>
      </c>
      <c r="V250" s="48" t="str">
        <f t="shared" si="71"/>
        <v>เสี่ยงสูง</v>
      </c>
      <c r="W250" s="149">
        <v>60</v>
      </c>
      <c r="X250" s="46" t="str">
        <f t="shared" si="72"/>
        <v>ข้อมูลไม่ครบ</v>
      </c>
      <c r="Y250" s="47" t="str">
        <f t="shared" si="66"/>
        <v>ข้อมูลไม่ครบ</v>
      </c>
      <c r="Z250" s="48" t="str">
        <f t="shared" si="73"/>
        <v>ข้อมูลไม่ครบ</v>
      </c>
      <c r="AA250" s="48" t="str">
        <f t="shared" si="74"/>
        <v>ข้อมูลไม่ครบ</v>
      </c>
      <c r="AB250" s="46" t="str">
        <f t="shared" si="75"/>
        <v>ข้อมูลไม่ครบ</v>
      </c>
      <c r="AC250" s="47" t="str">
        <f t="shared" si="67"/>
        <v>ข้อมูลไม่ครบ</v>
      </c>
      <c r="AD250" s="48" t="str">
        <f t="shared" si="76"/>
        <v>ข้อมูลไม่ครบ</v>
      </c>
      <c r="AE250" s="48" t="str">
        <f t="shared" si="77"/>
        <v>ข้อมูลไม่ครบ</v>
      </c>
      <c r="AF250" s="51"/>
    </row>
    <row r="251" spans="1:32" ht="21.75" thickBot="1" x14ac:dyDescent="0.4">
      <c r="A251" s="78">
        <v>233</v>
      </c>
      <c r="B251" s="140">
        <v>1159</v>
      </c>
      <c r="C251" s="141"/>
      <c r="D251" s="142"/>
      <c r="E251" s="143"/>
      <c r="F251" s="144">
        <v>71.099999999999994</v>
      </c>
      <c r="G251" s="144">
        <v>165</v>
      </c>
      <c r="H251" s="144">
        <v>89</v>
      </c>
      <c r="I251" s="145"/>
      <c r="J251" s="146"/>
      <c r="K251" s="147"/>
      <c r="L251" s="148"/>
      <c r="M251" s="140"/>
      <c r="N251" s="144"/>
      <c r="O251" s="140"/>
      <c r="P251" s="144"/>
      <c r="Q251" s="140"/>
      <c r="R251" s="144"/>
      <c r="S251" s="46">
        <f t="shared" si="68"/>
        <v>26.115702479338839</v>
      </c>
      <c r="T251" s="47" t="str">
        <f t="shared" si="69"/>
        <v>อ้วน</v>
      </c>
      <c r="U251" s="48" t="str">
        <f t="shared" si="70"/>
        <v>ลงพุง</v>
      </c>
      <c r="V251" s="48" t="str">
        <f t="shared" si="71"/>
        <v>เสี่ยงสูง</v>
      </c>
      <c r="W251" s="149">
        <v>35</v>
      </c>
      <c r="X251" s="46" t="str">
        <f t="shared" si="72"/>
        <v>ข้อมูลไม่ครบ</v>
      </c>
      <c r="Y251" s="47" t="str">
        <f t="shared" si="66"/>
        <v>ข้อมูลไม่ครบ</v>
      </c>
      <c r="Z251" s="48" t="str">
        <f t="shared" si="73"/>
        <v>ข้อมูลไม่ครบ</v>
      </c>
      <c r="AA251" s="48" t="str">
        <f t="shared" si="74"/>
        <v>ข้อมูลไม่ครบ</v>
      </c>
      <c r="AB251" s="46" t="str">
        <f t="shared" si="75"/>
        <v>ข้อมูลไม่ครบ</v>
      </c>
      <c r="AC251" s="47" t="str">
        <f t="shared" si="67"/>
        <v>ข้อมูลไม่ครบ</v>
      </c>
      <c r="AD251" s="48" t="str">
        <f t="shared" si="76"/>
        <v>ข้อมูลไม่ครบ</v>
      </c>
      <c r="AE251" s="48" t="str">
        <f t="shared" si="77"/>
        <v>ข้อมูลไม่ครบ</v>
      </c>
      <c r="AF251" s="49"/>
    </row>
    <row r="252" spans="1:32" ht="21.75" thickBot="1" x14ac:dyDescent="0.4">
      <c r="A252" s="78">
        <v>234</v>
      </c>
      <c r="B252" s="161">
        <v>1161</v>
      </c>
      <c r="C252" s="141"/>
      <c r="D252" s="142"/>
      <c r="E252" s="143"/>
      <c r="F252" s="144">
        <v>84.1</v>
      </c>
      <c r="G252" s="144">
        <v>169</v>
      </c>
      <c r="H252" s="144">
        <v>103</v>
      </c>
      <c r="I252" s="145"/>
      <c r="J252" s="146"/>
      <c r="K252" s="147"/>
      <c r="L252" s="148"/>
      <c r="M252" s="161"/>
      <c r="N252" s="144"/>
      <c r="O252" s="161"/>
      <c r="P252" s="144"/>
      <c r="Q252" s="161"/>
      <c r="R252" s="144"/>
      <c r="S252" s="46">
        <f t="shared" si="68"/>
        <v>29.445747697909734</v>
      </c>
      <c r="T252" s="47" t="str">
        <f t="shared" si="69"/>
        <v>อ้วน</v>
      </c>
      <c r="U252" s="48" t="str">
        <f t="shared" si="70"/>
        <v>ลงพุง</v>
      </c>
      <c r="V252" s="48" t="str">
        <f t="shared" si="71"/>
        <v>เสี่ยงสูง</v>
      </c>
      <c r="W252" s="149">
        <v>56</v>
      </c>
      <c r="X252" s="46" t="str">
        <f t="shared" si="72"/>
        <v>ข้อมูลไม่ครบ</v>
      </c>
      <c r="Y252" s="47" t="str">
        <f t="shared" si="66"/>
        <v>ข้อมูลไม่ครบ</v>
      </c>
      <c r="Z252" s="48" t="str">
        <f t="shared" si="73"/>
        <v>ข้อมูลไม่ครบ</v>
      </c>
      <c r="AA252" s="48" t="str">
        <f t="shared" si="74"/>
        <v>ข้อมูลไม่ครบ</v>
      </c>
      <c r="AB252" s="46" t="str">
        <f t="shared" si="75"/>
        <v>ข้อมูลไม่ครบ</v>
      </c>
      <c r="AC252" s="47" t="str">
        <f t="shared" si="67"/>
        <v>ข้อมูลไม่ครบ</v>
      </c>
      <c r="AD252" s="48" t="str">
        <f t="shared" si="76"/>
        <v>ข้อมูลไม่ครบ</v>
      </c>
      <c r="AE252" s="48" t="str">
        <f t="shared" si="77"/>
        <v>ข้อมูลไม่ครบ</v>
      </c>
      <c r="AF252" s="49"/>
    </row>
    <row r="253" spans="1:32" ht="21.75" thickBot="1" x14ac:dyDescent="0.4">
      <c r="A253" s="78">
        <v>235</v>
      </c>
      <c r="B253" s="161">
        <v>1201</v>
      </c>
      <c r="C253" s="141"/>
      <c r="D253" s="142"/>
      <c r="E253" s="143"/>
      <c r="F253" s="144">
        <v>62.6</v>
      </c>
      <c r="G253" s="144"/>
      <c r="H253" s="144">
        <v>85</v>
      </c>
      <c r="I253" s="145"/>
      <c r="J253" s="146"/>
      <c r="K253" s="147"/>
      <c r="L253" s="148"/>
      <c r="M253" s="161"/>
      <c r="N253" s="144"/>
      <c r="O253" s="161"/>
      <c r="P253" s="144"/>
      <c r="Q253" s="161"/>
      <c r="R253" s="144"/>
      <c r="S253" s="46" t="str">
        <f t="shared" si="68"/>
        <v>ข้อมูลไม่ครบ</v>
      </c>
      <c r="T253" s="47" t="str">
        <f t="shared" si="69"/>
        <v>ข้อมูลไม่ครบ</v>
      </c>
      <c r="U253" s="48" t="str">
        <f t="shared" si="70"/>
        <v>ข้อมูลไม่ครบ</v>
      </c>
      <c r="V253" s="48" t="str">
        <f t="shared" si="71"/>
        <v>ข้อมูลไม่ครบ</v>
      </c>
      <c r="W253" s="149">
        <v>54</v>
      </c>
      <c r="X253" s="46" t="str">
        <f t="shared" si="72"/>
        <v>ข้อมูลไม่ครบ</v>
      </c>
      <c r="Y253" s="47" t="str">
        <f t="shared" si="66"/>
        <v>ข้อมูลไม่ครบ</v>
      </c>
      <c r="Z253" s="48" t="str">
        <f t="shared" si="73"/>
        <v>ข้อมูลไม่ครบ</v>
      </c>
      <c r="AA253" s="48" t="str">
        <f t="shared" si="74"/>
        <v>ข้อมูลไม่ครบ</v>
      </c>
      <c r="AB253" s="46" t="str">
        <f t="shared" si="75"/>
        <v>ข้อมูลไม่ครบ</v>
      </c>
      <c r="AC253" s="47" t="str">
        <f t="shared" si="67"/>
        <v>ข้อมูลไม่ครบ</v>
      </c>
      <c r="AD253" s="48" t="str">
        <f t="shared" si="76"/>
        <v>ข้อมูลไม่ครบ</v>
      </c>
      <c r="AE253" s="48" t="str">
        <f t="shared" si="77"/>
        <v>ข้อมูลไม่ครบ</v>
      </c>
      <c r="AF253" s="49"/>
    </row>
    <row r="254" spans="1:32" ht="21.75" thickBot="1" x14ac:dyDescent="0.4">
      <c r="A254" s="78">
        <v>236</v>
      </c>
      <c r="B254" s="158">
        <v>1206</v>
      </c>
      <c r="C254" s="141"/>
      <c r="D254" s="142"/>
      <c r="E254" s="143"/>
      <c r="F254" s="158"/>
      <c r="G254" s="158"/>
      <c r="H254" s="158"/>
      <c r="I254" s="145"/>
      <c r="J254" s="146"/>
      <c r="K254" s="147"/>
      <c r="L254" s="148"/>
      <c r="M254" s="158"/>
      <c r="N254" s="158"/>
      <c r="O254" s="158"/>
      <c r="P254" s="158"/>
      <c r="Q254" s="158"/>
      <c r="R254" s="158"/>
      <c r="S254" s="46" t="str">
        <f t="shared" si="68"/>
        <v>ข้อมูลไม่ครบ</v>
      </c>
      <c r="T254" s="47" t="str">
        <f t="shared" si="69"/>
        <v>ข้อมูลไม่ครบ</v>
      </c>
      <c r="U254" s="48" t="str">
        <f t="shared" si="70"/>
        <v>ข้อมูลไม่ครบ</v>
      </c>
      <c r="V254" s="48" t="str">
        <f t="shared" si="71"/>
        <v>ข้อมูลไม่ครบ</v>
      </c>
      <c r="W254" s="158"/>
      <c r="X254" s="46" t="str">
        <f t="shared" si="72"/>
        <v>ข้อมูลไม่ครบ</v>
      </c>
      <c r="Y254" s="47" t="str">
        <f t="shared" si="66"/>
        <v>ข้อมูลไม่ครบ</v>
      </c>
      <c r="Z254" s="48" t="str">
        <f t="shared" si="73"/>
        <v>ข้อมูลไม่ครบ</v>
      </c>
      <c r="AA254" s="48" t="str">
        <f t="shared" si="74"/>
        <v>ข้อมูลไม่ครบ</v>
      </c>
      <c r="AB254" s="46" t="str">
        <f t="shared" si="75"/>
        <v>ข้อมูลไม่ครบ</v>
      </c>
      <c r="AC254" s="47" t="str">
        <f t="shared" si="67"/>
        <v>ข้อมูลไม่ครบ</v>
      </c>
      <c r="AD254" s="48" t="str">
        <f t="shared" si="76"/>
        <v>ข้อมูลไม่ครบ</v>
      </c>
      <c r="AE254" s="48" t="str">
        <f t="shared" si="77"/>
        <v>ข้อมูลไม่ครบ</v>
      </c>
      <c r="AF254" s="49"/>
    </row>
    <row r="255" spans="1:32" ht="21.75" thickBot="1" x14ac:dyDescent="0.4">
      <c r="A255" s="78">
        <v>237</v>
      </c>
      <c r="B255" s="161">
        <v>1207</v>
      </c>
      <c r="C255" s="141"/>
      <c r="D255" s="142"/>
      <c r="E255" s="143"/>
      <c r="F255" s="144">
        <v>69.2</v>
      </c>
      <c r="G255" s="144">
        <v>171</v>
      </c>
      <c r="H255" s="144">
        <v>94</v>
      </c>
      <c r="I255" s="145"/>
      <c r="J255" s="146"/>
      <c r="K255" s="147"/>
      <c r="L255" s="148"/>
      <c r="M255" s="161"/>
      <c r="N255" s="144"/>
      <c r="O255" s="161"/>
      <c r="P255" s="144"/>
      <c r="Q255" s="161"/>
      <c r="R255" s="144"/>
      <c r="S255" s="46">
        <f t="shared" si="68"/>
        <v>23.665401320064294</v>
      </c>
      <c r="T255" s="47" t="str">
        <f t="shared" si="69"/>
        <v>น้ำหนักเกิน</v>
      </c>
      <c r="U255" s="48" t="str">
        <f t="shared" si="70"/>
        <v>ลงพุง</v>
      </c>
      <c r="V255" s="48" t="str">
        <f t="shared" si="71"/>
        <v>เสี่ยงสูง</v>
      </c>
      <c r="W255" s="149">
        <v>62</v>
      </c>
      <c r="X255" s="46" t="str">
        <f t="shared" si="72"/>
        <v>ข้อมูลไม่ครบ</v>
      </c>
      <c r="Y255" s="47" t="str">
        <f t="shared" si="66"/>
        <v>ข้อมูลไม่ครบ</v>
      </c>
      <c r="Z255" s="48" t="str">
        <f t="shared" si="73"/>
        <v>ข้อมูลไม่ครบ</v>
      </c>
      <c r="AA255" s="48" t="str">
        <f t="shared" si="74"/>
        <v>ข้อมูลไม่ครบ</v>
      </c>
      <c r="AB255" s="46" t="str">
        <f t="shared" si="75"/>
        <v>ข้อมูลไม่ครบ</v>
      </c>
      <c r="AC255" s="47" t="str">
        <f t="shared" si="67"/>
        <v>ข้อมูลไม่ครบ</v>
      </c>
      <c r="AD255" s="48" t="str">
        <f t="shared" si="76"/>
        <v>ข้อมูลไม่ครบ</v>
      </c>
      <c r="AE255" s="48" t="str">
        <f t="shared" si="77"/>
        <v>ข้อมูลไม่ครบ</v>
      </c>
      <c r="AF255" s="49"/>
    </row>
    <row r="256" spans="1:32" ht="21.75" thickBot="1" x14ac:dyDescent="0.4">
      <c r="A256" s="78">
        <v>238</v>
      </c>
      <c r="B256" s="161">
        <v>1208</v>
      </c>
      <c r="C256" s="141"/>
      <c r="D256" s="142"/>
      <c r="E256" s="143"/>
      <c r="F256" s="144"/>
      <c r="G256" s="144"/>
      <c r="H256" s="144"/>
      <c r="I256" s="145"/>
      <c r="J256" s="146"/>
      <c r="K256" s="147"/>
      <c r="L256" s="148"/>
      <c r="M256" s="161"/>
      <c r="N256" s="144"/>
      <c r="O256" s="161"/>
      <c r="P256" s="144"/>
      <c r="Q256" s="161"/>
      <c r="R256" s="144"/>
      <c r="S256" s="46" t="str">
        <f t="shared" si="68"/>
        <v>ข้อมูลไม่ครบ</v>
      </c>
      <c r="T256" s="47" t="str">
        <f t="shared" si="69"/>
        <v>ข้อมูลไม่ครบ</v>
      </c>
      <c r="U256" s="48" t="str">
        <f t="shared" si="70"/>
        <v>ข้อมูลไม่ครบ</v>
      </c>
      <c r="V256" s="48" t="str">
        <f t="shared" si="71"/>
        <v>ข้อมูลไม่ครบ</v>
      </c>
      <c r="W256" s="149">
        <v>25</v>
      </c>
      <c r="X256" s="46" t="str">
        <f t="shared" si="72"/>
        <v>ข้อมูลไม่ครบ</v>
      </c>
      <c r="Y256" s="47" t="str">
        <f t="shared" si="66"/>
        <v>ข้อมูลไม่ครบ</v>
      </c>
      <c r="Z256" s="48" t="str">
        <f t="shared" si="73"/>
        <v>ข้อมูลไม่ครบ</v>
      </c>
      <c r="AA256" s="48" t="str">
        <f t="shared" si="74"/>
        <v>ข้อมูลไม่ครบ</v>
      </c>
      <c r="AB256" s="46" t="str">
        <f t="shared" si="75"/>
        <v>ข้อมูลไม่ครบ</v>
      </c>
      <c r="AC256" s="47" t="str">
        <f t="shared" si="67"/>
        <v>ข้อมูลไม่ครบ</v>
      </c>
      <c r="AD256" s="48" t="str">
        <f t="shared" si="76"/>
        <v>ข้อมูลไม่ครบ</v>
      </c>
      <c r="AE256" s="48" t="str">
        <f t="shared" si="77"/>
        <v>ข้อมูลไม่ครบ</v>
      </c>
      <c r="AF256" s="49"/>
    </row>
    <row r="257" spans="1:32" ht="21.75" thickBot="1" x14ac:dyDescent="0.4">
      <c r="A257" s="78">
        <v>239</v>
      </c>
      <c r="B257" s="161">
        <v>1209</v>
      </c>
      <c r="C257" s="141"/>
      <c r="D257" s="142"/>
      <c r="E257" s="143"/>
      <c r="F257" s="144">
        <v>64.400000000000006</v>
      </c>
      <c r="G257" s="144"/>
      <c r="H257" s="144">
        <v>82</v>
      </c>
      <c r="I257" s="145"/>
      <c r="J257" s="146"/>
      <c r="K257" s="147"/>
      <c r="L257" s="148"/>
      <c r="M257" s="161"/>
      <c r="N257" s="144"/>
      <c r="O257" s="161"/>
      <c r="P257" s="144"/>
      <c r="Q257" s="161"/>
      <c r="R257" s="144"/>
      <c r="S257" s="46" t="str">
        <f t="shared" si="68"/>
        <v>ข้อมูลไม่ครบ</v>
      </c>
      <c r="T257" s="47" t="str">
        <f t="shared" si="69"/>
        <v>ข้อมูลไม่ครบ</v>
      </c>
      <c r="U257" s="48" t="str">
        <f t="shared" si="70"/>
        <v>ข้อมูลไม่ครบ</v>
      </c>
      <c r="V257" s="48" t="str">
        <f t="shared" si="71"/>
        <v>ข้อมูลไม่ครบ</v>
      </c>
      <c r="W257" s="149">
        <v>60</v>
      </c>
      <c r="X257" s="46" t="str">
        <f t="shared" si="72"/>
        <v>ข้อมูลไม่ครบ</v>
      </c>
      <c r="Y257" s="47" t="str">
        <f t="shared" si="66"/>
        <v>ข้อมูลไม่ครบ</v>
      </c>
      <c r="Z257" s="48" t="str">
        <f t="shared" si="73"/>
        <v>ข้อมูลไม่ครบ</v>
      </c>
      <c r="AA257" s="48" t="str">
        <f t="shared" si="74"/>
        <v>ข้อมูลไม่ครบ</v>
      </c>
      <c r="AB257" s="46" t="str">
        <f t="shared" si="75"/>
        <v>ข้อมูลไม่ครบ</v>
      </c>
      <c r="AC257" s="47" t="str">
        <f t="shared" si="67"/>
        <v>ข้อมูลไม่ครบ</v>
      </c>
      <c r="AD257" s="48" t="str">
        <f t="shared" si="76"/>
        <v>ข้อมูลไม่ครบ</v>
      </c>
      <c r="AE257" s="48" t="str">
        <f t="shared" si="77"/>
        <v>ข้อมูลไม่ครบ</v>
      </c>
      <c r="AF257" s="49"/>
    </row>
    <row r="258" spans="1:32" ht="21.75" thickBot="1" x14ac:dyDescent="0.4">
      <c r="A258" s="78">
        <v>240</v>
      </c>
      <c r="B258" s="161">
        <v>1231</v>
      </c>
      <c r="C258" s="141"/>
      <c r="D258" s="142"/>
      <c r="E258" s="143"/>
      <c r="F258" s="144">
        <v>52.7</v>
      </c>
      <c r="G258" s="144">
        <v>160</v>
      </c>
      <c r="H258" s="144">
        <v>71</v>
      </c>
      <c r="I258" s="145"/>
      <c r="J258" s="146"/>
      <c r="K258" s="147"/>
      <c r="L258" s="148"/>
      <c r="M258" s="161"/>
      <c r="N258" s="144"/>
      <c r="O258" s="161"/>
      <c r="P258" s="144"/>
      <c r="Q258" s="161"/>
      <c r="R258" s="144"/>
      <c r="S258" s="46">
        <f t="shared" si="68"/>
        <v>20.5859375</v>
      </c>
      <c r="T258" s="47" t="str">
        <f t="shared" si="69"/>
        <v>ปกติ</v>
      </c>
      <c r="U258" s="48" t="str">
        <f t="shared" si="70"/>
        <v>ไม่ลงพุง</v>
      </c>
      <c r="V258" s="48" t="str">
        <f t="shared" si="71"/>
        <v>ปกติ</v>
      </c>
      <c r="W258" s="149">
        <v>42</v>
      </c>
      <c r="X258" s="46" t="str">
        <f t="shared" si="72"/>
        <v>ข้อมูลไม่ครบ</v>
      </c>
      <c r="Y258" s="47" t="str">
        <f t="shared" si="66"/>
        <v>ข้อมูลไม่ครบ</v>
      </c>
      <c r="Z258" s="48" t="str">
        <f t="shared" si="73"/>
        <v>ข้อมูลไม่ครบ</v>
      </c>
      <c r="AA258" s="48" t="str">
        <f t="shared" si="74"/>
        <v>ข้อมูลไม่ครบ</v>
      </c>
      <c r="AB258" s="46" t="str">
        <f t="shared" si="75"/>
        <v>ข้อมูลไม่ครบ</v>
      </c>
      <c r="AC258" s="47" t="str">
        <f t="shared" si="67"/>
        <v>ข้อมูลไม่ครบ</v>
      </c>
      <c r="AD258" s="48" t="str">
        <f t="shared" si="76"/>
        <v>ข้อมูลไม่ครบ</v>
      </c>
      <c r="AE258" s="48" t="str">
        <f t="shared" si="77"/>
        <v>ข้อมูลไม่ครบ</v>
      </c>
      <c r="AF258" s="49"/>
    </row>
    <row r="259" spans="1:32" ht="21.75" thickBot="1" x14ac:dyDescent="0.4">
      <c r="A259" s="78">
        <v>241</v>
      </c>
      <c r="B259" s="161">
        <v>1232</v>
      </c>
      <c r="C259" s="141"/>
      <c r="D259" s="142"/>
      <c r="E259" s="143"/>
      <c r="F259" s="144">
        <v>56.2</v>
      </c>
      <c r="G259" s="144">
        <v>158</v>
      </c>
      <c r="H259" s="144">
        <v>77</v>
      </c>
      <c r="I259" s="145"/>
      <c r="J259" s="146"/>
      <c r="K259" s="147"/>
      <c r="L259" s="148"/>
      <c r="M259" s="161"/>
      <c r="N259" s="144"/>
      <c r="O259" s="161"/>
      <c r="P259" s="144"/>
      <c r="Q259" s="161"/>
      <c r="R259" s="144"/>
      <c r="S259" s="46">
        <f t="shared" si="68"/>
        <v>22.51241788174972</v>
      </c>
      <c r="T259" s="47" t="str">
        <f t="shared" si="69"/>
        <v>ปกติ</v>
      </c>
      <c r="U259" s="48" t="str">
        <f t="shared" si="70"/>
        <v>ไม่ลงพุง</v>
      </c>
      <c r="V259" s="48" t="str">
        <f t="shared" si="71"/>
        <v>ปกติ</v>
      </c>
      <c r="W259" s="149">
        <v>43</v>
      </c>
      <c r="X259" s="46" t="str">
        <f t="shared" si="72"/>
        <v>ข้อมูลไม่ครบ</v>
      </c>
      <c r="Y259" s="47" t="str">
        <f t="shared" si="66"/>
        <v>ข้อมูลไม่ครบ</v>
      </c>
      <c r="Z259" s="48" t="str">
        <f t="shared" si="73"/>
        <v>ข้อมูลไม่ครบ</v>
      </c>
      <c r="AA259" s="48" t="str">
        <f t="shared" si="74"/>
        <v>ข้อมูลไม่ครบ</v>
      </c>
      <c r="AB259" s="46" t="str">
        <f t="shared" si="75"/>
        <v>ข้อมูลไม่ครบ</v>
      </c>
      <c r="AC259" s="47" t="str">
        <f t="shared" si="67"/>
        <v>ข้อมูลไม่ครบ</v>
      </c>
      <c r="AD259" s="48" t="str">
        <f t="shared" si="76"/>
        <v>ข้อมูลไม่ครบ</v>
      </c>
      <c r="AE259" s="48" t="str">
        <f t="shared" si="77"/>
        <v>ข้อมูลไม่ครบ</v>
      </c>
      <c r="AF259" s="49"/>
    </row>
    <row r="260" spans="1:32" ht="21.75" thickBot="1" x14ac:dyDescent="0.4">
      <c r="A260" s="78">
        <v>242</v>
      </c>
      <c r="B260" s="161">
        <v>1233</v>
      </c>
      <c r="C260" s="141"/>
      <c r="D260" s="142"/>
      <c r="E260" s="143"/>
      <c r="F260" s="144">
        <v>61.6</v>
      </c>
      <c r="G260" s="144">
        <v>155</v>
      </c>
      <c r="H260" s="144">
        <v>79</v>
      </c>
      <c r="I260" s="145"/>
      <c r="J260" s="146"/>
      <c r="K260" s="147"/>
      <c r="L260" s="148"/>
      <c r="M260" s="161"/>
      <c r="N260" s="144"/>
      <c r="O260" s="161"/>
      <c r="P260" s="144"/>
      <c r="Q260" s="161"/>
      <c r="R260" s="144"/>
      <c r="S260" s="46">
        <f t="shared" si="68"/>
        <v>25.639958376690945</v>
      </c>
      <c r="T260" s="47" t="str">
        <f t="shared" si="69"/>
        <v>อ้วน</v>
      </c>
      <c r="U260" s="48" t="str">
        <f t="shared" si="70"/>
        <v>ลงพุง</v>
      </c>
      <c r="V260" s="48" t="str">
        <f t="shared" si="71"/>
        <v>เสี่ยงสูง</v>
      </c>
      <c r="W260" s="149">
        <v>54</v>
      </c>
      <c r="X260" s="46" t="str">
        <f t="shared" si="72"/>
        <v>ข้อมูลไม่ครบ</v>
      </c>
      <c r="Y260" s="47" t="str">
        <f t="shared" si="66"/>
        <v>ข้อมูลไม่ครบ</v>
      </c>
      <c r="Z260" s="48" t="str">
        <f t="shared" si="73"/>
        <v>ข้อมูลไม่ครบ</v>
      </c>
      <c r="AA260" s="48" t="str">
        <f t="shared" si="74"/>
        <v>ข้อมูลไม่ครบ</v>
      </c>
      <c r="AB260" s="46" t="str">
        <f t="shared" si="75"/>
        <v>ข้อมูลไม่ครบ</v>
      </c>
      <c r="AC260" s="47" t="str">
        <f t="shared" si="67"/>
        <v>ข้อมูลไม่ครบ</v>
      </c>
      <c r="AD260" s="48" t="str">
        <f t="shared" si="76"/>
        <v>ข้อมูลไม่ครบ</v>
      </c>
      <c r="AE260" s="48" t="str">
        <f t="shared" si="77"/>
        <v>ข้อมูลไม่ครบ</v>
      </c>
      <c r="AF260" s="50"/>
    </row>
    <row r="261" spans="1:32" ht="21.75" thickBot="1" x14ac:dyDescent="0.4">
      <c r="A261" s="78">
        <v>243</v>
      </c>
      <c r="B261" s="161">
        <v>1244</v>
      </c>
      <c r="C261" s="141"/>
      <c r="D261" s="142"/>
      <c r="E261" s="143"/>
      <c r="F261" s="144">
        <v>77</v>
      </c>
      <c r="G261" s="144">
        <v>170</v>
      </c>
      <c r="H261" s="144">
        <v>87</v>
      </c>
      <c r="I261" s="145"/>
      <c r="J261" s="146"/>
      <c r="K261" s="147"/>
      <c r="L261" s="148"/>
      <c r="M261" s="161"/>
      <c r="N261" s="144"/>
      <c r="O261" s="161"/>
      <c r="P261" s="144"/>
      <c r="Q261" s="161"/>
      <c r="R261" s="144"/>
      <c r="S261" s="46">
        <f t="shared" si="68"/>
        <v>26.643598615916954</v>
      </c>
      <c r="T261" s="47" t="str">
        <f t="shared" si="69"/>
        <v>อ้วน</v>
      </c>
      <c r="U261" s="48" t="str">
        <f t="shared" si="70"/>
        <v>ลงพุง</v>
      </c>
      <c r="V261" s="48" t="str">
        <f t="shared" si="71"/>
        <v>เสี่ยงสูง</v>
      </c>
      <c r="W261" s="149">
        <v>24</v>
      </c>
      <c r="X261" s="46" t="str">
        <f t="shared" si="72"/>
        <v>ข้อมูลไม่ครบ</v>
      </c>
      <c r="Y261" s="47" t="str">
        <f t="shared" si="66"/>
        <v>ข้อมูลไม่ครบ</v>
      </c>
      <c r="Z261" s="48" t="str">
        <f t="shared" si="73"/>
        <v>ข้อมูลไม่ครบ</v>
      </c>
      <c r="AA261" s="48" t="str">
        <f t="shared" si="74"/>
        <v>ข้อมูลไม่ครบ</v>
      </c>
      <c r="AB261" s="46" t="str">
        <f t="shared" si="75"/>
        <v>ข้อมูลไม่ครบ</v>
      </c>
      <c r="AC261" s="47" t="str">
        <f t="shared" si="67"/>
        <v>ข้อมูลไม่ครบ</v>
      </c>
      <c r="AD261" s="48" t="str">
        <f t="shared" si="76"/>
        <v>ข้อมูลไม่ครบ</v>
      </c>
      <c r="AE261" s="48" t="str">
        <f t="shared" si="77"/>
        <v>ข้อมูลไม่ครบ</v>
      </c>
      <c r="AF261" s="49"/>
    </row>
    <row r="262" spans="1:32" ht="21.75" thickBot="1" x14ac:dyDescent="0.4">
      <c r="A262" s="78">
        <v>244</v>
      </c>
      <c r="B262" s="161">
        <v>1281</v>
      </c>
      <c r="C262" s="141"/>
      <c r="D262" s="142"/>
      <c r="E262" s="143"/>
      <c r="F262" s="144">
        <v>46.4</v>
      </c>
      <c r="G262" s="144">
        <v>152</v>
      </c>
      <c r="H262" s="144">
        <v>78</v>
      </c>
      <c r="I262" s="145"/>
      <c r="J262" s="146"/>
      <c r="K262" s="147"/>
      <c r="L262" s="148"/>
      <c r="M262" s="161"/>
      <c r="N262" s="144"/>
      <c r="O262" s="161"/>
      <c r="P262" s="144"/>
      <c r="Q262" s="161"/>
      <c r="R262" s="144"/>
      <c r="S262" s="46">
        <f t="shared" si="68"/>
        <v>20.083102493074794</v>
      </c>
      <c r="T262" s="47" t="str">
        <f t="shared" si="69"/>
        <v>ปกติ</v>
      </c>
      <c r="U262" s="48" t="str">
        <f t="shared" si="70"/>
        <v>ลงพุง</v>
      </c>
      <c r="V262" s="48" t="str">
        <f t="shared" si="71"/>
        <v>เสี่ยง</v>
      </c>
      <c r="W262" s="149">
        <v>47</v>
      </c>
      <c r="X262" s="46" t="str">
        <f t="shared" si="72"/>
        <v>ข้อมูลไม่ครบ</v>
      </c>
      <c r="Y262" s="47" t="str">
        <f t="shared" si="66"/>
        <v>ข้อมูลไม่ครบ</v>
      </c>
      <c r="Z262" s="48" t="str">
        <f t="shared" si="73"/>
        <v>ข้อมูลไม่ครบ</v>
      </c>
      <c r="AA262" s="48" t="str">
        <f t="shared" si="74"/>
        <v>ข้อมูลไม่ครบ</v>
      </c>
      <c r="AB262" s="46" t="str">
        <f t="shared" si="75"/>
        <v>ข้อมูลไม่ครบ</v>
      </c>
      <c r="AC262" s="47" t="str">
        <f t="shared" si="67"/>
        <v>ข้อมูลไม่ครบ</v>
      </c>
      <c r="AD262" s="48" t="str">
        <f t="shared" si="76"/>
        <v>ข้อมูลไม่ครบ</v>
      </c>
      <c r="AE262" s="48" t="str">
        <f t="shared" si="77"/>
        <v>ข้อมูลไม่ครบ</v>
      </c>
      <c r="AF262" s="49"/>
    </row>
    <row r="263" spans="1:32" ht="21.75" thickBot="1" x14ac:dyDescent="0.4">
      <c r="A263" s="78">
        <v>245</v>
      </c>
      <c r="B263" s="161">
        <v>1282</v>
      </c>
      <c r="C263" s="141"/>
      <c r="D263" s="142"/>
      <c r="E263" s="143"/>
      <c r="F263" s="144">
        <v>66.5</v>
      </c>
      <c r="G263" s="144">
        <v>160</v>
      </c>
      <c r="H263" s="144">
        <v>82</v>
      </c>
      <c r="I263" s="145"/>
      <c r="J263" s="146"/>
      <c r="K263" s="147"/>
      <c r="L263" s="148"/>
      <c r="M263" s="161"/>
      <c r="N263" s="144"/>
      <c r="O263" s="161"/>
      <c r="P263" s="144"/>
      <c r="Q263" s="161"/>
      <c r="R263" s="144"/>
      <c r="S263" s="46">
        <f t="shared" si="68"/>
        <v>25.9765625</v>
      </c>
      <c r="T263" s="47" t="str">
        <f t="shared" si="69"/>
        <v>อ้วน</v>
      </c>
      <c r="U263" s="48" t="str">
        <f t="shared" si="70"/>
        <v>ลงพุง</v>
      </c>
      <c r="V263" s="48" t="str">
        <f t="shared" si="71"/>
        <v>เสี่ยงสูง</v>
      </c>
      <c r="W263" s="149">
        <v>50</v>
      </c>
      <c r="X263" s="46" t="str">
        <f t="shared" si="72"/>
        <v>ข้อมูลไม่ครบ</v>
      </c>
      <c r="Y263" s="47" t="str">
        <f t="shared" si="66"/>
        <v>ข้อมูลไม่ครบ</v>
      </c>
      <c r="Z263" s="48" t="str">
        <f t="shared" si="73"/>
        <v>ข้อมูลไม่ครบ</v>
      </c>
      <c r="AA263" s="48" t="str">
        <f t="shared" si="74"/>
        <v>ข้อมูลไม่ครบ</v>
      </c>
      <c r="AB263" s="46" t="str">
        <f t="shared" si="75"/>
        <v>ข้อมูลไม่ครบ</v>
      </c>
      <c r="AC263" s="47" t="str">
        <f t="shared" si="67"/>
        <v>ข้อมูลไม่ครบ</v>
      </c>
      <c r="AD263" s="48" t="str">
        <f t="shared" si="76"/>
        <v>ข้อมูลไม่ครบ</v>
      </c>
      <c r="AE263" s="48" t="str">
        <f t="shared" si="77"/>
        <v>ข้อมูลไม่ครบ</v>
      </c>
      <c r="AF263" s="49"/>
    </row>
    <row r="264" spans="1:32" ht="21.75" thickBot="1" x14ac:dyDescent="0.4">
      <c r="A264" s="78">
        <v>246</v>
      </c>
      <c r="B264" s="161">
        <v>1283</v>
      </c>
      <c r="C264" s="141"/>
      <c r="D264" s="142"/>
      <c r="E264" s="143"/>
      <c r="F264" s="144">
        <v>62.2</v>
      </c>
      <c r="G264" s="144">
        <v>159</v>
      </c>
      <c r="H264" s="144">
        <v>81.5</v>
      </c>
      <c r="I264" s="145"/>
      <c r="J264" s="146"/>
      <c r="K264" s="147"/>
      <c r="L264" s="148"/>
      <c r="M264" s="161"/>
      <c r="N264" s="144"/>
      <c r="O264" s="161"/>
      <c r="P264" s="144"/>
      <c r="Q264" s="161"/>
      <c r="R264" s="144"/>
      <c r="S264" s="46">
        <f t="shared" si="68"/>
        <v>24.603457141726988</v>
      </c>
      <c r="T264" s="47" t="str">
        <f t="shared" si="69"/>
        <v>น้ำหนักเกิน</v>
      </c>
      <c r="U264" s="48" t="str">
        <f t="shared" si="70"/>
        <v>ลงพุง</v>
      </c>
      <c r="V264" s="48" t="str">
        <f t="shared" si="71"/>
        <v>เสี่ยงสูง</v>
      </c>
      <c r="W264" s="149">
        <v>55</v>
      </c>
      <c r="X264" s="46" t="str">
        <f t="shared" si="72"/>
        <v>ข้อมูลไม่ครบ</v>
      </c>
      <c r="Y264" s="47" t="str">
        <f t="shared" si="66"/>
        <v>ข้อมูลไม่ครบ</v>
      </c>
      <c r="Z264" s="48" t="str">
        <f t="shared" si="73"/>
        <v>ข้อมูลไม่ครบ</v>
      </c>
      <c r="AA264" s="48" t="str">
        <f t="shared" si="74"/>
        <v>ข้อมูลไม่ครบ</v>
      </c>
      <c r="AB264" s="46" t="str">
        <f t="shared" si="75"/>
        <v>ข้อมูลไม่ครบ</v>
      </c>
      <c r="AC264" s="47" t="str">
        <f t="shared" si="67"/>
        <v>ข้อมูลไม่ครบ</v>
      </c>
      <c r="AD264" s="48" t="str">
        <f t="shared" si="76"/>
        <v>ข้อมูลไม่ครบ</v>
      </c>
      <c r="AE264" s="48" t="str">
        <f t="shared" si="77"/>
        <v>ข้อมูลไม่ครบ</v>
      </c>
      <c r="AF264" s="49"/>
    </row>
    <row r="265" spans="1:32" ht="21.75" thickBot="1" x14ac:dyDescent="0.4">
      <c r="A265" s="78">
        <v>247</v>
      </c>
      <c r="B265" s="140">
        <v>1284</v>
      </c>
      <c r="C265" s="141"/>
      <c r="D265" s="142"/>
      <c r="E265" s="143"/>
      <c r="F265" s="144">
        <v>56.7</v>
      </c>
      <c r="G265" s="144">
        <v>149</v>
      </c>
      <c r="H265" s="144">
        <v>77</v>
      </c>
      <c r="I265" s="145"/>
      <c r="J265" s="146"/>
      <c r="K265" s="147"/>
      <c r="L265" s="148"/>
      <c r="M265" s="140"/>
      <c r="N265" s="144"/>
      <c r="O265" s="140"/>
      <c r="P265" s="144"/>
      <c r="Q265" s="140"/>
      <c r="R265" s="144"/>
      <c r="S265" s="46">
        <f t="shared" si="68"/>
        <v>25.539390117562274</v>
      </c>
      <c r="T265" s="47" t="str">
        <f t="shared" si="69"/>
        <v>อ้วน</v>
      </c>
      <c r="U265" s="48" t="str">
        <f t="shared" si="70"/>
        <v>ลงพุง</v>
      </c>
      <c r="V265" s="48" t="str">
        <f t="shared" si="71"/>
        <v>เสี่ยงสูง</v>
      </c>
      <c r="W265" s="149">
        <v>57</v>
      </c>
      <c r="X265" s="46" t="str">
        <f t="shared" si="72"/>
        <v>ข้อมูลไม่ครบ</v>
      </c>
      <c r="Y265" s="47" t="str">
        <f t="shared" si="66"/>
        <v>ข้อมูลไม่ครบ</v>
      </c>
      <c r="Z265" s="48" t="str">
        <f t="shared" si="73"/>
        <v>ข้อมูลไม่ครบ</v>
      </c>
      <c r="AA265" s="48" t="str">
        <f t="shared" si="74"/>
        <v>ข้อมูลไม่ครบ</v>
      </c>
      <c r="AB265" s="46" t="str">
        <f t="shared" si="75"/>
        <v>ข้อมูลไม่ครบ</v>
      </c>
      <c r="AC265" s="47" t="str">
        <f t="shared" si="67"/>
        <v>ข้อมูลไม่ครบ</v>
      </c>
      <c r="AD265" s="48" t="str">
        <f t="shared" si="76"/>
        <v>ข้อมูลไม่ครบ</v>
      </c>
      <c r="AE265" s="48" t="str">
        <f t="shared" si="77"/>
        <v>ข้อมูลไม่ครบ</v>
      </c>
      <c r="AF265" s="49"/>
    </row>
    <row r="266" spans="1:32" ht="21.75" thickBot="1" x14ac:dyDescent="0.4">
      <c r="A266" s="78">
        <v>248</v>
      </c>
      <c r="B266" s="158">
        <v>1285</v>
      </c>
      <c r="C266" s="141"/>
      <c r="D266" s="142"/>
      <c r="E266" s="143"/>
      <c r="F266" s="158"/>
      <c r="G266" s="158"/>
      <c r="H266" s="158"/>
      <c r="I266" s="145"/>
      <c r="J266" s="146"/>
      <c r="K266" s="147"/>
      <c r="L266" s="148"/>
      <c r="M266" s="158"/>
      <c r="N266" s="158"/>
      <c r="O266" s="158"/>
      <c r="P266" s="158"/>
      <c r="Q266" s="158"/>
      <c r="R266" s="158"/>
      <c r="S266" s="46" t="str">
        <f t="shared" si="68"/>
        <v>ข้อมูลไม่ครบ</v>
      </c>
      <c r="T266" s="47" t="str">
        <f t="shared" si="69"/>
        <v>ข้อมูลไม่ครบ</v>
      </c>
      <c r="U266" s="48" t="str">
        <f t="shared" si="70"/>
        <v>ข้อมูลไม่ครบ</v>
      </c>
      <c r="V266" s="48" t="str">
        <f t="shared" si="71"/>
        <v>ข้อมูลไม่ครบ</v>
      </c>
      <c r="W266" s="158">
        <v>58</v>
      </c>
      <c r="X266" s="46" t="str">
        <f t="shared" si="72"/>
        <v>ข้อมูลไม่ครบ</v>
      </c>
      <c r="Y266" s="47" t="str">
        <f t="shared" si="66"/>
        <v>ข้อมูลไม่ครบ</v>
      </c>
      <c r="Z266" s="48" t="str">
        <f t="shared" si="73"/>
        <v>ข้อมูลไม่ครบ</v>
      </c>
      <c r="AA266" s="48" t="str">
        <f t="shared" si="74"/>
        <v>ข้อมูลไม่ครบ</v>
      </c>
      <c r="AB266" s="46" t="str">
        <f t="shared" si="75"/>
        <v>ข้อมูลไม่ครบ</v>
      </c>
      <c r="AC266" s="47" t="str">
        <f t="shared" si="67"/>
        <v>ข้อมูลไม่ครบ</v>
      </c>
      <c r="AD266" s="48" t="str">
        <f t="shared" si="76"/>
        <v>ข้อมูลไม่ครบ</v>
      </c>
      <c r="AE266" s="48" t="str">
        <f t="shared" si="77"/>
        <v>ข้อมูลไม่ครบ</v>
      </c>
      <c r="AF266" s="49"/>
    </row>
    <row r="267" spans="1:32" ht="21.75" thickBot="1" x14ac:dyDescent="0.4">
      <c r="A267" s="78">
        <v>249</v>
      </c>
      <c r="B267" s="161">
        <v>1286</v>
      </c>
      <c r="C267" s="141"/>
      <c r="D267" s="142"/>
      <c r="E267" s="143"/>
      <c r="F267" s="144">
        <v>57.6</v>
      </c>
      <c r="G267" s="144">
        <v>160</v>
      </c>
      <c r="H267" s="144">
        <v>77</v>
      </c>
      <c r="I267" s="145"/>
      <c r="J267" s="146"/>
      <c r="K267" s="147"/>
      <c r="L267" s="148"/>
      <c r="M267" s="161"/>
      <c r="N267" s="144"/>
      <c r="O267" s="161"/>
      <c r="P267" s="144"/>
      <c r="Q267" s="161"/>
      <c r="R267" s="144"/>
      <c r="S267" s="46">
        <f t="shared" si="68"/>
        <v>22.500000000000004</v>
      </c>
      <c r="T267" s="47" t="str">
        <f t="shared" si="69"/>
        <v>ปกติ</v>
      </c>
      <c r="U267" s="48" t="str">
        <f t="shared" si="70"/>
        <v>ไม่ลงพุง</v>
      </c>
      <c r="V267" s="48" t="str">
        <f t="shared" si="71"/>
        <v>ปกติ</v>
      </c>
      <c r="W267" s="149">
        <v>56</v>
      </c>
      <c r="X267" s="46" t="str">
        <f t="shared" si="72"/>
        <v>ข้อมูลไม่ครบ</v>
      </c>
      <c r="Y267" s="47" t="str">
        <f t="shared" si="66"/>
        <v>ข้อมูลไม่ครบ</v>
      </c>
      <c r="Z267" s="48" t="str">
        <f t="shared" si="73"/>
        <v>ข้อมูลไม่ครบ</v>
      </c>
      <c r="AA267" s="48" t="str">
        <f t="shared" si="74"/>
        <v>ข้อมูลไม่ครบ</v>
      </c>
      <c r="AB267" s="46" t="str">
        <f t="shared" si="75"/>
        <v>ข้อมูลไม่ครบ</v>
      </c>
      <c r="AC267" s="47" t="str">
        <f t="shared" si="67"/>
        <v>ข้อมูลไม่ครบ</v>
      </c>
      <c r="AD267" s="48" t="str">
        <f t="shared" si="76"/>
        <v>ข้อมูลไม่ครบ</v>
      </c>
      <c r="AE267" s="48" t="str">
        <f t="shared" si="77"/>
        <v>ข้อมูลไม่ครบ</v>
      </c>
      <c r="AF267" s="49"/>
    </row>
    <row r="268" spans="1:32" ht="21.75" thickBot="1" x14ac:dyDescent="0.4">
      <c r="A268" s="78">
        <v>250</v>
      </c>
      <c r="B268" s="161">
        <v>1287</v>
      </c>
      <c r="C268" s="141"/>
      <c r="D268" s="142"/>
      <c r="E268" s="143"/>
      <c r="F268" s="144">
        <v>58.4</v>
      </c>
      <c r="G268" s="144">
        <v>153</v>
      </c>
      <c r="H268" s="144">
        <v>80</v>
      </c>
      <c r="I268" s="145"/>
      <c r="J268" s="146"/>
      <c r="K268" s="147"/>
      <c r="L268" s="148"/>
      <c r="M268" s="161"/>
      <c r="N268" s="144"/>
      <c r="O268" s="161"/>
      <c r="P268" s="144"/>
      <c r="Q268" s="161"/>
      <c r="R268" s="144"/>
      <c r="S268" s="46">
        <f t="shared" si="68"/>
        <v>24.947669699688152</v>
      </c>
      <c r="T268" s="47" t="str">
        <f t="shared" si="69"/>
        <v>น้ำหนักเกิน</v>
      </c>
      <c r="U268" s="48" t="str">
        <f t="shared" si="70"/>
        <v>ลงพุง</v>
      </c>
      <c r="V268" s="48" t="str">
        <f t="shared" si="71"/>
        <v>เสี่ยงสูง</v>
      </c>
      <c r="W268" s="149">
        <v>44</v>
      </c>
      <c r="X268" s="46" t="str">
        <f t="shared" si="72"/>
        <v>ข้อมูลไม่ครบ</v>
      </c>
      <c r="Y268" s="47" t="str">
        <f t="shared" si="66"/>
        <v>ข้อมูลไม่ครบ</v>
      </c>
      <c r="Z268" s="48" t="str">
        <f t="shared" si="73"/>
        <v>ข้อมูลไม่ครบ</v>
      </c>
      <c r="AA268" s="48" t="str">
        <f t="shared" si="74"/>
        <v>ข้อมูลไม่ครบ</v>
      </c>
      <c r="AB268" s="46" t="str">
        <f t="shared" si="75"/>
        <v>ข้อมูลไม่ครบ</v>
      </c>
      <c r="AC268" s="47" t="str">
        <f t="shared" si="67"/>
        <v>ข้อมูลไม่ครบ</v>
      </c>
      <c r="AD268" s="48" t="str">
        <f t="shared" si="76"/>
        <v>ข้อมูลไม่ครบ</v>
      </c>
      <c r="AE268" s="48" t="str">
        <f t="shared" si="77"/>
        <v>ข้อมูลไม่ครบ</v>
      </c>
      <c r="AF268" s="49"/>
    </row>
    <row r="269" spans="1:32" ht="21.75" thickBot="1" x14ac:dyDescent="0.4">
      <c r="A269" s="78">
        <v>251</v>
      </c>
      <c r="B269" s="140">
        <v>1288</v>
      </c>
      <c r="C269" s="141"/>
      <c r="D269" s="142"/>
      <c r="E269" s="143"/>
      <c r="F269" s="144">
        <v>51.7</v>
      </c>
      <c r="G269" s="144">
        <v>145</v>
      </c>
      <c r="H269" s="144">
        <v>70</v>
      </c>
      <c r="I269" s="145"/>
      <c r="J269" s="146"/>
      <c r="K269" s="147"/>
      <c r="L269" s="148"/>
      <c r="M269" s="140"/>
      <c r="N269" s="144"/>
      <c r="O269" s="140"/>
      <c r="P269" s="144"/>
      <c r="Q269" s="140"/>
      <c r="R269" s="144"/>
      <c r="S269" s="46">
        <f t="shared" si="68"/>
        <v>24.589774078478005</v>
      </c>
      <c r="T269" s="47" t="str">
        <f t="shared" si="69"/>
        <v>น้ำหนักเกิน</v>
      </c>
      <c r="U269" s="48" t="str">
        <f t="shared" si="70"/>
        <v>ไม่ลงพุง</v>
      </c>
      <c r="V269" s="48" t="str">
        <f t="shared" si="71"/>
        <v>เสี่ยง</v>
      </c>
      <c r="W269" s="149">
        <v>59</v>
      </c>
      <c r="X269" s="46" t="str">
        <f t="shared" si="72"/>
        <v>ข้อมูลไม่ครบ</v>
      </c>
      <c r="Y269" s="47" t="str">
        <f t="shared" si="66"/>
        <v>ข้อมูลไม่ครบ</v>
      </c>
      <c r="Z269" s="48" t="str">
        <f t="shared" si="73"/>
        <v>ข้อมูลไม่ครบ</v>
      </c>
      <c r="AA269" s="48" t="str">
        <f t="shared" si="74"/>
        <v>ข้อมูลไม่ครบ</v>
      </c>
      <c r="AB269" s="46" t="str">
        <f t="shared" si="75"/>
        <v>ข้อมูลไม่ครบ</v>
      </c>
      <c r="AC269" s="47" t="str">
        <f t="shared" si="67"/>
        <v>ข้อมูลไม่ครบ</v>
      </c>
      <c r="AD269" s="48" t="str">
        <f t="shared" si="76"/>
        <v>ข้อมูลไม่ครบ</v>
      </c>
      <c r="AE269" s="48" t="str">
        <f t="shared" si="77"/>
        <v>ข้อมูลไม่ครบ</v>
      </c>
      <c r="AF269" s="49"/>
    </row>
    <row r="270" spans="1:32" ht="21.75" thickBot="1" x14ac:dyDescent="0.4">
      <c r="A270" s="78">
        <v>252</v>
      </c>
      <c r="B270" s="161">
        <v>1289</v>
      </c>
      <c r="C270" s="141"/>
      <c r="D270" s="142"/>
      <c r="E270" s="143"/>
      <c r="F270" s="144">
        <v>57</v>
      </c>
      <c r="G270" s="144">
        <v>162</v>
      </c>
      <c r="H270" s="144">
        <v>80</v>
      </c>
      <c r="I270" s="145"/>
      <c r="J270" s="146"/>
      <c r="K270" s="147"/>
      <c r="L270" s="148"/>
      <c r="M270" s="161"/>
      <c r="N270" s="144"/>
      <c r="O270" s="161"/>
      <c r="P270" s="144"/>
      <c r="Q270" s="161"/>
      <c r="R270" s="144"/>
      <c r="S270" s="46">
        <f t="shared" si="68"/>
        <v>21.719250114311844</v>
      </c>
      <c r="T270" s="47" t="str">
        <f t="shared" si="69"/>
        <v>ปกติ</v>
      </c>
      <c r="U270" s="48" t="str">
        <f t="shared" si="70"/>
        <v>ไม่ลงพุง</v>
      </c>
      <c r="V270" s="48" t="str">
        <f t="shared" si="71"/>
        <v>ปกติ</v>
      </c>
      <c r="W270" s="149">
        <v>50</v>
      </c>
      <c r="X270" s="46" t="str">
        <f t="shared" si="72"/>
        <v>ข้อมูลไม่ครบ</v>
      </c>
      <c r="Y270" s="47" t="str">
        <f t="shared" si="66"/>
        <v>ข้อมูลไม่ครบ</v>
      </c>
      <c r="Z270" s="48" t="str">
        <f t="shared" si="73"/>
        <v>ข้อมูลไม่ครบ</v>
      </c>
      <c r="AA270" s="48" t="str">
        <f t="shared" si="74"/>
        <v>ข้อมูลไม่ครบ</v>
      </c>
      <c r="AB270" s="46" t="str">
        <f t="shared" si="75"/>
        <v>ข้อมูลไม่ครบ</v>
      </c>
      <c r="AC270" s="47" t="str">
        <f t="shared" si="67"/>
        <v>ข้อมูลไม่ครบ</v>
      </c>
      <c r="AD270" s="48" t="str">
        <f t="shared" si="76"/>
        <v>ข้อมูลไม่ครบ</v>
      </c>
      <c r="AE270" s="48" t="str">
        <f t="shared" si="77"/>
        <v>ข้อมูลไม่ครบ</v>
      </c>
      <c r="AF270" s="49"/>
    </row>
    <row r="271" spans="1:32" ht="21.75" thickBot="1" x14ac:dyDescent="0.4">
      <c r="A271" s="78">
        <v>253</v>
      </c>
      <c r="B271" s="161">
        <v>1290</v>
      </c>
      <c r="C271" s="141"/>
      <c r="D271" s="142"/>
      <c r="E271" s="143"/>
      <c r="F271" s="144">
        <v>96.2</v>
      </c>
      <c r="G271" s="144">
        <v>151</v>
      </c>
      <c r="H271" s="144">
        <v>97</v>
      </c>
      <c r="I271" s="145"/>
      <c r="J271" s="146"/>
      <c r="K271" s="147"/>
      <c r="L271" s="148"/>
      <c r="M271" s="161"/>
      <c r="N271" s="144"/>
      <c r="O271" s="161"/>
      <c r="P271" s="144"/>
      <c r="Q271" s="161"/>
      <c r="R271" s="144"/>
      <c r="S271" s="46">
        <f t="shared" si="68"/>
        <v>42.191131967896148</v>
      </c>
      <c r="T271" s="47" t="str">
        <f t="shared" si="69"/>
        <v>อ้วน</v>
      </c>
      <c r="U271" s="48" t="str">
        <f t="shared" si="70"/>
        <v>ลงพุง</v>
      </c>
      <c r="V271" s="48" t="str">
        <f t="shared" si="71"/>
        <v>เสี่ยงสูง</v>
      </c>
      <c r="W271" s="149">
        <v>51</v>
      </c>
      <c r="X271" s="46" t="str">
        <f t="shared" si="72"/>
        <v>ข้อมูลไม่ครบ</v>
      </c>
      <c r="Y271" s="47" t="str">
        <f t="shared" si="66"/>
        <v>ข้อมูลไม่ครบ</v>
      </c>
      <c r="Z271" s="48" t="str">
        <f t="shared" si="73"/>
        <v>ข้อมูลไม่ครบ</v>
      </c>
      <c r="AA271" s="48" t="str">
        <f t="shared" si="74"/>
        <v>ข้อมูลไม่ครบ</v>
      </c>
      <c r="AB271" s="46" t="str">
        <f t="shared" si="75"/>
        <v>ข้อมูลไม่ครบ</v>
      </c>
      <c r="AC271" s="47" t="str">
        <f t="shared" si="67"/>
        <v>ข้อมูลไม่ครบ</v>
      </c>
      <c r="AD271" s="48" t="str">
        <f t="shared" si="76"/>
        <v>ข้อมูลไม่ครบ</v>
      </c>
      <c r="AE271" s="48" t="str">
        <f t="shared" si="77"/>
        <v>ข้อมูลไม่ครบ</v>
      </c>
      <c r="AF271" s="50"/>
    </row>
    <row r="272" spans="1:32" ht="21.75" thickBot="1" x14ac:dyDescent="0.4">
      <c r="A272" s="78">
        <v>254</v>
      </c>
      <c r="B272" s="140">
        <v>1291</v>
      </c>
      <c r="C272" s="141"/>
      <c r="D272" s="142"/>
      <c r="E272" s="143"/>
      <c r="F272" s="144">
        <v>59</v>
      </c>
      <c r="G272" s="144">
        <v>154</v>
      </c>
      <c r="H272" s="144">
        <v>72</v>
      </c>
      <c r="I272" s="145"/>
      <c r="J272" s="146"/>
      <c r="K272" s="147"/>
      <c r="L272" s="148"/>
      <c r="M272" s="140"/>
      <c r="N272" s="144"/>
      <c r="O272" s="140"/>
      <c r="P272" s="144"/>
      <c r="Q272" s="140"/>
      <c r="R272" s="144"/>
      <c r="S272" s="46">
        <f t="shared" si="68"/>
        <v>24.877719682914488</v>
      </c>
      <c r="T272" s="47" t="str">
        <f t="shared" si="69"/>
        <v>น้ำหนักเกิน</v>
      </c>
      <c r="U272" s="48" t="str">
        <f t="shared" si="70"/>
        <v>ไม่ลงพุง</v>
      </c>
      <c r="V272" s="48" t="str">
        <f t="shared" si="71"/>
        <v>เสี่ยง</v>
      </c>
      <c r="W272" s="149">
        <v>47</v>
      </c>
      <c r="X272" s="46" t="str">
        <f t="shared" si="72"/>
        <v>ข้อมูลไม่ครบ</v>
      </c>
      <c r="Y272" s="47" t="str">
        <f t="shared" si="66"/>
        <v>ข้อมูลไม่ครบ</v>
      </c>
      <c r="Z272" s="48" t="str">
        <f t="shared" si="73"/>
        <v>ข้อมูลไม่ครบ</v>
      </c>
      <c r="AA272" s="48" t="str">
        <f t="shared" si="74"/>
        <v>ข้อมูลไม่ครบ</v>
      </c>
      <c r="AB272" s="46" t="str">
        <f t="shared" si="75"/>
        <v>ข้อมูลไม่ครบ</v>
      </c>
      <c r="AC272" s="47" t="str">
        <f t="shared" si="67"/>
        <v>ข้อมูลไม่ครบ</v>
      </c>
      <c r="AD272" s="48" t="str">
        <f t="shared" si="76"/>
        <v>ข้อมูลไม่ครบ</v>
      </c>
      <c r="AE272" s="48" t="str">
        <f t="shared" si="77"/>
        <v>ข้อมูลไม่ครบ</v>
      </c>
      <c r="AF272" s="51"/>
    </row>
    <row r="273" spans="1:32" ht="21.75" thickBot="1" x14ac:dyDescent="0.4">
      <c r="A273" s="78">
        <v>255</v>
      </c>
      <c r="B273" s="161">
        <v>1292</v>
      </c>
      <c r="C273" s="141"/>
      <c r="D273" s="142"/>
      <c r="E273" s="143"/>
      <c r="F273" s="144">
        <v>71.400000000000006</v>
      </c>
      <c r="G273" s="144">
        <v>151</v>
      </c>
      <c r="H273" s="144">
        <v>104</v>
      </c>
      <c r="I273" s="145"/>
      <c r="J273" s="146"/>
      <c r="K273" s="147"/>
      <c r="L273" s="148"/>
      <c r="M273" s="161"/>
      <c r="N273" s="144"/>
      <c r="O273" s="161"/>
      <c r="P273" s="144"/>
      <c r="Q273" s="161"/>
      <c r="R273" s="144"/>
      <c r="S273" s="46">
        <f t="shared" si="68"/>
        <v>31.314416034384458</v>
      </c>
      <c r="T273" s="47" t="str">
        <f t="shared" si="69"/>
        <v>อ้วน</v>
      </c>
      <c r="U273" s="48" t="str">
        <f t="shared" si="70"/>
        <v>ลงพุง</v>
      </c>
      <c r="V273" s="48" t="str">
        <f t="shared" si="71"/>
        <v>เสี่ยงสูง</v>
      </c>
      <c r="W273" s="149">
        <v>46</v>
      </c>
      <c r="X273" s="46" t="str">
        <f t="shared" si="72"/>
        <v>ข้อมูลไม่ครบ</v>
      </c>
      <c r="Y273" s="47" t="str">
        <f t="shared" si="66"/>
        <v>ข้อมูลไม่ครบ</v>
      </c>
      <c r="Z273" s="48" t="str">
        <f t="shared" si="73"/>
        <v>ข้อมูลไม่ครบ</v>
      </c>
      <c r="AA273" s="48" t="str">
        <f t="shared" si="74"/>
        <v>ข้อมูลไม่ครบ</v>
      </c>
      <c r="AB273" s="46" t="str">
        <f t="shared" si="75"/>
        <v>ข้อมูลไม่ครบ</v>
      </c>
      <c r="AC273" s="47" t="str">
        <f t="shared" si="67"/>
        <v>ข้อมูลไม่ครบ</v>
      </c>
      <c r="AD273" s="48" t="str">
        <f t="shared" si="76"/>
        <v>ข้อมูลไม่ครบ</v>
      </c>
      <c r="AE273" s="48" t="str">
        <f t="shared" si="77"/>
        <v>ข้อมูลไม่ครบ</v>
      </c>
      <c r="AF273" s="49"/>
    </row>
    <row r="274" spans="1:32" ht="21.75" thickBot="1" x14ac:dyDescent="0.4">
      <c r="A274" s="78">
        <v>256</v>
      </c>
      <c r="B274" s="140">
        <v>1293</v>
      </c>
      <c r="C274" s="141"/>
      <c r="D274" s="142"/>
      <c r="E274" s="143"/>
      <c r="F274" s="144">
        <v>56.2</v>
      </c>
      <c r="G274" s="144">
        <v>160</v>
      </c>
      <c r="H274" s="144">
        <v>78</v>
      </c>
      <c r="I274" s="145"/>
      <c r="J274" s="146"/>
      <c r="K274" s="147"/>
      <c r="L274" s="148"/>
      <c r="M274" s="140"/>
      <c r="N274" s="144"/>
      <c r="O274" s="140"/>
      <c r="P274" s="144"/>
      <c r="Q274" s="140"/>
      <c r="R274" s="144"/>
      <c r="S274" s="46">
        <f t="shared" si="68"/>
        <v>21.953125000000004</v>
      </c>
      <c r="T274" s="47" t="str">
        <f t="shared" si="69"/>
        <v>ปกติ</v>
      </c>
      <c r="U274" s="48" t="str">
        <f t="shared" si="70"/>
        <v>ไม่ลงพุง</v>
      </c>
      <c r="V274" s="48" t="str">
        <f t="shared" si="71"/>
        <v>ปกติ</v>
      </c>
      <c r="W274" s="149">
        <v>44</v>
      </c>
      <c r="X274" s="46" t="str">
        <f t="shared" si="72"/>
        <v>ข้อมูลไม่ครบ</v>
      </c>
      <c r="Y274" s="47" t="str">
        <f t="shared" si="66"/>
        <v>ข้อมูลไม่ครบ</v>
      </c>
      <c r="Z274" s="48" t="str">
        <f t="shared" si="73"/>
        <v>ข้อมูลไม่ครบ</v>
      </c>
      <c r="AA274" s="48" t="str">
        <f t="shared" si="74"/>
        <v>ข้อมูลไม่ครบ</v>
      </c>
      <c r="AB274" s="46" t="str">
        <f t="shared" si="75"/>
        <v>ข้อมูลไม่ครบ</v>
      </c>
      <c r="AC274" s="47" t="str">
        <f t="shared" si="67"/>
        <v>ข้อมูลไม่ครบ</v>
      </c>
      <c r="AD274" s="48" t="str">
        <f t="shared" si="76"/>
        <v>ข้อมูลไม่ครบ</v>
      </c>
      <c r="AE274" s="48" t="str">
        <f t="shared" si="77"/>
        <v>ข้อมูลไม่ครบ</v>
      </c>
      <c r="AF274" s="49"/>
    </row>
    <row r="275" spans="1:32" ht="21.75" thickBot="1" x14ac:dyDescent="0.4">
      <c r="A275" s="78">
        <v>257</v>
      </c>
      <c r="B275" s="158">
        <v>1296</v>
      </c>
      <c r="C275" s="141"/>
      <c r="D275" s="142"/>
      <c r="E275" s="143"/>
      <c r="F275" s="158"/>
      <c r="G275" s="158"/>
      <c r="H275" s="158"/>
      <c r="I275" s="145"/>
      <c r="J275" s="146"/>
      <c r="K275" s="147"/>
      <c r="L275" s="148"/>
      <c r="M275" s="158"/>
      <c r="N275" s="158"/>
      <c r="O275" s="158"/>
      <c r="P275" s="158"/>
      <c r="Q275" s="158"/>
      <c r="R275" s="158"/>
      <c r="S275" s="46" t="str">
        <f t="shared" si="68"/>
        <v>ข้อมูลไม่ครบ</v>
      </c>
      <c r="T275" s="47" t="str">
        <f t="shared" si="69"/>
        <v>ข้อมูลไม่ครบ</v>
      </c>
      <c r="U275" s="48" t="str">
        <f t="shared" si="70"/>
        <v>ข้อมูลไม่ครบ</v>
      </c>
      <c r="V275" s="48" t="str">
        <f t="shared" si="71"/>
        <v>ข้อมูลไม่ครบ</v>
      </c>
      <c r="W275" s="158">
        <v>50</v>
      </c>
      <c r="X275" s="46" t="str">
        <f t="shared" si="72"/>
        <v>ข้อมูลไม่ครบ</v>
      </c>
      <c r="Y275" s="47" t="str">
        <f t="shared" ref="Y275:Y338" si="78">IF(X275="ข้อมูลไม่ครบ", "ข้อมูลไม่ครบ", IF(X275&lt;18.5, "ผอม", IF(AND(18.5&lt;=X275, X275&lt;=22.9), "ปกติ", IF(AND(22.9&lt;X275, X275&lt;25), "น้ำหนักเกิน", "อ้วน"))))</f>
        <v>ข้อมูลไม่ครบ</v>
      </c>
      <c r="Z275" s="48" t="str">
        <f t="shared" si="73"/>
        <v>ข้อมูลไม่ครบ</v>
      </c>
      <c r="AA275" s="48" t="str">
        <f t="shared" si="74"/>
        <v>ข้อมูลไม่ครบ</v>
      </c>
      <c r="AB275" s="46" t="str">
        <f t="shared" si="75"/>
        <v>ข้อมูลไม่ครบ</v>
      </c>
      <c r="AC275" s="47" t="str">
        <f t="shared" ref="AC275:AC338" si="79">IF(AB275="ข้อมูลไม่ครบ", "ข้อมูลไม่ครบ", IF(AB275&lt;18.5, "ผอม", IF(AND(18.5&lt;=AB275, AB275&lt;=22.9), "ปกติ", IF(AND(22.9&lt;AB275, AB275&lt;25), "น้ำหนักเกิน", "อ้วน"))))</f>
        <v>ข้อมูลไม่ครบ</v>
      </c>
      <c r="AD275" s="48" t="str">
        <f t="shared" si="76"/>
        <v>ข้อมูลไม่ครบ</v>
      </c>
      <c r="AE275" s="48" t="str">
        <f t="shared" si="77"/>
        <v>ข้อมูลไม่ครบ</v>
      </c>
      <c r="AF275" s="49"/>
    </row>
    <row r="276" spans="1:32" ht="21.75" thickBot="1" x14ac:dyDescent="0.4">
      <c r="A276" s="78">
        <v>258</v>
      </c>
      <c r="B276" s="158">
        <v>1297</v>
      </c>
      <c r="C276" s="141"/>
      <c r="D276" s="142"/>
      <c r="E276" s="143"/>
      <c r="F276" s="158"/>
      <c r="G276" s="158"/>
      <c r="H276" s="158"/>
      <c r="I276" s="145"/>
      <c r="J276" s="146"/>
      <c r="K276" s="147"/>
      <c r="L276" s="148"/>
      <c r="M276" s="158"/>
      <c r="N276" s="158"/>
      <c r="O276" s="158"/>
      <c r="P276" s="158"/>
      <c r="Q276" s="158"/>
      <c r="R276" s="158"/>
      <c r="S276" s="46" t="str">
        <f t="shared" ref="S276:S339" si="80">IF(OR(F276="",$G276=""), "ข้อมูลไม่ครบ", F276/($G276*$G276)*10000)</f>
        <v>ข้อมูลไม่ครบ</v>
      </c>
      <c r="T276" s="47" t="str">
        <f t="shared" ref="T276:T339" si="81">IF(S276="ข้อมูลไม่ครบ", "ข้อมูลไม่ครบ", IF(S276&lt;18.5, "ผอม", IF(AND(18.5&lt;=S276, S276&lt;=22.9), "ปกติ", IF(AND(22.9&lt;S276, S276&lt;25), "น้ำหนักเกิน", "อ้วน"))))</f>
        <v>ข้อมูลไม่ครบ</v>
      </c>
      <c r="U276" s="48" t="str">
        <f t="shared" ref="U276:U339" si="82">IF(OR($G276="",H276=""),"ข้อมูลไม่ครบ",IF($G276/2&lt;H276,"ลงพุง","ไม่ลงพุง"))</f>
        <v>ข้อมูลไม่ครบ</v>
      </c>
      <c r="V276" s="48" t="str">
        <f t="shared" ref="V276:V339" si="83">IF(OR(T276="ข้อมูลไม่ครบ",U276="ข้อมูลไม่ครบ"),"ข้อมูลไม่ครบ",IF(AND(T276="ปกติ",U276="ไม่ลงพุง"),"ปกติ",IF(AND(T276="ปกติ",U276="ลงพุง"),"เสี่ยง",IF(AND(T276="น้ำหนักเกิน",U276="ไม่ลงพุง"),"เสี่ยง",IF(AND(T276="น้ำหนักเกิน",U276="ลงพุง"),"เสี่ยงสูง",IF(AND(T276="อ้วน",U276="ไม่ลงพุง"),"เสี่ยง",IF(AND(T276="อ้วน",U276="ลงพุง"),"เสี่ยงสูง",IF(AND(T276="ผอม",U276="ไม่ลงพุง"),"เสี่ยง",IF(AND(T276="ผอม",U276="ลงพุง"),"เสี่ยงสูง",0)))))))))</f>
        <v>ข้อมูลไม่ครบ</v>
      </c>
      <c r="W276" s="158">
        <v>51</v>
      </c>
      <c r="X276" s="46" t="str">
        <f t="shared" ref="X276:X339" si="84">IF(OR(I276="",$G276=""), "ข้อมูลไม่ครบ", K276/($G276*$G276)*10000)</f>
        <v>ข้อมูลไม่ครบ</v>
      </c>
      <c r="Y276" s="47" t="str">
        <f t="shared" si="78"/>
        <v>ข้อมูลไม่ครบ</v>
      </c>
      <c r="Z276" s="48" t="str">
        <f t="shared" ref="Z276:Z339" si="85">IF(OR(L276="",$G276=""),"ข้อมูลไม่ครบ",IF($G276/2&lt;M276,"ลงพุง","ไม่ลงพุง"))</f>
        <v>ข้อมูลไม่ครบ</v>
      </c>
      <c r="AA276" s="48" t="str">
        <f t="shared" ref="AA276:AA339" si="86">IF(OR(Y276="ข้อมูลไม่ครบ",Z276="ข้อมูลไม่ครบ"),"ข้อมูลไม่ครบ",IF(AND(Y276="ปกติ",Z276="ไม่ลงพุง"),"ปกติ",IF(AND(Y276="ปกติ",Z276="ลงพุง"),"เสี่ยง",IF(AND(Y276="น้ำหนักเกิน",Z276="ไม่ลงพุง"),"เสี่ยง",IF(AND(Y276="น้ำหนักเกิน",Z276="ลงพุง"),"เสี่ยงสูง",IF(AND(Y276="อ้วน",Z276="ไม่ลงพุง"),"เสี่ยง",IF(AND(Y276="อ้วน",Z276="ลงพุง"),"เสี่ยงสูง",IF(AND(Y276="ผอม",Z276="ไม่ลงพุง"),"เสี่ยง",IF(AND(Y276="ผอม",Z276="ลงพุง"),"เสี่ยงสูง",0)))))))))</f>
        <v>ข้อมูลไม่ครบ</v>
      </c>
      <c r="AB276" s="46" t="str">
        <f t="shared" ref="AB276:AB339" si="87">IF(OR(O276="",$G276=""), "ข้อมูลไม่ครบ", O276/($G276*$G276)*10000)</f>
        <v>ข้อมูลไม่ครบ</v>
      </c>
      <c r="AC276" s="47" t="str">
        <f t="shared" si="79"/>
        <v>ข้อมูลไม่ครบ</v>
      </c>
      <c r="AD276" s="48" t="str">
        <f t="shared" ref="AD276:AD339" si="88">IF(OR($G276="",Q276=""),"ข้อมูลไม่ครบ",IF($G276/2&lt;Q276,"ลงพุง","ไม่ลงพุง"))</f>
        <v>ข้อมูลไม่ครบ</v>
      </c>
      <c r="AE276" s="48" t="str">
        <f t="shared" ref="AE276:AE339" si="89">IF(OR(AC276="ข้อมูลไม่ครบ",AD276="ข้อมูลไม่ครบ"),"ข้อมูลไม่ครบ",IF(AND(AC276="ปกติ",AD276="ไม่ลงพุง"),"ปกติ",IF(AND(AC276="ปกติ",AD276="ลงพุง"),"เสี่ยง",IF(AND(AC276="น้ำหนักเกิน",AD276="ไม่ลงพุง"),"เสี่ยง",IF(AND(AC276="น้ำหนักเกิน",AD276="ลงพุง"),"เสี่ยงสูง",IF(AND(AC276="อ้วน",AD276="ไม่ลงพุง"),"เสี่ยง",IF(AND(AC276="อ้วน",AD276="ลงพุง"),"เสี่ยงสูง",IF(AND(AC276="ผอม",AD276="ไม่ลงพุง"),"เสี่ยง",IF(AND(AC276="ผอม",AD276="ลงพุง"),"เสี่ยงสูง",0)))))))))</f>
        <v>ข้อมูลไม่ครบ</v>
      </c>
      <c r="AF276" s="49"/>
    </row>
    <row r="277" spans="1:32" ht="21.75" thickBot="1" x14ac:dyDescent="0.4">
      <c r="A277" s="78">
        <v>259</v>
      </c>
      <c r="B277" s="158">
        <v>1298</v>
      </c>
      <c r="C277" s="141"/>
      <c r="D277" s="142"/>
      <c r="E277" s="143"/>
      <c r="F277" s="158"/>
      <c r="G277" s="158"/>
      <c r="H277" s="158"/>
      <c r="I277" s="145"/>
      <c r="J277" s="146"/>
      <c r="K277" s="147"/>
      <c r="L277" s="148"/>
      <c r="M277" s="158"/>
      <c r="N277" s="158"/>
      <c r="O277" s="158"/>
      <c r="P277" s="158"/>
      <c r="Q277" s="158"/>
      <c r="R277" s="158"/>
      <c r="S277" s="46" t="str">
        <f t="shared" si="80"/>
        <v>ข้อมูลไม่ครบ</v>
      </c>
      <c r="T277" s="47" t="str">
        <f t="shared" si="81"/>
        <v>ข้อมูลไม่ครบ</v>
      </c>
      <c r="U277" s="48" t="str">
        <f t="shared" si="82"/>
        <v>ข้อมูลไม่ครบ</v>
      </c>
      <c r="V277" s="48" t="str">
        <f t="shared" si="83"/>
        <v>ข้อมูลไม่ครบ</v>
      </c>
      <c r="W277" s="158">
        <v>45</v>
      </c>
      <c r="X277" s="46" t="str">
        <f t="shared" si="84"/>
        <v>ข้อมูลไม่ครบ</v>
      </c>
      <c r="Y277" s="47" t="str">
        <f t="shared" si="78"/>
        <v>ข้อมูลไม่ครบ</v>
      </c>
      <c r="Z277" s="48" t="str">
        <f t="shared" si="85"/>
        <v>ข้อมูลไม่ครบ</v>
      </c>
      <c r="AA277" s="48" t="str">
        <f t="shared" si="86"/>
        <v>ข้อมูลไม่ครบ</v>
      </c>
      <c r="AB277" s="46" t="str">
        <f t="shared" si="87"/>
        <v>ข้อมูลไม่ครบ</v>
      </c>
      <c r="AC277" s="47" t="str">
        <f t="shared" si="79"/>
        <v>ข้อมูลไม่ครบ</v>
      </c>
      <c r="AD277" s="48" t="str">
        <f t="shared" si="88"/>
        <v>ข้อมูลไม่ครบ</v>
      </c>
      <c r="AE277" s="48" t="str">
        <f t="shared" si="89"/>
        <v>ข้อมูลไม่ครบ</v>
      </c>
      <c r="AF277" s="49"/>
    </row>
    <row r="278" spans="1:32" ht="21.75" thickBot="1" x14ac:dyDescent="0.4">
      <c r="A278" s="78">
        <v>260</v>
      </c>
      <c r="B278" s="161">
        <v>1300</v>
      </c>
      <c r="C278" s="141"/>
      <c r="D278" s="142"/>
      <c r="E278" s="143"/>
      <c r="F278" s="144"/>
      <c r="G278" s="144"/>
      <c r="H278" s="144"/>
      <c r="I278" s="145"/>
      <c r="J278" s="146"/>
      <c r="K278" s="147"/>
      <c r="L278" s="148"/>
      <c r="M278" s="161"/>
      <c r="N278" s="144"/>
      <c r="O278" s="161"/>
      <c r="P278" s="144"/>
      <c r="Q278" s="161"/>
      <c r="R278" s="144"/>
      <c r="S278" s="46" t="str">
        <f t="shared" si="80"/>
        <v>ข้อมูลไม่ครบ</v>
      </c>
      <c r="T278" s="47" t="str">
        <f t="shared" si="81"/>
        <v>ข้อมูลไม่ครบ</v>
      </c>
      <c r="U278" s="48" t="str">
        <f t="shared" si="82"/>
        <v>ข้อมูลไม่ครบ</v>
      </c>
      <c r="V278" s="48" t="str">
        <f t="shared" si="83"/>
        <v>ข้อมูลไม่ครบ</v>
      </c>
      <c r="W278" s="149">
        <v>48</v>
      </c>
      <c r="X278" s="46" t="str">
        <f t="shared" si="84"/>
        <v>ข้อมูลไม่ครบ</v>
      </c>
      <c r="Y278" s="47" t="str">
        <f t="shared" si="78"/>
        <v>ข้อมูลไม่ครบ</v>
      </c>
      <c r="Z278" s="48" t="str">
        <f t="shared" si="85"/>
        <v>ข้อมูลไม่ครบ</v>
      </c>
      <c r="AA278" s="48" t="str">
        <f t="shared" si="86"/>
        <v>ข้อมูลไม่ครบ</v>
      </c>
      <c r="AB278" s="46" t="str">
        <f t="shared" si="87"/>
        <v>ข้อมูลไม่ครบ</v>
      </c>
      <c r="AC278" s="47" t="str">
        <f t="shared" si="79"/>
        <v>ข้อมูลไม่ครบ</v>
      </c>
      <c r="AD278" s="48" t="str">
        <f t="shared" si="88"/>
        <v>ข้อมูลไม่ครบ</v>
      </c>
      <c r="AE278" s="48" t="str">
        <f t="shared" si="89"/>
        <v>ข้อมูลไม่ครบ</v>
      </c>
      <c r="AF278" s="49"/>
    </row>
    <row r="279" spans="1:32" ht="21.75" thickBot="1" x14ac:dyDescent="0.4">
      <c r="A279" s="78">
        <v>261</v>
      </c>
      <c r="B279" s="161">
        <v>1302</v>
      </c>
      <c r="C279" s="141"/>
      <c r="D279" s="142"/>
      <c r="E279" s="143"/>
      <c r="F279" s="144">
        <v>49.2</v>
      </c>
      <c r="G279" s="144">
        <v>152</v>
      </c>
      <c r="H279" s="144">
        <v>78</v>
      </c>
      <c r="I279" s="145"/>
      <c r="J279" s="146"/>
      <c r="K279" s="147"/>
      <c r="L279" s="148"/>
      <c r="M279" s="161"/>
      <c r="N279" s="144"/>
      <c r="O279" s="161"/>
      <c r="P279" s="144"/>
      <c r="Q279" s="161"/>
      <c r="R279" s="144"/>
      <c r="S279" s="46">
        <f t="shared" si="80"/>
        <v>21.295013850415515</v>
      </c>
      <c r="T279" s="47" t="str">
        <f t="shared" si="81"/>
        <v>ปกติ</v>
      </c>
      <c r="U279" s="48" t="str">
        <f t="shared" si="82"/>
        <v>ลงพุง</v>
      </c>
      <c r="V279" s="48" t="str">
        <f t="shared" si="83"/>
        <v>เสี่ยง</v>
      </c>
      <c r="W279" s="149">
        <v>58</v>
      </c>
      <c r="X279" s="46" t="str">
        <f t="shared" si="84"/>
        <v>ข้อมูลไม่ครบ</v>
      </c>
      <c r="Y279" s="47" t="str">
        <f t="shared" si="78"/>
        <v>ข้อมูลไม่ครบ</v>
      </c>
      <c r="Z279" s="48" t="str">
        <f t="shared" si="85"/>
        <v>ข้อมูลไม่ครบ</v>
      </c>
      <c r="AA279" s="48" t="str">
        <f t="shared" si="86"/>
        <v>ข้อมูลไม่ครบ</v>
      </c>
      <c r="AB279" s="46" t="str">
        <f t="shared" si="87"/>
        <v>ข้อมูลไม่ครบ</v>
      </c>
      <c r="AC279" s="47" t="str">
        <f t="shared" si="79"/>
        <v>ข้อมูลไม่ครบ</v>
      </c>
      <c r="AD279" s="48" t="str">
        <f t="shared" si="88"/>
        <v>ข้อมูลไม่ครบ</v>
      </c>
      <c r="AE279" s="48" t="str">
        <f t="shared" si="89"/>
        <v>ข้อมูลไม่ครบ</v>
      </c>
      <c r="AF279" s="49"/>
    </row>
    <row r="280" spans="1:32" ht="21.75" thickBot="1" x14ac:dyDescent="0.4">
      <c r="A280" s="78">
        <v>262</v>
      </c>
      <c r="B280" s="161">
        <v>1303</v>
      </c>
      <c r="C280" s="141"/>
      <c r="D280" s="142"/>
      <c r="E280" s="143"/>
      <c r="F280" s="144"/>
      <c r="G280" s="144"/>
      <c r="H280" s="144"/>
      <c r="I280" s="145"/>
      <c r="J280" s="146"/>
      <c r="K280" s="147"/>
      <c r="L280" s="148"/>
      <c r="M280" s="161"/>
      <c r="N280" s="144"/>
      <c r="O280" s="161"/>
      <c r="P280" s="144"/>
      <c r="Q280" s="161"/>
      <c r="R280" s="144"/>
      <c r="S280" s="46" t="str">
        <f t="shared" si="80"/>
        <v>ข้อมูลไม่ครบ</v>
      </c>
      <c r="T280" s="47" t="str">
        <f t="shared" si="81"/>
        <v>ข้อมูลไม่ครบ</v>
      </c>
      <c r="U280" s="48" t="str">
        <f t="shared" si="82"/>
        <v>ข้อมูลไม่ครบ</v>
      </c>
      <c r="V280" s="48" t="str">
        <f t="shared" si="83"/>
        <v>ข้อมูลไม่ครบ</v>
      </c>
      <c r="W280" s="149">
        <v>48</v>
      </c>
      <c r="X280" s="46" t="str">
        <f t="shared" si="84"/>
        <v>ข้อมูลไม่ครบ</v>
      </c>
      <c r="Y280" s="47" t="str">
        <f t="shared" si="78"/>
        <v>ข้อมูลไม่ครบ</v>
      </c>
      <c r="Z280" s="48" t="str">
        <f t="shared" si="85"/>
        <v>ข้อมูลไม่ครบ</v>
      </c>
      <c r="AA280" s="48" t="str">
        <f t="shared" si="86"/>
        <v>ข้อมูลไม่ครบ</v>
      </c>
      <c r="AB280" s="46" t="str">
        <f t="shared" si="87"/>
        <v>ข้อมูลไม่ครบ</v>
      </c>
      <c r="AC280" s="47" t="str">
        <f t="shared" si="79"/>
        <v>ข้อมูลไม่ครบ</v>
      </c>
      <c r="AD280" s="48" t="str">
        <f t="shared" si="88"/>
        <v>ข้อมูลไม่ครบ</v>
      </c>
      <c r="AE280" s="48" t="str">
        <f t="shared" si="89"/>
        <v>ข้อมูลไม่ครบ</v>
      </c>
      <c r="AF280" s="49"/>
    </row>
    <row r="281" spans="1:32" ht="21.75" thickBot="1" x14ac:dyDescent="0.4">
      <c r="A281" s="78">
        <v>263</v>
      </c>
      <c r="B281" s="161">
        <v>1305</v>
      </c>
      <c r="C281" s="141"/>
      <c r="D281" s="142"/>
      <c r="E281" s="143"/>
      <c r="F281" s="144">
        <v>68.900000000000006</v>
      </c>
      <c r="G281" s="144">
        <v>155</v>
      </c>
      <c r="H281" s="144">
        <v>90</v>
      </c>
      <c r="I281" s="145"/>
      <c r="J281" s="146"/>
      <c r="K281" s="147"/>
      <c r="L281" s="148"/>
      <c r="M281" s="161"/>
      <c r="N281" s="144"/>
      <c r="O281" s="161"/>
      <c r="P281" s="144"/>
      <c r="Q281" s="161"/>
      <c r="R281" s="144"/>
      <c r="S281" s="46">
        <f t="shared" si="80"/>
        <v>28.678459937565037</v>
      </c>
      <c r="T281" s="47" t="str">
        <f t="shared" si="81"/>
        <v>อ้วน</v>
      </c>
      <c r="U281" s="48" t="str">
        <f t="shared" si="82"/>
        <v>ลงพุง</v>
      </c>
      <c r="V281" s="48" t="str">
        <f t="shared" si="83"/>
        <v>เสี่ยงสูง</v>
      </c>
      <c r="W281" s="149">
        <v>47</v>
      </c>
      <c r="X281" s="46" t="str">
        <f t="shared" si="84"/>
        <v>ข้อมูลไม่ครบ</v>
      </c>
      <c r="Y281" s="47" t="str">
        <f t="shared" si="78"/>
        <v>ข้อมูลไม่ครบ</v>
      </c>
      <c r="Z281" s="48" t="str">
        <f t="shared" si="85"/>
        <v>ข้อมูลไม่ครบ</v>
      </c>
      <c r="AA281" s="48" t="str">
        <f t="shared" si="86"/>
        <v>ข้อมูลไม่ครบ</v>
      </c>
      <c r="AB281" s="46" t="str">
        <f t="shared" si="87"/>
        <v>ข้อมูลไม่ครบ</v>
      </c>
      <c r="AC281" s="47" t="str">
        <f t="shared" si="79"/>
        <v>ข้อมูลไม่ครบ</v>
      </c>
      <c r="AD281" s="48" t="str">
        <f t="shared" si="88"/>
        <v>ข้อมูลไม่ครบ</v>
      </c>
      <c r="AE281" s="48" t="str">
        <f t="shared" si="89"/>
        <v>ข้อมูลไม่ครบ</v>
      </c>
      <c r="AF281" s="49"/>
    </row>
    <row r="282" spans="1:32" ht="21.75" thickBot="1" x14ac:dyDescent="0.4">
      <c r="A282" s="78">
        <v>264</v>
      </c>
      <c r="B282" s="167">
        <v>1308</v>
      </c>
      <c r="C282" s="141"/>
      <c r="D282" s="142"/>
      <c r="E282" s="143"/>
      <c r="F282" s="158"/>
      <c r="G282" s="158"/>
      <c r="H282" s="158"/>
      <c r="I282" s="145"/>
      <c r="J282" s="146"/>
      <c r="K282" s="147"/>
      <c r="L282" s="148"/>
      <c r="M282" s="167"/>
      <c r="N282" s="158"/>
      <c r="O282" s="167"/>
      <c r="P282" s="158"/>
      <c r="Q282" s="167"/>
      <c r="R282" s="158"/>
      <c r="S282" s="46" t="str">
        <f t="shared" si="80"/>
        <v>ข้อมูลไม่ครบ</v>
      </c>
      <c r="T282" s="47" t="str">
        <f t="shared" si="81"/>
        <v>ข้อมูลไม่ครบ</v>
      </c>
      <c r="U282" s="48" t="str">
        <f t="shared" si="82"/>
        <v>ข้อมูลไม่ครบ</v>
      </c>
      <c r="V282" s="48" t="str">
        <f t="shared" si="83"/>
        <v>ข้อมูลไม่ครบ</v>
      </c>
      <c r="W282" s="158">
        <v>40</v>
      </c>
      <c r="X282" s="46" t="str">
        <f t="shared" si="84"/>
        <v>ข้อมูลไม่ครบ</v>
      </c>
      <c r="Y282" s="47" t="str">
        <f t="shared" si="78"/>
        <v>ข้อมูลไม่ครบ</v>
      </c>
      <c r="Z282" s="48" t="str">
        <f t="shared" si="85"/>
        <v>ข้อมูลไม่ครบ</v>
      </c>
      <c r="AA282" s="48" t="str">
        <f t="shared" si="86"/>
        <v>ข้อมูลไม่ครบ</v>
      </c>
      <c r="AB282" s="46" t="str">
        <f t="shared" si="87"/>
        <v>ข้อมูลไม่ครบ</v>
      </c>
      <c r="AC282" s="47" t="str">
        <f t="shared" si="79"/>
        <v>ข้อมูลไม่ครบ</v>
      </c>
      <c r="AD282" s="48" t="str">
        <f t="shared" si="88"/>
        <v>ข้อมูลไม่ครบ</v>
      </c>
      <c r="AE282" s="48" t="str">
        <f t="shared" si="89"/>
        <v>ข้อมูลไม่ครบ</v>
      </c>
      <c r="AF282" s="50"/>
    </row>
    <row r="283" spans="1:32" ht="21.75" thickBot="1" x14ac:dyDescent="0.4">
      <c r="A283" s="78">
        <v>265</v>
      </c>
      <c r="B283" s="167">
        <v>1309</v>
      </c>
      <c r="C283" s="141"/>
      <c r="D283" s="142"/>
      <c r="E283" s="143"/>
      <c r="F283" s="158"/>
      <c r="G283" s="158"/>
      <c r="H283" s="158"/>
      <c r="I283" s="145"/>
      <c r="J283" s="146"/>
      <c r="K283" s="147"/>
      <c r="L283" s="148"/>
      <c r="M283" s="167"/>
      <c r="N283" s="158"/>
      <c r="O283" s="167"/>
      <c r="P283" s="158"/>
      <c r="Q283" s="167"/>
      <c r="R283" s="158"/>
      <c r="S283" s="46" t="str">
        <f t="shared" si="80"/>
        <v>ข้อมูลไม่ครบ</v>
      </c>
      <c r="T283" s="47" t="str">
        <f t="shared" si="81"/>
        <v>ข้อมูลไม่ครบ</v>
      </c>
      <c r="U283" s="48" t="str">
        <f t="shared" si="82"/>
        <v>ข้อมูลไม่ครบ</v>
      </c>
      <c r="V283" s="48" t="str">
        <f t="shared" si="83"/>
        <v>ข้อมูลไม่ครบ</v>
      </c>
      <c r="W283" s="158">
        <v>44</v>
      </c>
      <c r="X283" s="46" t="str">
        <f t="shared" si="84"/>
        <v>ข้อมูลไม่ครบ</v>
      </c>
      <c r="Y283" s="47" t="str">
        <f t="shared" si="78"/>
        <v>ข้อมูลไม่ครบ</v>
      </c>
      <c r="Z283" s="48" t="str">
        <f t="shared" si="85"/>
        <v>ข้อมูลไม่ครบ</v>
      </c>
      <c r="AA283" s="48" t="str">
        <f t="shared" si="86"/>
        <v>ข้อมูลไม่ครบ</v>
      </c>
      <c r="AB283" s="46" t="str">
        <f t="shared" si="87"/>
        <v>ข้อมูลไม่ครบ</v>
      </c>
      <c r="AC283" s="47" t="str">
        <f t="shared" si="79"/>
        <v>ข้อมูลไม่ครบ</v>
      </c>
      <c r="AD283" s="48" t="str">
        <f t="shared" si="88"/>
        <v>ข้อมูลไม่ครบ</v>
      </c>
      <c r="AE283" s="48" t="str">
        <f t="shared" si="89"/>
        <v>ข้อมูลไม่ครบ</v>
      </c>
      <c r="AF283" s="49"/>
    </row>
    <row r="284" spans="1:32" ht="21.75" thickBot="1" x14ac:dyDescent="0.4">
      <c r="A284" s="78">
        <v>266</v>
      </c>
      <c r="B284" s="140">
        <v>1310</v>
      </c>
      <c r="C284" s="141"/>
      <c r="D284" s="142"/>
      <c r="E284" s="143"/>
      <c r="F284" s="144">
        <v>45.1</v>
      </c>
      <c r="G284" s="144">
        <v>160</v>
      </c>
      <c r="H284" s="144">
        <v>59</v>
      </c>
      <c r="I284" s="145"/>
      <c r="J284" s="146"/>
      <c r="K284" s="147"/>
      <c r="L284" s="148"/>
      <c r="M284" s="140"/>
      <c r="N284" s="144"/>
      <c r="O284" s="140"/>
      <c r="P284" s="144"/>
      <c r="Q284" s="140"/>
      <c r="R284" s="144"/>
      <c r="S284" s="46">
        <f t="shared" si="80"/>
        <v>17.6171875</v>
      </c>
      <c r="T284" s="47" t="str">
        <f t="shared" si="81"/>
        <v>ผอม</v>
      </c>
      <c r="U284" s="48" t="str">
        <f t="shared" si="82"/>
        <v>ไม่ลงพุง</v>
      </c>
      <c r="V284" s="48" t="str">
        <f t="shared" si="83"/>
        <v>เสี่ยง</v>
      </c>
      <c r="W284" s="149">
        <v>32</v>
      </c>
      <c r="X284" s="46" t="str">
        <f t="shared" si="84"/>
        <v>ข้อมูลไม่ครบ</v>
      </c>
      <c r="Y284" s="47" t="str">
        <f t="shared" si="78"/>
        <v>ข้อมูลไม่ครบ</v>
      </c>
      <c r="Z284" s="48" t="str">
        <f t="shared" si="85"/>
        <v>ข้อมูลไม่ครบ</v>
      </c>
      <c r="AA284" s="48" t="str">
        <f t="shared" si="86"/>
        <v>ข้อมูลไม่ครบ</v>
      </c>
      <c r="AB284" s="46" t="str">
        <f t="shared" si="87"/>
        <v>ข้อมูลไม่ครบ</v>
      </c>
      <c r="AC284" s="47" t="str">
        <f t="shared" si="79"/>
        <v>ข้อมูลไม่ครบ</v>
      </c>
      <c r="AD284" s="48" t="str">
        <f t="shared" si="88"/>
        <v>ข้อมูลไม่ครบ</v>
      </c>
      <c r="AE284" s="48" t="str">
        <f t="shared" si="89"/>
        <v>ข้อมูลไม่ครบ</v>
      </c>
      <c r="AF284" s="49"/>
    </row>
    <row r="285" spans="1:32" ht="21.75" thickBot="1" x14ac:dyDescent="0.4">
      <c r="A285" s="78">
        <v>267</v>
      </c>
      <c r="B285" s="140">
        <v>1312</v>
      </c>
      <c r="C285" s="141"/>
      <c r="D285" s="142"/>
      <c r="E285" s="143"/>
      <c r="F285" s="144">
        <v>56.6</v>
      </c>
      <c r="G285" s="144">
        <v>159</v>
      </c>
      <c r="H285" s="144">
        <v>80</v>
      </c>
      <c r="I285" s="145"/>
      <c r="J285" s="146"/>
      <c r="K285" s="147"/>
      <c r="L285" s="148"/>
      <c r="M285" s="140"/>
      <c r="N285" s="144"/>
      <c r="O285" s="140"/>
      <c r="P285" s="144"/>
      <c r="Q285" s="140"/>
      <c r="R285" s="144"/>
      <c r="S285" s="46">
        <f t="shared" si="80"/>
        <v>22.388354891024878</v>
      </c>
      <c r="T285" s="47" t="str">
        <f t="shared" si="81"/>
        <v>ปกติ</v>
      </c>
      <c r="U285" s="48" t="str">
        <f t="shared" si="82"/>
        <v>ลงพุง</v>
      </c>
      <c r="V285" s="48" t="str">
        <f t="shared" si="83"/>
        <v>เสี่ยง</v>
      </c>
      <c r="W285" s="149">
        <v>39</v>
      </c>
      <c r="X285" s="46" t="str">
        <f t="shared" si="84"/>
        <v>ข้อมูลไม่ครบ</v>
      </c>
      <c r="Y285" s="47" t="str">
        <f t="shared" si="78"/>
        <v>ข้อมูลไม่ครบ</v>
      </c>
      <c r="Z285" s="48" t="str">
        <f t="shared" si="85"/>
        <v>ข้อมูลไม่ครบ</v>
      </c>
      <c r="AA285" s="48" t="str">
        <f t="shared" si="86"/>
        <v>ข้อมูลไม่ครบ</v>
      </c>
      <c r="AB285" s="46" t="str">
        <f t="shared" si="87"/>
        <v>ข้อมูลไม่ครบ</v>
      </c>
      <c r="AC285" s="47" t="str">
        <f t="shared" si="79"/>
        <v>ข้อมูลไม่ครบ</v>
      </c>
      <c r="AD285" s="48" t="str">
        <f t="shared" si="88"/>
        <v>ข้อมูลไม่ครบ</v>
      </c>
      <c r="AE285" s="48" t="str">
        <f t="shared" si="89"/>
        <v>ข้อมูลไม่ครบ</v>
      </c>
      <c r="AF285" s="49"/>
    </row>
    <row r="286" spans="1:32" ht="21.75" thickBot="1" x14ac:dyDescent="0.4">
      <c r="A286" s="78">
        <v>268</v>
      </c>
      <c r="B286" s="167">
        <v>1315</v>
      </c>
      <c r="C286" s="141"/>
      <c r="D286" s="142"/>
      <c r="E286" s="143"/>
      <c r="F286" s="158"/>
      <c r="G286" s="158"/>
      <c r="H286" s="158"/>
      <c r="I286" s="145"/>
      <c r="J286" s="146"/>
      <c r="K286" s="147"/>
      <c r="L286" s="148"/>
      <c r="M286" s="167"/>
      <c r="N286" s="158"/>
      <c r="O286" s="167"/>
      <c r="P286" s="158"/>
      <c r="Q286" s="167"/>
      <c r="R286" s="158"/>
      <c r="S286" s="46" t="str">
        <f t="shared" si="80"/>
        <v>ข้อมูลไม่ครบ</v>
      </c>
      <c r="T286" s="47" t="str">
        <f t="shared" si="81"/>
        <v>ข้อมูลไม่ครบ</v>
      </c>
      <c r="U286" s="48" t="str">
        <f t="shared" si="82"/>
        <v>ข้อมูลไม่ครบ</v>
      </c>
      <c r="V286" s="48" t="str">
        <f t="shared" si="83"/>
        <v>ข้อมูลไม่ครบ</v>
      </c>
      <c r="W286" s="158">
        <v>39</v>
      </c>
      <c r="X286" s="46" t="str">
        <f t="shared" si="84"/>
        <v>ข้อมูลไม่ครบ</v>
      </c>
      <c r="Y286" s="47" t="str">
        <f t="shared" si="78"/>
        <v>ข้อมูลไม่ครบ</v>
      </c>
      <c r="Z286" s="48" t="str">
        <f t="shared" si="85"/>
        <v>ข้อมูลไม่ครบ</v>
      </c>
      <c r="AA286" s="48" t="str">
        <f t="shared" si="86"/>
        <v>ข้อมูลไม่ครบ</v>
      </c>
      <c r="AB286" s="46" t="str">
        <f t="shared" si="87"/>
        <v>ข้อมูลไม่ครบ</v>
      </c>
      <c r="AC286" s="47" t="str">
        <f t="shared" si="79"/>
        <v>ข้อมูลไม่ครบ</v>
      </c>
      <c r="AD286" s="48" t="str">
        <f t="shared" si="88"/>
        <v>ข้อมูลไม่ครบ</v>
      </c>
      <c r="AE286" s="48" t="str">
        <f t="shared" si="89"/>
        <v>ข้อมูลไม่ครบ</v>
      </c>
      <c r="AF286" s="49"/>
    </row>
    <row r="287" spans="1:32" ht="21.75" thickBot="1" x14ac:dyDescent="0.4">
      <c r="A287" s="78">
        <v>269</v>
      </c>
      <c r="B287" s="161">
        <v>1316</v>
      </c>
      <c r="C287" s="141"/>
      <c r="D287" s="142"/>
      <c r="E287" s="143"/>
      <c r="F287" s="144"/>
      <c r="G287" s="144"/>
      <c r="H287" s="144"/>
      <c r="I287" s="145"/>
      <c r="J287" s="146"/>
      <c r="K287" s="147"/>
      <c r="L287" s="148"/>
      <c r="M287" s="161"/>
      <c r="N287" s="144"/>
      <c r="O287" s="161"/>
      <c r="P287" s="144"/>
      <c r="Q287" s="161"/>
      <c r="R287" s="144"/>
      <c r="S287" s="46" t="str">
        <f t="shared" si="80"/>
        <v>ข้อมูลไม่ครบ</v>
      </c>
      <c r="T287" s="47" t="str">
        <f t="shared" si="81"/>
        <v>ข้อมูลไม่ครบ</v>
      </c>
      <c r="U287" s="48" t="str">
        <f t="shared" si="82"/>
        <v>ข้อมูลไม่ครบ</v>
      </c>
      <c r="V287" s="48" t="str">
        <f t="shared" si="83"/>
        <v>ข้อมูลไม่ครบ</v>
      </c>
      <c r="W287" s="149">
        <v>36</v>
      </c>
      <c r="X287" s="46" t="str">
        <f t="shared" si="84"/>
        <v>ข้อมูลไม่ครบ</v>
      </c>
      <c r="Y287" s="47" t="str">
        <f t="shared" si="78"/>
        <v>ข้อมูลไม่ครบ</v>
      </c>
      <c r="Z287" s="48" t="str">
        <f t="shared" si="85"/>
        <v>ข้อมูลไม่ครบ</v>
      </c>
      <c r="AA287" s="48" t="str">
        <f t="shared" si="86"/>
        <v>ข้อมูลไม่ครบ</v>
      </c>
      <c r="AB287" s="46" t="str">
        <f t="shared" si="87"/>
        <v>ข้อมูลไม่ครบ</v>
      </c>
      <c r="AC287" s="47" t="str">
        <f t="shared" si="79"/>
        <v>ข้อมูลไม่ครบ</v>
      </c>
      <c r="AD287" s="48" t="str">
        <f t="shared" si="88"/>
        <v>ข้อมูลไม่ครบ</v>
      </c>
      <c r="AE287" s="48" t="str">
        <f t="shared" si="89"/>
        <v>ข้อมูลไม่ครบ</v>
      </c>
      <c r="AF287" s="49"/>
    </row>
    <row r="288" spans="1:32" ht="21.75" thickBot="1" x14ac:dyDescent="0.4">
      <c r="A288" s="78">
        <v>270</v>
      </c>
      <c r="B288" s="158">
        <v>1318</v>
      </c>
      <c r="C288" s="141"/>
      <c r="D288" s="142"/>
      <c r="E288" s="143"/>
      <c r="F288" s="158"/>
      <c r="G288" s="158"/>
      <c r="H288" s="158"/>
      <c r="I288" s="145"/>
      <c r="J288" s="146"/>
      <c r="K288" s="147"/>
      <c r="L288" s="148"/>
      <c r="M288" s="158"/>
      <c r="N288" s="158"/>
      <c r="O288" s="158"/>
      <c r="P288" s="158"/>
      <c r="Q288" s="158"/>
      <c r="R288" s="158"/>
      <c r="S288" s="46" t="str">
        <f t="shared" si="80"/>
        <v>ข้อมูลไม่ครบ</v>
      </c>
      <c r="T288" s="47" t="str">
        <f t="shared" si="81"/>
        <v>ข้อมูลไม่ครบ</v>
      </c>
      <c r="U288" s="48" t="str">
        <f t="shared" si="82"/>
        <v>ข้อมูลไม่ครบ</v>
      </c>
      <c r="V288" s="48" t="str">
        <f t="shared" si="83"/>
        <v>ข้อมูลไม่ครบ</v>
      </c>
      <c r="W288" s="158">
        <v>53</v>
      </c>
      <c r="X288" s="46" t="str">
        <f t="shared" si="84"/>
        <v>ข้อมูลไม่ครบ</v>
      </c>
      <c r="Y288" s="47" t="str">
        <f t="shared" si="78"/>
        <v>ข้อมูลไม่ครบ</v>
      </c>
      <c r="Z288" s="48" t="str">
        <f t="shared" si="85"/>
        <v>ข้อมูลไม่ครบ</v>
      </c>
      <c r="AA288" s="48" t="str">
        <f t="shared" si="86"/>
        <v>ข้อมูลไม่ครบ</v>
      </c>
      <c r="AB288" s="46" t="str">
        <f t="shared" si="87"/>
        <v>ข้อมูลไม่ครบ</v>
      </c>
      <c r="AC288" s="47" t="str">
        <f t="shared" si="79"/>
        <v>ข้อมูลไม่ครบ</v>
      </c>
      <c r="AD288" s="48" t="str">
        <f t="shared" si="88"/>
        <v>ข้อมูลไม่ครบ</v>
      </c>
      <c r="AE288" s="48" t="str">
        <f t="shared" si="89"/>
        <v>ข้อมูลไม่ครบ</v>
      </c>
      <c r="AF288" s="49"/>
    </row>
    <row r="289" spans="1:32" ht="21.75" thickBot="1" x14ac:dyDescent="0.4">
      <c r="A289" s="78">
        <v>271</v>
      </c>
      <c r="B289" s="149">
        <v>1319</v>
      </c>
      <c r="C289" s="141"/>
      <c r="D289" s="142"/>
      <c r="E289" s="143"/>
      <c r="F289" s="144">
        <v>55.5</v>
      </c>
      <c r="G289" s="144">
        <v>149</v>
      </c>
      <c r="H289" s="144">
        <v>89</v>
      </c>
      <c r="I289" s="145"/>
      <c r="J289" s="146"/>
      <c r="K289" s="147"/>
      <c r="L289" s="148"/>
      <c r="M289" s="149"/>
      <c r="N289" s="144"/>
      <c r="O289" s="149"/>
      <c r="P289" s="144"/>
      <c r="Q289" s="149"/>
      <c r="R289" s="144"/>
      <c r="S289" s="46">
        <f t="shared" si="80"/>
        <v>24.998873924597991</v>
      </c>
      <c r="T289" s="47" t="str">
        <f t="shared" si="81"/>
        <v>น้ำหนักเกิน</v>
      </c>
      <c r="U289" s="48" t="str">
        <f t="shared" si="82"/>
        <v>ลงพุง</v>
      </c>
      <c r="V289" s="48" t="str">
        <f t="shared" si="83"/>
        <v>เสี่ยงสูง</v>
      </c>
      <c r="W289" s="149">
        <v>55</v>
      </c>
      <c r="X289" s="46" t="str">
        <f t="shared" si="84"/>
        <v>ข้อมูลไม่ครบ</v>
      </c>
      <c r="Y289" s="47" t="str">
        <f t="shared" si="78"/>
        <v>ข้อมูลไม่ครบ</v>
      </c>
      <c r="Z289" s="48" t="str">
        <f t="shared" si="85"/>
        <v>ข้อมูลไม่ครบ</v>
      </c>
      <c r="AA289" s="48" t="str">
        <f t="shared" si="86"/>
        <v>ข้อมูลไม่ครบ</v>
      </c>
      <c r="AB289" s="46" t="str">
        <f t="shared" si="87"/>
        <v>ข้อมูลไม่ครบ</v>
      </c>
      <c r="AC289" s="47" t="str">
        <f t="shared" si="79"/>
        <v>ข้อมูลไม่ครบ</v>
      </c>
      <c r="AD289" s="48" t="str">
        <f t="shared" si="88"/>
        <v>ข้อมูลไม่ครบ</v>
      </c>
      <c r="AE289" s="48" t="str">
        <f t="shared" si="89"/>
        <v>ข้อมูลไม่ครบ</v>
      </c>
      <c r="AF289" s="49"/>
    </row>
    <row r="290" spans="1:32" ht="21.75" thickBot="1" x14ac:dyDescent="0.4">
      <c r="A290" s="78">
        <v>272</v>
      </c>
      <c r="B290" s="158">
        <v>1321</v>
      </c>
      <c r="C290" s="141"/>
      <c r="D290" s="142"/>
      <c r="E290" s="143"/>
      <c r="F290" s="158"/>
      <c r="G290" s="158"/>
      <c r="H290" s="158"/>
      <c r="I290" s="145"/>
      <c r="J290" s="146"/>
      <c r="K290" s="147"/>
      <c r="L290" s="148"/>
      <c r="M290" s="158"/>
      <c r="N290" s="158"/>
      <c r="O290" s="158"/>
      <c r="P290" s="158"/>
      <c r="Q290" s="158"/>
      <c r="R290" s="158"/>
      <c r="S290" s="46" t="str">
        <f t="shared" si="80"/>
        <v>ข้อมูลไม่ครบ</v>
      </c>
      <c r="T290" s="47" t="str">
        <f t="shared" si="81"/>
        <v>ข้อมูลไม่ครบ</v>
      </c>
      <c r="U290" s="48" t="str">
        <f t="shared" si="82"/>
        <v>ข้อมูลไม่ครบ</v>
      </c>
      <c r="V290" s="48" t="str">
        <f t="shared" si="83"/>
        <v>ข้อมูลไม่ครบ</v>
      </c>
      <c r="W290" s="158">
        <v>48</v>
      </c>
      <c r="X290" s="46" t="str">
        <f t="shared" si="84"/>
        <v>ข้อมูลไม่ครบ</v>
      </c>
      <c r="Y290" s="47" t="str">
        <f t="shared" si="78"/>
        <v>ข้อมูลไม่ครบ</v>
      </c>
      <c r="Z290" s="48" t="str">
        <f t="shared" si="85"/>
        <v>ข้อมูลไม่ครบ</v>
      </c>
      <c r="AA290" s="48" t="str">
        <f t="shared" si="86"/>
        <v>ข้อมูลไม่ครบ</v>
      </c>
      <c r="AB290" s="46" t="str">
        <f t="shared" si="87"/>
        <v>ข้อมูลไม่ครบ</v>
      </c>
      <c r="AC290" s="47" t="str">
        <f t="shared" si="79"/>
        <v>ข้อมูลไม่ครบ</v>
      </c>
      <c r="AD290" s="48" t="str">
        <f t="shared" si="88"/>
        <v>ข้อมูลไม่ครบ</v>
      </c>
      <c r="AE290" s="48" t="str">
        <f t="shared" si="89"/>
        <v>ข้อมูลไม่ครบ</v>
      </c>
      <c r="AF290" s="49"/>
    </row>
    <row r="291" spans="1:32" ht="21.75" thickBot="1" x14ac:dyDescent="0.4">
      <c r="A291" s="78">
        <v>273</v>
      </c>
      <c r="B291" s="158">
        <v>1322</v>
      </c>
      <c r="C291" s="141"/>
      <c r="D291" s="142"/>
      <c r="E291" s="143"/>
      <c r="F291" s="158"/>
      <c r="G291" s="158"/>
      <c r="H291" s="158"/>
      <c r="I291" s="145"/>
      <c r="J291" s="146"/>
      <c r="K291" s="147"/>
      <c r="L291" s="148"/>
      <c r="M291" s="158"/>
      <c r="N291" s="158"/>
      <c r="O291" s="158"/>
      <c r="P291" s="158"/>
      <c r="Q291" s="158"/>
      <c r="R291" s="158"/>
      <c r="S291" s="46" t="str">
        <f t="shared" si="80"/>
        <v>ข้อมูลไม่ครบ</v>
      </c>
      <c r="T291" s="47" t="str">
        <f t="shared" si="81"/>
        <v>ข้อมูลไม่ครบ</v>
      </c>
      <c r="U291" s="48" t="str">
        <f t="shared" si="82"/>
        <v>ข้อมูลไม่ครบ</v>
      </c>
      <c r="V291" s="48" t="str">
        <f t="shared" si="83"/>
        <v>ข้อมูลไม่ครบ</v>
      </c>
      <c r="W291" s="158">
        <v>22</v>
      </c>
      <c r="X291" s="46" t="str">
        <f t="shared" si="84"/>
        <v>ข้อมูลไม่ครบ</v>
      </c>
      <c r="Y291" s="47" t="str">
        <f t="shared" si="78"/>
        <v>ข้อมูลไม่ครบ</v>
      </c>
      <c r="Z291" s="48" t="str">
        <f t="shared" si="85"/>
        <v>ข้อมูลไม่ครบ</v>
      </c>
      <c r="AA291" s="48" t="str">
        <f t="shared" si="86"/>
        <v>ข้อมูลไม่ครบ</v>
      </c>
      <c r="AB291" s="46" t="str">
        <f t="shared" si="87"/>
        <v>ข้อมูลไม่ครบ</v>
      </c>
      <c r="AC291" s="47" t="str">
        <f t="shared" si="79"/>
        <v>ข้อมูลไม่ครบ</v>
      </c>
      <c r="AD291" s="48" t="str">
        <f t="shared" si="88"/>
        <v>ข้อมูลไม่ครบ</v>
      </c>
      <c r="AE291" s="48" t="str">
        <f t="shared" si="89"/>
        <v>ข้อมูลไม่ครบ</v>
      </c>
      <c r="AF291" s="49"/>
    </row>
    <row r="292" spans="1:32" ht="21.75" thickBot="1" x14ac:dyDescent="0.4">
      <c r="A292" s="78">
        <v>274</v>
      </c>
      <c r="B292" s="158">
        <v>1325</v>
      </c>
      <c r="C292" s="141"/>
      <c r="D292" s="142"/>
      <c r="E292" s="143"/>
      <c r="F292" s="158"/>
      <c r="G292" s="158"/>
      <c r="H292" s="158"/>
      <c r="I292" s="145"/>
      <c r="J292" s="146"/>
      <c r="K292" s="147"/>
      <c r="L292" s="148"/>
      <c r="M292" s="158"/>
      <c r="N292" s="158"/>
      <c r="O292" s="158"/>
      <c r="P292" s="158"/>
      <c r="Q292" s="158"/>
      <c r="R292" s="158"/>
      <c r="S292" s="46" t="str">
        <f t="shared" si="80"/>
        <v>ข้อมูลไม่ครบ</v>
      </c>
      <c r="T292" s="47" t="str">
        <f t="shared" si="81"/>
        <v>ข้อมูลไม่ครบ</v>
      </c>
      <c r="U292" s="48" t="str">
        <f t="shared" si="82"/>
        <v>ข้อมูลไม่ครบ</v>
      </c>
      <c r="V292" s="48" t="str">
        <f t="shared" si="83"/>
        <v>ข้อมูลไม่ครบ</v>
      </c>
      <c r="W292" s="158">
        <v>36</v>
      </c>
      <c r="X292" s="46" t="str">
        <f t="shared" si="84"/>
        <v>ข้อมูลไม่ครบ</v>
      </c>
      <c r="Y292" s="47" t="str">
        <f t="shared" si="78"/>
        <v>ข้อมูลไม่ครบ</v>
      </c>
      <c r="Z292" s="48" t="str">
        <f t="shared" si="85"/>
        <v>ข้อมูลไม่ครบ</v>
      </c>
      <c r="AA292" s="48" t="str">
        <f t="shared" si="86"/>
        <v>ข้อมูลไม่ครบ</v>
      </c>
      <c r="AB292" s="46" t="str">
        <f t="shared" si="87"/>
        <v>ข้อมูลไม่ครบ</v>
      </c>
      <c r="AC292" s="47" t="str">
        <f t="shared" si="79"/>
        <v>ข้อมูลไม่ครบ</v>
      </c>
      <c r="AD292" s="48" t="str">
        <f t="shared" si="88"/>
        <v>ข้อมูลไม่ครบ</v>
      </c>
      <c r="AE292" s="48" t="str">
        <f t="shared" si="89"/>
        <v>ข้อมูลไม่ครบ</v>
      </c>
      <c r="AF292" s="49"/>
    </row>
    <row r="293" spans="1:32" ht="21.75" thickBot="1" x14ac:dyDescent="0.4">
      <c r="A293" s="78">
        <v>275</v>
      </c>
      <c r="B293" s="149">
        <v>1326</v>
      </c>
      <c r="C293" s="141"/>
      <c r="D293" s="142"/>
      <c r="E293" s="143"/>
      <c r="F293" s="144">
        <v>97.9</v>
      </c>
      <c r="G293" s="144">
        <v>154</v>
      </c>
      <c r="H293" s="144">
        <v>105</v>
      </c>
      <c r="I293" s="145"/>
      <c r="J293" s="146"/>
      <c r="K293" s="147"/>
      <c r="L293" s="148"/>
      <c r="M293" s="149"/>
      <c r="N293" s="144"/>
      <c r="O293" s="149"/>
      <c r="P293" s="144"/>
      <c r="Q293" s="149"/>
      <c r="R293" s="144"/>
      <c r="S293" s="46">
        <f t="shared" si="80"/>
        <v>41.280148423005571</v>
      </c>
      <c r="T293" s="47" t="str">
        <f t="shared" si="81"/>
        <v>อ้วน</v>
      </c>
      <c r="U293" s="48" t="str">
        <f t="shared" si="82"/>
        <v>ลงพุง</v>
      </c>
      <c r="V293" s="48" t="str">
        <f t="shared" si="83"/>
        <v>เสี่ยงสูง</v>
      </c>
      <c r="W293" s="149">
        <v>56</v>
      </c>
      <c r="X293" s="46" t="str">
        <f t="shared" si="84"/>
        <v>ข้อมูลไม่ครบ</v>
      </c>
      <c r="Y293" s="47" t="str">
        <f t="shared" si="78"/>
        <v>ข้อมูลไม่ครบ</v>
      </c>
      <c r="Z293" s="48" t="str">
        <f t="shared" si="85"/>
        <v>ข้อมูลไม่ครบ</v>
      </c>
      <c r="AA293" s="48" t="str">
        <f t="shared" si="86"/>
        <v>ข้อมูลไม่ครบ</v>
      </c>
      <c r="AB293" s="46" t="str">
        <f t="shared" si="87"/>
        <v>ข้อมูลไม่ครบ</v>
      </c>
      <c r="AC293" s="47" t="str">
        <f t="shared" si="79"/>
        <v>ข้อมูลไม่ครบ</v>
      </c>
      <c r="AD293" s="48" t="str">
        <f t="shared" si="88"/>
        <v>ข้อมูลไม่ครบ</v>
      </c>
      <c r="AE293" s="48" t="str">
        <f t="shared" si="89"/>
        <v>ข้อมูลไม่ครบ</v>
      </c>
      <c r="AF293" s="50"/>
    </row>
    <row r="294" spans="1:32" ht="21.75" thickBot="1" x14ac:dyDescent="0.4">
      <c r="A294" s="78">
        <v>276</v>
      </c>
      <c r="B294" s="149">
        <v>1328</v>
      </c>
      <c r="C294" s="141"/>
      <c r="D294" s="142"/>
      <c r="E294" s="143"/>
      <c r="F294" s="144">
        <v>55.8</v>
      </c>
      <c r="G294" s="144">
        <v>164</v>
      </c>
      <c r="H294" s="144">
        <v>78</v>
      </c>
      <c r="I294" s="145"/>
      <c r="J294" s="146"/>
      <c r="K294" s="147"/>
      <c r="L294" s="148"/>
      <c r="M294" s="149"/>
      <c r="N294" s="144"/>
      <c r="O294" s="149"/>
      <c r="P294" s="144"/>
      <c r="Q294" s="149"/>
      <c r="R294" s="144"/>
      <c r="S294" s="46">
        <f t="shared" si="80"/>
        <v>20.746579417013681</v>
      </c>
      <c r="T294" s="47" t="str">
        <f t="shared" si="81"/>
        <v>ปกติ</v>
      </c>
      <c r="U294" s="48" t="str">
        <f t="shared" si="82"/>
        <v>ไม่ลงพุง</v>
      </c>
      <c r="V294" s="48" t="str">
        <f t="shared" si="83"/>
        <v>ปกติ</v>
      </c>
      <c r="W294" s="149">
        <v>56</v>
      </c>
      <c r="X294" s="46" t="str">
        <f t="shared" si="84"/>
        <v>ข้อมูลไม่ครบ</v>
      </c>
      <c r="Y294" s="47" t="str">
        <f t="shared" si="78"/>
        <v>ข้อมูลไม่ครบ</v>
      </c>
      <c r="Z294" s="48" t="str">
        <f t="shared" si="85"/>
        <v>ข้อมูลไม่ครบ</v>
      </c>
      <c r="AA294" s="48" t="str">
        <f t="shared" si="86"/>
        <v>ข้อมูลไม่ครบ</v>
      </c>
      <c r="AB294" s="46" t="str">
        <f t="shared" si="87"/>
        <v>ข้อมูลไม่ครบ</v>
      </c>
      <c r="AC294" s="47" t="str">
        <f t="shared" si="79"/>
        <v>ข้อมูลไม่ครบ</v>
      </c>
      <c r="AD294" s="48" t="str">
        <f t="shared" si="88"/>
        <v>ข้อมูลไม่ครบ</v>
      </c>
      <c r="AE294" s="48" t="str">
        <f t="shared" si="89"/>
        <v>ข้อมูลไม่ครบ</v>
      </c>
      <c r="AF294" s="51"/>
    </row>
    <row r="295" spans="1:32" ht="21.75" thickBot="1" x14ac:dyDescent="0.4">
      <c r="A295" s="78">
        <v>277</v>
      </c>
      <c r="B295" s="149">
        <v>1329</v>
      </c>
      <c r="C295" s="141"/>
      <c r="D295" s="142"/>
      <c r="E295" s="143"/>
      <c r="F295" s="144">
        <v>44.5</v>
      </c>
      <c r="G295" s="144">
        <v>152</v>
      </c>
      <c r="H295" s="144">
        <v>69</v>
      </c>
      <c r="I295" s="145"/>
      <c r="J295" s="146"/>
      <c r="K295" s="147"/>
      <c r="L295" s="148"/>
      <c r="M295" s="149"/>
      <c r="N295" s="144"/>
      <c r="O295" s="149"/>
      <c r="P295" s="144"/>
      <c r="Q295" s="149"/>
      <c r="R295" s="144"/>
      <c r="S295" s="46">
        <f t="shared" si="80"/>
        <v>19.26073407202216</v>
      </c>
      <c r="T295" s="47" t="str">
        <f t="shared" si="81"/>
        <v>ปกติ</v>
      </c>
      <c r="U295" s="48" t="str">
        <f t="shared" si="82"/>
        <v>ไม่ลงพุง</v>
      </c>
      <c r="V295" s="48" t="str">
        <f t="shared" si="83"/>
        <v>ปกติ</v>
      </c>
      <c r="W295" s="149">
        <v>32</v>
      </c>
      <c r="X295" s="46" t="str">
        <f t="shared" si="84"/>
        <v>ข้อมูลไม่ครบ</v>
      </c>
      <c r="Y295" s="47" t="str">
        <f t="shared" si="78"/>
        <v>ข้อมูลไม่ครบ</v>
      </c>
      <c r="Z295" s="48" t="str">
        <f t="shared" si="85"/>
        <v>ข้อมูลไม่ครบ</v>
      </c>
      <c r="AA295" s="48" t="str">
        <f t="shared" si="86"/>
        <v>ข้อมูลไม่ครบ</v>
      </c>
      <c r="AB295" s="46" t="str">
        <f t="shared" si="87"/>
        <v>ข้อมูลไม่ครบ</v>
      </c>
      <c r="AC295" s="47" t="str">
        <f t="shared" si="79"/>
        <v>ข้อมูลไม่ครบ</v>
      </c>
      <c r="AD295" s="48" t="str">
        <f t="shared" si="88"/>
        <v>ข้อมูลไม่ครบ</v>
      </c>
      <c r="AE295" s="48" t="str">
        <f t="shared" si="89"/>
        <v>ข้อมูลไม่ครบ</v>
      </c>
      <c r="AF295" s="49"/>
    </row>
    <row r="296" spans="1:32" ht="21.75" thickBot="1" x14ac:dyDescent="0.4">
      <c r="A296" s="78">
        <v>278</v>
      </c>
      <c r="B296" s="149">
        <v>1331</v>
      </c>
      <c r="C296" s="141"/>
      <c r="D296" s="142"/>
      <c r="E296" s="143"/>
      <c r="F296" s="144">
        <v>50.9</v>
      </c>
      <c r="G296" s="144">
        <v>159</v>
      </c>
      <c r="H296" s="144">
        <v>64</v>
      </c>
      <c r="I296" s="145"/>
      <c r="J296" s="146"/>
      <c r="K296" s="147"/>
      <c r="L296" s="148"/>
      <c r="M296" s="149"/>
      <c r="N296" s="144"/>
      <c r="O296" s="149"/>
      <c r="P296" s="144"/>
      <c r="Q296" s="149"/>
      <c r="R296" s="144"/>
      <c r="S296" s="46">
        <f t="shared" si="80"/>
        <v>20.133697242988806</v>
      </c>
      <c r="T296" s="47" t="str">
        <f t="shared" si="81"/>
        <v>ปกติ</v>
      </c>
      <c r="U296" s="48" t="str">
        <f t="shared" si="82"/>
        <v>ไม่ลงพุง</v>
      </c>
      <c r="V296" s="48" t="str">
        <f t="shared" si="83"/>
        <v>ปกติ</v>
      </c>
      <c r="W296" s="149">
        <v>42</v>
      </c>
      <c r="X296" s="46" t="str">
        <f t="shared" si="84"/>
        <v>ข้อมูลไม่ครบ</v>
      </c>
      <c r="Y296" s="47" t="str">
        <f t="shared" si="78"/>
        <v>ข้อมูลไม่ครบ</v>
      </c>
      <c r="Z296" s="48" t="str">
        <f t="shared" si="85"/>
        <v>ข้อมูลไม่ครบ</v>
      </c>
      <c r="AA296" s="48" t="str">
        <f t="shared" si="86"/>
        <v>ข้อมูลไม่ครบ</v>
      </c>
      <c r="AB296" s="46" t="str">
        <f t="shared" si="87"/>
        <v>ข้อมูลไม่ครบ</v>
      </c>
      <c r="AC296" s="47" t="str">
        <f t="shared" si="79"/>
        <v>ข้อมูลไม่ครบ</v>
      </c>
      <c r="AD296" s="48" t="str">
        <f t="shared" si="88"/>
        <v>ข้อมูลไม่ครบ</v>
      </c>
      <c r="AE296" s="48" t="str">
        <f t="shared" si="89"/>
        <v>ข้อมูลไม่ครบ</v>
      </c>
      <c r="AF296" s="49"/>
    </row>
    <row r="297" spans="1:32" ht="21.75" thickBot="1" x14ac:dyDescent="0.4">
      <c r="A297" s="78">
        <v>279</v>
      </c>
      <c r="B297" s="140">
        <v>1334</v>
      </c>
      <c r="C297" s="141"/>
      <c r="D297" s="142"/>
      <c r="E297" s="143"/>
      <c r="F297" s="144">
        <v>57.7</v>
      </c>
      <c r="G297" s="144">
        <v>159</v>
      </c>
      <c r="H297" s="144">
        <v>81</v>
      </c>
      <c r="I297" s="145"/>
      <c r="J297" s="146"/>
      <c r="K297" s="147"/>
      <c r="L297" s="148"/>
      <c r="M297" s="140"/>
      <c r="N297" s="144"/>
      <c r="O297" s="140"/>
      <c r="P297" s="144"/>
      <c r="Q297" s="140"/>
      <c r="R297" s="144"/>
      <c r="S297" s="46">
        <f t="shared" si="80"/>
        <v>22.823464261698508</v>
      </c>
      <c r="T297" s="47" t="str">
        <f t="shared" si="81"/>
        <v>ปกติ</v>
      </c>
      <c r="U297" s="48" t="str">
        <f t="shared" si="82"/>
        <v>ลงพุง</v>
      </c>
      <c r="V297" s="48" t="str">
        <f t="shared" si="83"/>
        <v>เสี่ยง</v>
      </c>
      <c r="W297" s="149">
        <v>55</v>
      </c>
      <c r="X297" s="46" t="str">
        <f t="shared" si="84"/>
        <v>ข้อมูลไม่ครบ</v>
      </c>
      <c r="Y297" s="47" t="str">
        <f t="shared" si="78"/>
        <v>ข้อมูลไม่ครบ</v>
      </c>
      <c r="Z297" s="48" t="str">
        <f t="shared" si="85"/>
        <v>ข้อมูลไม่ครบ</v>
      </c>
      <c r="AA297" s="48" t="str">
        <f t="shared" si="86"/>
        <v>ข้อมูลไม่ครบ</v>
      </c>
      <c r="AB297" s="46" t="str">
        <f t="shared" si="87"/>
        <v>ข้อมูลไม่ครบ</v>
      </c>
      <c r="AC297" s="47" t="str">
        <f t="shared" si="79"/>
        <v>ข้อมูลไม่ครบ</v>
      </c>
      <c r="AD297" s="48" t="str">
        <f t="shared" si="88"/>
        <v>ข้อมูลไม่ครบ</v>
      </c>
      <c r="AE297" s="48" t="str">
        <f t="shared" si="89"/>
        <v>ข้อมูลไม่ครบ</v>
      </c>
      <c r="AF297" s="49"/>
    </row>
    <row r="298" spans="1:32" ht="21.75" thickBot="1" x14ac:dyDescent="0.4">
      <c r="A298" s="78">
        <v>280</v>
      </c>
      <c r="B298" s="140">
        <v>1335</v>
      </c>
      <c r="C298" s="141"/>
      <c r="D298" s="142"/>
      <c r="E298" s="143"/>
      <c r="F298" s="144">
        <v>64.7</v>
      </c>
      <c r="G298" s="144">
        <v>153</v>
      </c>
      <c r="H298" s="144">
        <v>88</v>
      </c>
      <c r="I298" s="145"/>
      <c r="J298" s="146"/>
      <c r="K298" s="147"/>
      <c r="L298" s="148"/>
      <c r="M298" s="140"/>
      <c r="N298" s="144"/>
      <c r="O298" s="140"/>
      <c r="P298" s="144"/>
      <c r="Q298" s="140"/>
      <c r="R298" s="144"/>
      <c r="S298" s="46">
        <f t="shared" si="80"/>
        <v>27.638942287154514</v>
      </c>
      <c r="T298" s="47" t="str">
        <f t="shared" si="81"/>
        <v>อ้วน</v>
      </c>
      <c r="U298" s="48" t="str">
        <f t="shared" si="82"/>
        <v>ลงพุง</v>
      </c>
      <c r="V298" s="48" t="str">
        <f t="shared" si="83"/>
        <v>เสี่ยงสูง</v>
      </c>
      <c r="W298" s="149">
        <v>47</v>
      </c>
      <c r="X298" s="46" t="str">
        <f t="shared" si="84"/>
        <v>ข้อมูลไม่ครบ</v>
      </c>
      <c r="Y298" s="47" t="str">
        <f t="shared" si="78"/>
        <v>ข้อมูลไม่ครบ</v>
      </c>
      <c r="Z298" s="48" t="str">
        <f t="shared" si="85"/>
        <v>ข้อมูลไม่ครบ</v>
      </c>
      <c r="AA298" s="48" t="str">
        <f t="shared" si="86"/>
        <v>ข้อมูลไม่ครบ</v>
      </c>
      <c r="AB298" s="46" t="str">
        <f t="shared" si="87"/>
        <v>ข้อมูลไม่ครบ</v>
      </c>
      <c r="AC298" s="47" t="str">
        <f t="shared" si="79"/>
        <v>ข้อมูลไม่ครบ</v>
      </c>
      <c r="AD298" s="48" t="str">
        <f t="shared" si="88"/>
        <v>ข้อมูลไม่ครบ</v>
      </c>
      <c r="AE298" s="48" t="str">
        <f t="shared" si="89"/>
        <v>ข้อมูลไม่ครบ</v>
      </c>
      <c r="AF298" s="49"/>
    </row>
    <row r="299" spans="1:32" ht="21.75" thickBot="1" x14ac:dyDescent="0.4">
      <c r="A299" s="78">
        <v>281</v>
      </c>
      <c r="B299" s="140">
        <v>1337</v>
      </c>
      <c r="C299" s="141"/>
      <c r="D299" s="142"/>
      <c r="E299" s="143"/>
      <c r="F299" s="144">
        <v>66</v>
      </c>
      <c r="G299" s="144">
        <v>158</v>
      </c>
      <c r="H299" s="144">
        <v>78</v>
      </c>
      <c r="I299" s="145"/>
      <c r="J299" s="146"/>
      <c r="K299" s="147"/>
      <c r="L299" s="148"/>
      <c r="M299" s="140"/>
      <c r="N299" s="144"/>
      <c r="O299" s="140"/>
      <c r="P299" s="144"/>
      <c r="Q299" s="140"/>
      <c r="R299" s="144"/>
      <c r="S299" s="46">
        <f t="shared" si="80"/>
        <v>26.438070821983654</v>
      </c>
      <c r="T299" s="47" t="str">
        <f t="shared" si="81"/>
        <v>อ้วน</v>
      </c>
      <c r="U299" s="48" t="str">
        <f t="shared" si="82"/>
        <v>ไม่ลงพุง</v>
      </c>
      <c r="V299" s="48" t="str">
        <f t="shared" si="83"/>
        <v>เสี่ยง</v>
      </c>
      <c r="W299" s="149">
        <v>51</v>
      </c>
      <c r="X299" s="46" t="str">
        <f t="shared" si="84"/>
        <v>ข้อมูลไม่ครบ</v>
      </c>
      <c r="Y299" s="47" t="str">
        <f t="shared" si="78"/>
        <v>ข้อมูลไม่ครบ</v>
      </c>
      <c r="Z299" s="48" t="str">
        <f t="shared" si="85"/>
        <v>ข้อมูลไม่ครบ</v>
      </c>
      <c r="AA299" s="48" t="str">
        <f t="shared" si="86"/>
        <v>ข้อมูลไม่ครบ</v>
      </c>
      <c r="AB299" s="46" t="str">
        <f t="shared" si="87"/>
        <v>ข้อมูลไม่ครบ</v>
      </c>
      <c r="AC299" s="47" t="str">
        <f t="shared" si="79"/>
        <v>ข้อมูลไม่ครบ</v>
      </c>
      <c r="AD299" s="48" t="str">
        <f t="shared" si="88"/>
        <v>ข้อมูลไม่ครบ</v>
      </c>
      <c r="AE299" s="48" t="str">
        <f t="shared" si="89"/>
        <v>ข้อมูลไม่ครบ</v>
      </c>
      <c r="AF299" s="49"/>
    </row>
    <row r="300" spans="1:32" ht="21.75" thickBot="1" x14ac:dyDescent="0.4">
      <c r="A300" s="78">
        <v>282</v>
      </c>
      <c r="B300" s="140">
        <v>1338</v>
      </c>
      <c r="C300" s="141"/>
      <c r="D300" s="142"/>
      <c r="E300" s="143"/>
      <c r="F300" s="144">
        <v>67</v>
      </c>
      <c r="G300" s="144">
        <v>160</v>
      </c>
      <c r="H300" s="144">
        <v>83</v>
      </c>
      <c r="I300" s="145"/>
      <c r="J300" s="146"/>
      <c r="K300" s="147"/>
      <c r="L300" s="148"/>
      <c r="M300" s="140"/>
      <c r="N300" s="144"/>
      <c r="O300" s="140"/>
      <c r="P300" s="144"/>
      <c r="Q300" s="140"/>
      <c r="R300" s="144"/>
      <c r="S300" s="46">
        <f t="shared" si="80"/>
        <v>26.171875</v>
      </c>
      <c r="T300" s="47" t="str">
        <f t="shared" si="81"/>
        <v>อ้วน</v>
      </c>
      <c r="U300" s="48" t="str">
        <f t="shared" si="82"/>
        <v>ลงพุง</v>
      </c>
      <c r="V300" s="48" t="str">
        <f t="shared" si="83"/>
        <v>เสี่ยงสูง</v>
      </c>
      <c r="W300" s="149">
        <v>43</v>
      </c>
      <c r="X300" s="46" t="str">
        <f t="shared" si="84"/>
        <v>ข้อมูลไม่ครบ</v>
      </c>
      <c r="Y300" s="47" t="str">
        <f t="shared" si="78"/>
        <v>ข้อมูลไม่ครบ</v>
      </c>
      <c r="Z300" s="48" t="str">
        <f t="shared" si="85"/>
        <v>ข้อมูลไม่ครบ</v>
      </c>
      <c r="AA300" s="48" t="str">
        <f t="shared" si="86"/>
        <v>ข้อมูลไม่ครบ</v>
      </c>
      <c r="AB300" s="46" t="str">
        <f t="shared" si="87"/>
        <v>ข้อมูลไม่ครบ</v>
      </c>
      <c r="AC300" s="47" t="str">
        <f t="shared" si="79"/>
        <v>ข้อมูลไม่ครบ</v>
      </c>
      <c r="AD300" s="48" t="str">
        <f t="shared" si="88"/>
        <v>ข้อมูลไม่ครบ</v>
      </c>
      <c r="AE300" s="48" t="str">
        <f t="shared" si="89"/>
        <v>ข้อมูลไม่ครบ</v>
      </c>
      <c r="AF300" s="49"/>
    </row>
    <row r="301" spans="1:32" ht="21.75" thickBot="1" x14ac:dyDescent="0.4">
      <c r="A301" s="78">
        <v>283</v>
      </c>
      <c r="B301" s="149">
        <v>1339</v>
      </c>
      <c r="C301" s="141"/>
      <c r="D301" s="142"/>
      <c r="E301" s="143"/>
      <c r="F301" s="144">
        <v>59.8</v>
      </c>
      <c r="G301" s="144">
        <v>155</v>
      </c>
      <c r="H301" s="144">
        <v>84</v>
      </c>
      <c r="I301" s="145"/>
      <c r="J301" s="146"/>
      <c r="K301" s="147"/>
      <c r="L301" s="148"/>
      <c r="M301" s="149"/>
      <c r="N301" s="144"/>
      <c r="O301" s="149"/>
      <c r="P301" s="144"/>
      <c r="Q301" s="149"/>
      <c r="R301" s="144"/>
      <c r="S301" s="46">
        <f t="shared" si="80"/>
        <v>24.890738813735691</v>
      </c>
      <c r="T301" s="47" t="str">
        <f t="shared" si="81"/>
        <v>น้ำหนักเกิน</v>
      </c>
      <c r="U301" s="48" t="str">
        <f t="shared" si="82"/>
        <v>ลงพุง</v>
      </c>
      <c r="V301" s="48" t="str">
        <f t="shared" si="83"/>
        <v>เสี่ยงสูง</v>
      </c>
      <c r="W301" s="149">
        <v>52</v>
      </c>
      <c r="X301" s="46" t="str">
        <f t="shared" si="84"/>
        <v>ข้อมูลไม่ครบ</v>
      </c>
      <c r="Y301" s="47" t="str">
        <f t="shared" si="78"/>
        <v>ข้อมูลไม่ครบ</v>
      </c>
      <c r="Z301" s="48" t="str">
        <f t="shared" si="85"/>
        <v>ข้อมูลไม่ครบ</v>
      </c>
      <c r="AA301" s="48" t="str">
        <f t="shared" si="86"/>
        <v>ข้อมูลไม่ครบ</v>
      </c>
      <c r="AB301" s="46" t="str">
        <f t="shared" si="87"/>
        <v>ข้อมูลไม่ครบ</v>
      </c>
      <c r="AC301" s="47" t="str">
        <f t="shared" si="79"/>
        <v>ข้อมูลไม่ครบ</v>
      </c>
      <c r="AD301" s="48" t="str">
        <f t="shared" si="88"/>
        <v>ข้อมูลไม่ครบ</v>
      </c>
      <c r="AE301" s="48" t="str">
        <f t="shared" si="89"/>
        <v>ข้อมูลไม่ครบ</v>
      </c>
      <c r="AF301" s="49"/>
    </row>
    <row r="302" spans="1:32" ht="21.75" thickBot="1" x14ac:dyDescent="0.4">
      <c r="A302" s="78">
        <v>284</v>
      </c>
      <c r="B302" s="158">
        <v>1343</v>
      </c>
      <c r="C302" s="141"/>
      <c r="D302" s="142"/>
      <c r="E302" s="143"/>
      <c r="F302" s="158">
        <v>69.900000000000006</v>
      </c>
      <c r="G302" s="158">
        <v>159</v>
      </c>
      <c r="H302" s="158">
        <v>90</v>
      </c>
      <c r="I302" s="145"/>
      <c r="J302" s="146"/>
      <c r="K302" s="147"/>
      <c r="L302" s="148"/>
      <c r="M302" s="158"/>
      <c r="N302" s="158"/>
      <c r="O302" s="158"/>
      <c r="P302" s="158"/>
      <c r="Q302" s="158"/>
      <c r="R302" s="158"/>
      <c r="S302" s="46">
        <f t="shared" si="80"/>
        <v>27.649222736442393</v>
      </c>
      <c r="T302" s="47" t="str">
        <f t="shared" si="81"/>
        <v>อ้วน</v>
      </c>
      <c r="U302" s="48" t="str">
        <f t="shared" si="82"/>
        <v>ลงพุง</v>
      </c>
      <c r="V302" s="48" t="str">
        <f t="shared" si="83"/>
        <v>เสี่ยงสูง</v>
      </c>
      <c r="W302" s="158">
        <v>59</v>
      </c>
      <c r="X302" s="46" t="str">
        <f t="shared" si="84"/>
        <v>ข้อมูลไม่ครบ</v>
      </c>
      <c r="Y302" s="47" t="str">
        <f t="shared" si="78"/>
        <v>ข้อมูลไม่ครบ</v>
      </c>
      <c r="Z302" s="48" t="str">
        <f t="shared" si="85"/>
        <v>ข้อมูลไม่ครบ</v>
      </c>
      <c r="AA302" s="48" t="str">
        <f t="shared" si="86"/>
        <v>ข้อมูลไม่ครบ</v>
      </c>
      <c r="AB302" s="46" t="str">
        <f t="shared" si="87"/>
        <v>ข้อมูลไม่ครบ</v>
      </c>
      <c r="AC302" s="47" t="str">
        <f t="shared" si="79"/>
        <v>ข้อมูลไม่ครบ</v>
      </c>
      <c r="AD302" s="48" t="str">
        <f t="shared" si="88"/>
        <v>ข้อมูลไม่ครบ</v>
      </c>
      <c r="AE302" s="48" t="str">
        <f t="shared" si="89"/>
        <v>ข้อมูลไม่ครบ</v>
      </c>
      <c r="AF302" s="49"/>
    </row>
    <row r="303" spans="1:32" ht="21.75" thickBot="1" x14ac:dyDescent="0.4">
      <c r="A303" s="78">
        <v>285</v>
      </c>
      <c r="B303" s="149">
        <v>1344</v>
      </c>
      <c r="C303" s="141"/>
      <c r="D303" s="142"/>
      <c r="E303" s="143"/>
      <c r="F303" s="144">
        <v>50.6</v>
      </c>
      <c r="G303" s="144">
        <v>158</v>
      </c>
      <c r="H303" s="144">
        <v>71</v>
      </c>
      <c r="I303" s="145"/>
      <c r="J303" s="146"/>
      <c r="K303" s="147"/>
      <c r="L303" s="148"/>
      <c r="M303" s="149"/>
      <c r="N303" s="144"/>
      <c r="O303" s="149"/>
      <c r="P303" s="144"/>
      <c r="Q303" s="149"/>
      <c r="R303" s="144"/>
      <c r="S303" s="46">
        <f t="shared" si="80"/>
        <v>20.269187630187471</v>
      </c>
      <c r="T303" s="47" t="str">
        <f t="shared" si="81"/>
        <v>ปกติ</v>
      </c>
      <c r="U303" s="48" t="str">
        <f t="shared" si="82"/>
        <v>ไม่ลงพุง</v>
      </c>
      <c r="V303" s="48" t="str">
        <f t="shared" si="83"/>
        <v>ปกติ</v>
      </c>
      <c r="W303" s="149">
        <v>40</v>
      </c>
      <c r="X303" s="46" t="str">
        <f t="shared" si="84"/>
        <v>ข้อมูลไม่ครบ</v>
      </c>
      <c r="Y303" s="47" t="str">
        <f t="shared" si="78"/>
        <v>ข้อมูลไม่ครบ</v>
      </c>
      <c r="Z303" s="48" t="str">
        <f t="shared" si="85"/>
        <v>ข้อมูลไม่ครบ</v>
      </c>
      <c r="AA303" s="48" t="str">
        <f t="shared" si="86"/>
        <v>ข้อมูลไม่ครบ</v>
      </c>
      <c r="AB303" s="46" t="str">
        <f t="shared" si="87"/>
        <v>ข้อมูลไม่ครบ</v>
      </c>
      <c r="AC303" s="47" t="str">
        <f t="shared" si="79"/>
        <v>ข้อมูลไม่ครบ</v>
      </c>
      <c r="AD303" s="48" t="str">
        <f t="shared" si="88"/>
        <v>ข้อมูลไม่ครบ</v>
      </c>
      <c r="AE303" s="48" t="str">
        <f t="shared" si="89"/>
        <v>ข้อมูลไม่ครบ</v>
      </c>
      <c r="AF303" s="49"/>
    </row>
    <row r="304" spans="1:32" ht="21.75" thickBot="1" x14ac:dyDescent="0.4">
      <c r="A304" s="78">
        <v>286</v>
      </c>
      <c r="B304" s="149">
        <v>1346</v>
      </c>
      <c r="C304" s="141"/>
      <c r="D304" s="142"/>
      <c r="E304" s="143"/>
      <c r="F304" s="144">
        <v>66.2</v>
      </c>
      <c r="G304" s="144">
        <v>163</v>
      </c>
      <c r="H304" s="144">
        <v>78</v>
      </c>
      <c r="I304" s="145"/>
      <c r="J304" s="146"/>
      <c r="K304" s="147"/>
      <c r="L304" s="148"/>
      <c r="M304" s="149"/>
      <c r="N304" s="144"/>
      <c r="O304" s="149"/>
      <c r="P304" s="144"/>
      <c r="Q304" s="149"/>
      <c r="R304" s="144"/>
      <c r="S304" s="46">
        <f t="shared" si="80"/>
        <v>24.916255786819224</v>
      </c>
      <c r="T304" s="47" t="str">
        <f t="shared" si="81"/>
        <v>น้ำหนักเกิน</v>
      </c>
      <c r="U304" s="48" t="str">
        <f t="shared" si="82"/>
        <v>ไม่ลงพุง</v>
      </c>
      <c r="V304" s="48" t="str">
        <f t="shared" si="83"/>
        <v>เสี่ยง</v>
      </c>
      <c r="W304" s="149">
        <v>27</v>
      </c>
      <c r="X304" s="46" t="str">
        <f t="shared" si="84"/>
        <v>ข้อมูลไม่ครบ</v>
      </c>
      <c r="Y304" s="47" t="str">
        <f t="shared" si="78"/>
        <v>ข้อมูลไม่ครบ</v>
      </c>
      <c r="Z304" s="48" t="str">
        <f t="shared" si="85"/>
        <v>ข้อมูลไม่ครบ</v>
      </c>
      <c r="AA304" s="48" t="str">
        <f t="shared" si="86"/>
        <v>ข้อมูลไม่ครบ</v>
      </c>
      <c r="AB304" s="46" t="str">
        <f t="shared" si="87"/>
        <v>ข้อมูลไม่ครบ</v>
      </c>
      <c r="AC304" s="47" t="str">
        <f t="shared" si="79"/>
        <v>ข้อมูลไม่ครบ</v>
      </c>
      <c r="AD304" s="48" t="str">
        <f t="shared" si="88"/>
        <v>ข้อมูลไม่ครบ</v>
      </c>
      <c r="AE304" s="48" t="str">
        <f t="shared" si="89"/>
        <v>ข้อมูลไม่ครบ</v>
      </c>
      <c r="AF304" s="50"/>
    </row>
    <row r="305" spans="1:32" ht="21.75" thickBot="1" x14ac:dyDescent="0.4">
      <c r="A305" s="78">
        <v>287</v>
      </c>
      <c r="B305" s="149">
        <v>1347</v>
      </c>
      <c r="C305" s="141"/>
      <c r="D305" s="142"/>
      <c r="E305" s="143"/>
      <c r="F305" s="144">
        <v>50.5</v>
      </c>
      <c r="G305" s="144">
        <v>147</v>
      </c>
      <c r="H305" s="144">
        <v>72</v>
      </c>
      <c r="I305" s="145"/>
      <c r="J305" s="146"/>
      <c r="K305" s="147"/>
      <c r="L305" s="148"/>
      <c r="M305" s="149"/>
      <c r="N305" s="144"/>
      <c r="O305" s="149"/>
      <c r="P305" s="144"/>
      <c r="Q305" s="149"/>
      <c r="R305" s="144"/>
      <c r="S305" s="46">
        <f t="shared" si="80"/>
        <v>23.369892174556895</v>
      </c>
      <c r="T305" s="47" t="str">
        <f t="shared" si="81"/>
        <v>น้ำหนักเกิน</v>
      </c>
      <c r="U305" s="48" t="str">
        <f t="shared" si="82"/>
        <v>ไม่ลงพุง</v>
      </c>
      <c r="V305" s="48" t="str">
        <f t="shared" si="83"/>
        <v>เสี่ยง</v>
      </c>
      <c r="W305" s="149">
        <v>55</v>
      </c>
      <c r="X305" s="46" t="str">
        <f t="shared" si="84"/>
        <v>ข้อมูลไม่ครบ</v>
      </c>
      <c r="Y305" s="47" t="str">
        <f t="shared" si="78"/>
        <v>ข้อมูลไม่ครบ</v>
      </c>
      <c r="Z305" s="48" t="str">
        <f t="shared" si="85"/>
        <v>ข้อมูลไม่ครบ</v>
      </c>
      <c r="AA305" s="48" t="str">
        <f t="shared" si="86"/>
        <v>ข้อมูลไม่ครบ</v>
      </c>
      <c r="AB305" s="46" t="str">
        <f t="shared" si="87"/>
        <v>ข้อมูลไม่ครบ</v>
      </c>
      <c r="AC305" s="47" t="str">
        <f t="shared" si="79"/>
        <v>ข้อมูลไม่ครบ</v>
      </c>
      <c r="AD305" s="48" t="str">
        <f t="shared" si="88"/>
        <v>ข้อมูลไม่ครบ</v>
      </c>
      <c r="AE305" s="48" t="str">
        <f t="shared" si="89"/>
        <v>ข้อมูลไม่ครบ</v>
      </c>
      <c r="AF305" s="49"/>
    </row>
    <row r="306" spans="1:32" ht="21.75" thickBot="1" x14ac:dyDescent="0.4">
      <c r="A306" s="78">
        <v>288</v>
      </c>
      <c r="B306" s="149">
        <v>1349</v>
      </c>
      <c r="C306" s="141"/>
      <c r="D306" s="142"/>
      <c r="E306" s="143"/>
      <c r="F306" s="144">
        <v>89.3</v>
      </c>
      <c r="G306" s="144">
        <v>152</v>
      </c>
      <c r="H306" s="144">
        <v>102</v>
      </c>
      <c r="I306" s="145"/>
      <c r="J306" s="146"/>
      <c r="K306" s="147"/>
      <c r="L306" s="148"/>
      <c r="M306" s="149"/>
      <c r="N306" s="144"/>
      <c r="O306" s="149"/>
      <c r="P306" s="144"/>
      <c r="Q306" s="149"/>
      <c r="R306" s="144"/>
      <c r="S306" s="46">
        <f t="shared" si="80"/>
        <v>38.651315789473685</v>
      </c>
      <c r="T306" s="47" t="str">
        <f t="shared" si="81"/>
        <v>อ้วน</v>
      </c>
      <c r="U306" s="48" t="str">
        <f t="shared" si="82"/>
        <v>ลงพุง</v>
      </c>
      <c r="V306" s="48" t="str">
        <f t="shared" si="83"/>
        <v>เสี่ยงสูง</v>
      </c>
      <c r="W306" s="149">
        <v>49</v>
      </c>
      <c r="X306" s="46" t="str">
        <f t="shared" si="84"/>
        <v>ข้อมูลไม่ครบ</v>
      </c>
      <c r="Y306" s="47" t="str">
        <f t="shared" si="78"/>
        <v>ข้อมูลไม่ครบ</v>
      </c>
      <c r="Z306" s="48" t="str">
        <f t="shared" si="85"/>
        <v>ข้อมูลไม่ครบ</v>
      </c>
      <c r="AA306" s="48" t="str">
        <f t="shared" si="86"/>
        <v>ข้อมูลไม่ครบ</v>
      </c>
      <c r="AB306" s="46" t="str">
        <f t="shared" si="87"/>
        <v>ข้อมูลไม่ครบ</v>
      </c>
      <c r="AC306" s="47" t="str">
        <f t="shared" si="79"/>
        <v>ข้อมูลไม่ครบ</v>
      </c>
      <c r="AD306" s="48" t="str">
        <f t="shared" si="88"/>
        <v>ข้อมูลไม่ครบ</v>
      </c>
      <c r="AE306" s="48" t="str">
        <f t="shared" si="89"/>
        <v>ข้อมูลไม่ครบ</v>
      </c>
      <c r="AF306" s="49"/>
    </row>
    <row r="307" spans="1:32" ht="21.75" thickBot="1" x14ac:dyDescent="0.4">
      <c r="A307" s="78">
        <v>289</v>
      </c>
      <c r="B307" s="149">
        <v>1351</v>
      </c>
      <c r="C307" s="141"/>
      <c r="D307" s="142"/>
      <c r="E307" s="143"/>
      <c r="F307" s="144">
        <v>72.599999999999994</v>
      </c>
      <c r="G307" s="144">
        <v>170</v>
      </c>
      <c r="H307" s="144">
        <v>88</v>
      </c>
      <c r="I307" s="145"/>
      <c r="J307" s="146"/>
      <c r="K307" s="147"/>
      <c r="L307" s="148"/>
      <c r="M307" s="149"/>
      <c r="N307" s="144"/>
      <c r="O307" s="149"/>
      <c r="P307" s="144"/>
      <c r="Q307" s="149"/>
      <c r="R307" s="144"/>
      <c r="S307" s="46">
        <f t="shared" si="80"/>
        <v>25.121107266435981</v>
      </c>
      <c r="T307" s="47" t="str">
        <f t="shared" si="81"/>
        <v>อ้วน</v>
      </c>
      <c r="U307" s="48" t="str">
        <f t="shared" si="82"/>
        <v>ลงพุง</v>
      </c>
      <c r="V307" s="48" t="str">
        <f t="shared" si="83"/>
        <v>เสี่ยงสูง</v>
      </c>
      <c r="W307" s="149">
        <v>50</v>
      </c>
      <c r="X307" s="46" t="str">
        <f t="shared" si="84"/>
        <v>ข้อมูลไม่ครบ</v>
      </c>
      <c r="Y307" s="47" t="str">
        <f t="shared" si="78"/>
        <v>ข้อมูลไม่ครบ</v>
      </c>
      <c r="Z307" s="48" t="str">
        <f t="shared" si="85"/>
        <v>ข้อมูลไม่ครบ</v>
      </c>
      <c r="AA307" s="48" t="str">
        <f t="shared" si="86"/>
        <v>ข้อมูลไม่ครบ</v>
      </c>
      <c r="AB307" s="46" t="str">
        <f t="shared" si="87"/>
        <v>ข้อมูลไม่ครบ</v>
      </c>
      <c r="AC307" s="47" t="str">
        <f t="shared" si="79"/>
        <v>ข้อมูลไม่ครบ</v>
      </c>
      <c r="AD307" s="48" t="str">
        <f t="shared" si="88"/>
        <v>ข้อมูลไม่ครบ</v>
      </c>
      <c r="AE307" s="48" t="str">
        <f t="shared" si="89"/>
        <v>ข้อมูลไม่ครบ</v>
      </c>
      <c r="AF307" s="49"/>
    </row>
    <row r="308" spans="1:32" ht="21.75" thickBot="1" x14ac:dyDescent="0.4">
      <c r="A308" s="78">
        <v>290</v>
      </c>
      <c r="B308" s="149">
        <v>1355</v>
      </c>
      <c r="C308" s="141"/>
      <c r="D308" s="142"/>
      <c r="E308" s="143"/>
      <c r="F308" s="144">
        <v>50.1</v>
      </c>
      <c r="G308" s="144">
        <v>165</v>
      </c>
      <c r="H308" s="144">
        <v>71</v>
      </c>
      <c r="I308" s="145"/>
      <c r="J308" s="146"/>
      <c r="K308" s="147"/>
      <c r="L308" s="148"/>
      <c r="M308" s="149"/>
      <c r="N308" s="144"/>
      <c r="O308" s="149"/>
      <c r="P308" s="144"/>
      <c r="Q308" s="149"/>
      <c r="R308" s="144"/>
      <c r="S308" s="46">
        <f t="shared" si="80"/>
        <v>18.402203856749313</v>
      </c>
      <c r="T308" s="47" t="str">
        <f t="shared" si="81"/>
        <v>ผอม</v>
      </c>
      <c r="U308" s="48" t="str">
        <f t="shared" si="82"/>
        <v>ไม่ลงพุง</v>
      </c>
      <c r="V308" s="48" t="str">
        <f t="shared" si="83"/>
        <v>เสี่ยง</v>
      </c>
      <c r="W308" s="149">
        <v>43</v>
      </c>
      <c r="X308" s="46" t="str">
        <f t="shared" si="84"/>
        <v>ข้อมูลไม่ครบ</v>
      </c>
      <c r="Y308" s="47" t="str">
        <f t="shared" si="78"/>
        <v>ข้อมูลไม่ครบ</v>
      </c>
      <c r="Z308" s="48" t="str">
        <f t="shared" si="85"/>
        <v>ข้อมูลไม่ครบ</v>
      </c>
      <c r="AA308" s="48" t="str">
        <f t="shared" si="86"/>
        <v>ข้อมูลไม่ครบ</v>
      </c>
      <c r="AB308" s="46" t="str">
        <f t="shared" si="87"/>
        <v>ข้อมูลไม่ครบ</v>
      </c>
      <c r="AC308" s="47" t="str">
        <f t="shared" si="79"/>
        <v>ข้อมูลไม่ครบ</v>
      </c>
      <c r="AD308" s="48" t="str">
        <f t="shared" si="88"/>
        <v>ข้อมูลไม่ครบ</v>
      </c>
      <c r="AE308" s="48" t="str">
        <f t="shared" si="89"/>
        <v>ข้อมูลไม่ครบ</v>
      </c>
      <c r="AF308" s="49"/>
    </row>
    <row r="309" spans="1:32" ht="21.75" thickBot="1" x14ac:dyDescent="0.4">
      <c r="A309" s="78">
        <v>291</v>
      </c>
      <c r="B309" s="158">
        <v>1357</v>
      </c>
      <c r="C309" s="141"/>
      <c r="D309" s="142"/>
      <c r="E309" s="143"/>
      <c r="F309" s="158"/>
      <c r="G309" s="158"/>
      <c r="H309" s="158"/>
      <c r="I309" s="145"/>
      <c r="J309" s="146"/>
      <c r="K309" s="147"/>
      <c r="L309" s="148"/>
      <c r="M309" s="158"/>
      <c r="N309" s="158"/>
      <c r="O309" s="158"/>
      <c r="P309" s="158"/>
      <c r="Q309" s="158"/>
      <c r="R309" s="158"/>
      <c r="S309" s="46" t="str">
        <f t="shared" si="80"/>
        <v>ข้อมูลไม่ครบ</v>
      </c>
      <c r="T309" s="47" t="str">
        <f t="shared" si="81"/>
        <v>ข้อมูลไม่ครบ</v>
      </c>
      <c r="U309" s="48" t="str">
        <f t="shared" si="82"/>
        <v>ข้อมูลไม่ครบ</v>
      </c>
      <c r="V309" s="48" t="str">
        <f t="shared" si="83"/>
        <v>ข้อมูลไม่ครบ</v>
      </c>
      <c r="W309" s="158">
        <v>60</v>
      </c>
      <c r="X309" s="46" t="str">
        <f t="shared" si="84"/>
        <v>ข้อมูลไม่ครบ</v>
      </c>
      <c r="Y309" s="47" t="str">
        <f t="shared" si="78"/>
        <v>ข้อมูลไม่ครบ</v>
      </c>
      <c r="Z309" s="48" t="str">
        <f t="shared" si="85"/>
        <v>ข้อมูลไม่ครบ</v>
      </c>
      <c r="AA309" s="48" t="str">
        <f t="shared" si="86"/>
        <v>ข้อมูลไม่ครบ</v>
      </c>
      <c r="AB309" s="46" t="str">
        <f t="shared" si="87"/>
        <v>ข้อมูลไม่ครบ</v>
      </c>
      <c r="AC309" s="47" t="str">
        <f t="shared" si="79"/>
        <v>ข้อมูลไม่ครบ</v>
      </c>
      <c r="AD309" s="48" t="str">
        <f t="shared" si="88"/>
        <v>ข้อมูลไม่ครบ</v>
      </c>
      <c r="AE309" s="48" t="str">
        <f t="shared" si="89"/>
        <v>ข้อมูลไม่ครบ</v>
      </c>
      <c r="AF309" s="49"/>
    </row>
    <row r="310" spans="1:32" ht="21.75" thickBot="1" x14ac:dyDescent="0.4">
      <c r="A310" s="78">
        <v>292</v>
      </c>
      <c r="B310" s="149">
        <v>1358</v>
      </c>
      <c r="C310" s="141"/>
      <c r="D310" s="142"/>
      <c r="E310" s="143"/>
      <c r="F310" s="144">
        <v>50.5</v>
      </c>
      <c r="G310" s="144">
        <v>157</v>
      </c>
      <c r="H310" s="144">
        <v>70</v>
      </c>
      <c r="I310" s="145"/>
      <c r="J310" s="146"/>
      <c r="K310" s="147"/>
      <c r="L310" s="148"/>
      <c r="M310" s="149"/>
      <c r="N310" s="144"/>
      <c r="O310" s="149"/>
      <c r="P310" s="144"/>
      <c r="Q310" s="149"/>
      <c r="R310" s="144"/>
      <c r="S310" s="46">
        <f t="shared" si="80"/>
        <v>20.487646557669684</v>
      </c>
      <c r="T310" s="47" t="str">
        <f t="shared" si="81"/>
        <v>ปกติ</v>
      </c>
      <c r="U310" s="48" t="str">
        <f t="shared" si="82"/>
        <v>ไม่ลงพุง</v>
      </c>
      <c r="V310" s="48" t="str">
        <f t="shared" si="83"/>
        <v>ปกติ</v>
      </c>
      <c r="W310" s="149">
        <v>51</v>
      </c>
      <c r="X310" s="46" t="str">
        <f t="shared" si="84"/>
        <v>ข้อมูลไม่ครบ</v>
      </c>
      <c r="Y310" s="47" t="str">
        <f t="shared" si="78"/>
        <v>ข้อมูลไม่ครบ</v>
      </c>
      <c r="Z310" s="48" t="str">
        <f t="shared" si="85"/>
        <v>ข้อมูลไม่ครบ</v>
      </c>
      <c r="AA310" s="48" t="str">
        <f t="shared" si="86"/>
        <v>ข้อมูลไม่ครบ</v>
      </c>
      <c r="AB310" s="46" t="str">
        <f t="shared" si="87"/>
        <v>ข้อมูลไม่ครบ</v>
      </c>
      <c r="AC310" s="47" t="str">
        <f t="shared" si="79"/>
        <v>ข้อมูลไม่ครบ</v>
      </c>
      <c r="AD310" s="48" t="str">
        <f t="shared" si="88"/>
        <v>ข้อมูลไม่ครบ</v>
      </c>
      <c r="AE310" s="48" t="str">
        <f t="shared" si="89"/>
        <v>ข้อมูลไม่ครบ</v>
      </c>
      <c r="AF310" s="49"/>
    </row>
    <row r="311" spans="1:32" ht="21.75" thickBot="1" x14ac:dyDescent="0.4">
      <c r="A311" s="78">
        <v>293</v>
      </c>
      <c r="B311" s="149">
        <v>1359</v>
      </c>
      <c r="C311" s="141"/>
      <c r="D311" s="142"/>
      <c r="E311" s="143"/>
      <c r="F311" s="144">
        <v>103.9</v>
      </c>
      <c r="G311" s="144">
        <v>165</v>
      </c>
      <c r="H311" s="144">
        <v>102</v>
      </c>
      <c r="I311" s="145"/>
      <c r="J311" s="146"/>
      <c r="K311" s="147"/>
      <c r="L311" s="148"/>
      <c r="M311" s="149"/>
      <c r="N311" s="144"/>
      <c r="O311" s="149"/>
      <c r="P311" s="144"/>
      <c r="Q311" s="149"/>
      <c r="R311" s="144"/>
      <c r="S311" s="46">
        <f t="shared" si="80"/>
        <v>38.163452708907258</v>
      </c>
      <c r="T311" s="47" t="str">
        <f t="shared" si="81"/>
        <v>อ้วน</v>
      </c>
      <c r="U311" s="48" t="str">
        <f t="shared" si="82"/>
        <v>ลงพุง</v>
      </c>
      <c r="V311" s="48" t="str">
        <f t="shared" si="83"/>
        <v>เสี่ยงสูง</v>
      </c>
      <c r="W311" s="149">
        <v>46</v>
      </c>
      <c r="X311" s="46" t="str">
        <f t="shared" si="84"/>
        <v>ข้อมูลไม่ครบ</v>
      </c>
      <c r="Y311" s="47" t="str">
        <f t="shared" si="78"/>
        <v>ข้อมูลไม่ครบ</v>
      </c>
      <c r="Z311" s="48" t="str">
        <f t="shared" si="85"/>
        <v>ข้อมูลไม่ครบ</v>
      </c>
      <c r="AA311" s="48" t="str">
        <f t="shared" si="86"/>
        <v>ข้อมูลไม่ครบ</v>
      </c>
      <c r="AB311" s="46" t="str">
        <f t="shared" si="87"/>
        <v>ข้อมูลไม่ครบ</v>
      </c>
      <c r="AC311" s="47" t="str">
        <f t="shared" si="79"/>
        <v>ข้อมูลไม่ครบ</v>
      </c>
      <c r="AD311" s="48" t="str">
        <f t="shared" si="88"/>
        <v>ข้อมูลไม่ครบ</v>
      </c>
      <c r="AE311" s="48" t="str">
        <f t="shared" si="89"/>
        <v>ข้อมูลไม่ครบ</v>
      </c>
      <c r="AF311" s="49"/>
    </row>
    <row r="312" spans="1:32" ht="21.75" thickBot="1" x14ac:dyDescent="0.4">
      <c r="A312" s="78">
        <v>294</v>
      </c>
      <c r="B312" s="149">
        <v>1361</v>
      </c>
      <c r="C312" s="141"/>
      <c r="D312" s="142"/>
      <c r="E312" s="143"/>
      <c r="F312" s="144">
        <v>42.2</v>
      </c>
      <c r="G312" s="144">
        <v>152</v>
      </c>
      <c r="H312" s="144">
        <v>68</v>
      </c>
      <c r="I312" s="145"/>
      <c r="J312" s="146"/>
      <c r="K312" s="147"/>
      <c r="L312" s="148"/>
      <c r="M312" s="149"/>
      <c r="N312" s="144"/>
      <c r="O312" s="149"/>
      <c r="P312" s="144"/>
      <c r="Q312" s="149"/>
      <c r="R312" s="144"/>
      <c r="S312" s="46">
        <f t="shared" si="80"/>
        <v>18.265235457063714</v>
      </c>
      <c r="T312" s="47" t="str">
        <f t="shared" si="81"/>
        <v>ผอม</v>
      </c>
      <c r="U312" s="48" t="str">
        <f t="shared" si="82"/>
        <v>ไม่ลงพุง</v>
      </c>
      <c r="V312" s="48" t="str">
        <f t="shared" si="83"/>
        <v>เสี่ยง</v>
      </c>
      <c r="W312" s="149">
        <v>36</v>
      </c>
      <c r="X312" s="46" t="str">
        <f t="shared" si="84"/>
        <v>ข้อมูลไม่ครบ</v>
      </c>
      <c r="Y312" s="47" t="str">
        <f t="shared" si="78"/>
        <v>ข้อมูลไม่ครบ</v>
      </c>
      <c r="Z312" s="48" t="str">
        <f t="shared" si="85"/>
        <v>ข้อมูลไม่ครบ</v>
      </c>
      <c r="AA312" s="48" t="str">
        <f t="shared" si="86"/>
        <v>ข้อมูลไม่ครบ</v>
      </c>
      <c r="AB312" s="46" t="str">
        <f t="shared" si="87"/>
        <v>ข้อมูลไม่ครบ</v>
      </c>
      <c r="AC312" s="47" t="str">
        <f t="shared" si="79"/>
        <v>ข้อมูลไม่ครบ</v>
      </c>
      <c r="AD312" s="48" t="str">
        <f t="shared" si="88"/>
        <v>ข้อมูลไม่ครบ</v>
      </c>
      <c r="AE312" s="48" t="str">
        <f t="shared" si="89"/>
        <v>ข้อมูลไม่ครบ</v>
      </c>
      <c r="AF312" s="49"/>
    </row>
    <row r="313" spans="1:32" ht="21.75" thickBot="1" x14ac:dyDescent="0.4">
      <c r="A313" s="78">
        <v>295</v>
      </c>
      <c r="B313" s="158">
        <v>1363</v>
      </c>
      <c r="C313" s="141"/>
      <c r="D313" s="142"/>
      <c r="E313" s="143"/>
      <c r="F313" s="158"/>
      <c r="G313" s="158"/>
      <c r="H313" s="158"/>
      <c r="I313" s="145"/>
      <c r="J313" s="146"/>
      <c r="K313" s="147"/>
      <c r="L313" s="148"/>
      <c r="M313" s="158"/>
      <c r="N313" s="158"/>
      <c r="O313" s="158"/>
      <c r="P313" s="158"/>
      <c r="Q313" s="158"/>
      <c r="R313" s="158"/>
      <c r="S313" s="46" t="str">
        <f t="shared" si="80"/>
        <v>ข้อมูลไม่ครบ</v>
      </c>
      <c r="T313" s="47" t="str">
        <f t="shared" si="81"/>
        <v>ข้อมูลไม่ครบ</v>
      </c>
      <c r="U313" s="48" t="str">
        <f t="shared" si="82"/>
        <v>ข้อมูลไม่ครบ</v>
      </c>
      <c r="V313" s="48" t="str">
        <f t="shared" si="83"/>
        <v>ข้อมูลไม่ครบ</v>
      </c>
      <c r="W313" s="158">
        <v>25</v>
      </c>
      <c r="X313" s="46" t="str">
        <f t="shared" si="84"/>
        <v>ข้อมูลไม่ครบ</v>
      </c>
      <c r="Y313" s="47" t="str">
        <f t="shared" si="78"/>
        <v>ข้อมูลไม่ครบ</v>
      </c>
      <c r="Z313" s="48" t="str">
        <f t="shared" si="85"/>
        <v>ข้อมูลไม่ครบ</v>
      </c>
      <c r="AA313" s="48" t="str">
        <f t="shared" si="86"/>
        <v>ข้อมูลไม่ครบ</v>
      </c>
      <c r="AB313" s="46" t="str">
        <f t="shared" si="87"/>
        <v>ข้อมูลไม่ครบ</v>
      </c>
      <c r="AC313" s="47" t="str">
        <f t="shared" si="79"/>
        <v>ข้อมูลไม่ครบ</v>
      </c>
      <c r="AD313" s="48" t="str">
        <f t="shared" si="88"/>
        <v>ข้อมูลไม่ครบ</v>
      </c>
      <c r="AE313" s="48" t="str">
        <f t="shared" si="89"/>
        <v>ข้อมูลไม่ครบ</v>
      </c>
      <c r="AF313" s="49"/>
    </row>
    <row r="314" spans="1:32" ht="21.75" thickBot="1" x14ac:dyDescent="0.4">
      <c r="A314" s="78">
        <v>296</v>
      </c>
      <c r="B314" s="156">
        <v>1364</v>
      </c>
      <c r="C314" s="141"/>
      <c r="D314" s="142"/>
      <c r="E314" s="143"/>
      <c r="F314" s="156">
        <v>54.7</v>
      </c>
      <c r="G314" s="156">
        <v>158</v>
      </c>
      <c r="H314" s="156">
        <v>71</v>
      </c>
      <c r="I314" s="145"/>
      <c r="J314" s="146"/>
      <c r="K314" s="147"/>
      <c r="L314" s="148"/>
      <c r="M314" s="156"/>
      <c r="N314" s="156"/>
      <c r="O314" s="156"/>
      <c r="P314" s="156"/>
      <c r="Q314" s="156"/>
      <c r="R314" s="156"/>
      <c r="S314" s="46">
        <f t="shared" si="80"/>
        <v>21.911552635795548</v>
      </c>
      <c r="T314" s="47" t="str">
        <f t="shared" si="81"/>
        <v>ปกติ</v>
      </c>
      <c r="U314" s="48" t="str">
        <f t="shared" si="82"/>
        <v>ไม่ลงพุง</v>
      </c>
      <c r="V314" s="48" t="str">
        <f t="shared" si="83"/>
        <v>ปกติ</v>
      </c>
      <c r="W314" s="156">
        <v>32</v>
      </c>
      <c r="X314" s="46" t="str">
        <f t="shared" si="84"/>
        <v>ข้อมูลไม่ครบ</v>
      </c>
      <c r="Y314" s="47" t="str">
        <f t="shared" si="78"/>
        <v>ข้อมูลไม่ครบ</v>
      </c>
      <c r="Z314" s="48" t="str">
        <f t="shared" si="85"/>
        <v>ข้อมูลไม่ครบ</v>
      </c>
      <c r="AA314" s="48" t="str">
        <f t="shared" si="86"/>
        <v>ข้อมูลไม่ครบ</v>
      </c>
      <c r="AB314" s="46" t="str">
        <f t="shared" si="87"/>
        <v>ข้อมูลไม่ครบ</v>
      </c>
      <c r="AC314" s="47" t="str">
        <f t="shared" si="79"/>
        <v>ข้อมูลไม่ครบ</v>
      </c>
      <c r="AD314" s="48" t="str">
        <f t="shared" si="88"/>
        <v>ข้อมูลไม่ครบ</v>
      </c>
      <c r="AE314" s="48" t="str">
        <f t="shared" si="89"/>
        <v>ข้อมูลไม่ครบ</v>
      </c>
      <c r="AF314" s="49"/>
    </row>
    <row r="315" spans="1:32" ht="21.75" thickBot="1" x14ac:dyDescent="0.4">
      <c r="A315" s="78">
        <v>297</v>
      </c>
      <c r="B315" s="149">
        <v>1366</v>
      </c>
      <c r="C315" s="141"/>
      <c r="D315" s="142"/>
      <c r="E315" s="143"/>
      <c r="F315" s="144">
        <v>73</v>
      </c>
      <c r="G315" s="144">
        <v>158</v>
      </c>
      <c r="H315" s="144">
        <v>73</v>
      </c>
      <c r="I315" s="145"/>
      <c r="J315" s="146"/>
      <c r="K315" s="147"/>
      <c r="L315" s="148"/>
      <c r="M315" s="149"/>
      <c r="N315" s="144"/>
      <c r="O315" s="149"/>
      <c r="P315" s="144"/>
      <c r="Q315" s="149"/>
      <c r="R315" s="144"/>
      <c r="S315" s="46">
        <f t="shared" si="80"/>
        <v>29.24210863643647</v>
      </c>
      <c r="T315" s="47" t="str">
        <f t="shared" si="81"/>
        <v>อ้วน</v>
      </c>
      <c r="U315" s="48" t="str">
        <f t="shared" si="82"/>
        <v>ไม่ลงพุง</v>
      </c>
      <c r="V315" s="48" t="str">
        <f t="shared" si="83"/>
        <v>เสี่ยง</v>
      </c>
      <c r="W315" s="149">
        <v>49</v>
      </c>
      <c r="X315" s="46" t="str">
        <f t="shared" si="84"/>
        <v>ข้อมูลไม่ครบ</v>
      </c>
      <c r="Y315" s="47" t="str">
        <f t="shared" si="78"/>
        <v>ข้อมูลไม่ครบ</v>
      </c>
      <c r="Z315" s="48" t="str">
        <f t="shared" si="85"/>
        <v>ข้อมูลไม่ครบ</v>
      </c>
      <c r="AA315" s="48" t="str">
        <f t="shared" si="86"/>
        <v>ข้อมูลไม่ครบ</v>
      </c>
      <c r="AB315" s="46" t="str">
        <f t="shared" si="87"/>
        <v>ข้อมูลไม่ครบ</v>
      </c>
      <c r="AC315" s="47" t="str">
        <f t="shared" si="79"/>
        <v>ข้อมูลไม่ครบ</v>
      </c>
      <c r="AD315" s="48" t="str">
        <f t="shared" si="88"/>
        <v>ข้อมูลไม่ครบ</v>
      </c>
      <c r="AE315" s="48" t="str">
        <f t="shared" si="89"/>
        <v>ข้อมูลไม่ครบ</v>
      </c>
      <c r="AF315" s="50"/>
    </row>
    <row r="316" spans="1:32" ht="21.75" thickBot="1" x14ac:dyDescent="0.4">
      <c r="A316" s="78">
        <v>298</v>
      </c>
      <c r="B316" s="149">
        <v>1368</v>
      </c>
      <c r="C316" s="141"/>
      <c r="D316" s="142"/>
      <c r="E316" s="143"/>
      <c r="F316" s="144">
        <v>48.7</v>
      </c>
      <c r="G316" s="144">
        <v>153</v>
      </c>
      <c r="H316" s="144">
        <v>77</v>
      </c>
      <c r="I316" s="145"/>
      <c r="J316" s="146"/>
      <c r="K316" s="147"/>
      <c r="L316" s="148"/>
      <c r="M316" s="149"/>
      <c r="N316" s="144"/>
      <c r="O316" s="149"/>
      <c r="P316" s="144"/>
      <c r="Q316" s="149"/>
      <c r="R316" s="144"/>
      <c r="S316" s="46">
        <f t="shared" si="80"/>
        <v>20.80396428723995</v>
      </c>
      <c r="T316" s="47" t="str">
        <f t="shared" si="81"/>
        <v>ปกติ</v>
      </c>
      <c r="U316" s="48" t="str">
        <f t="shared" si="82"/>
        <v>ลงพุง</v>
      </c>
      <c r="V316" s="48" t="str">
        <f t="shared" si="83"/>
        <v>เสี่ยง</v>
      </c>
      <c r="W316" s="149">
        <v>36</v>
      </c>
      <c r="X316" s="46" t="str">
        <f t="shared" si="84"/>
        <v>ข้อมูลไม่ครบ</v>
      </c>
      <c r="Y316" s="47" t="str">
        <f t="shared" si="78"/>
        <v>ข้อมูลไม่ครบ</v>
      </c>
      <c r="Z316" s="48" t="str">
        <f t="shared" si="85"/>
        <v>ข้อมูลไม่ครบ</v>
      </c>
      <c r="AA316" s="48" t="str">
        <f t="shared" si="86"/>
        <v>ข้อมูลไม่ครบ</v>
      </c>
      <c r="AB316" s="46" t="str">
        <f t="shared" si="87"/>
        <v>ข้อมูลไม่ครบ</v>
      </c>
      <c r="AC316" s="47" t="str">
        <f t="shared" si="79"/>
        <v>ข้อมูลไม่ครบ</v>
      </c>
      <c r="AD316" s="48" t="str">
        <f t="shared" si="88"/>
        <v>ข้อมูลไม่ครบ</v>
      </c>
      <c r="AE316" s="48" t="str">
        <f t="shared" si="89"/>
        <v>ข้อมูลไม่ครบ</v>
      </c>
      <c r="AF316" s="51"/>
    </row>
    <row r="317" spans="1:32" ht="21.75" thickBot="1" x14ac:dyDescent="0.4">
      <c r="A317" s="78">
        <v>299</v>
      </c>
      <c r="B317" s="149">
        <v>1370</v>
      </c>
      <c r="C317" s="141"/>
      <c r="D317" s="142"/>
      <c r="E317" s="143"/>
      <c r="F317" s="144">
        <v>46.1</v>
      </c>
      <c r="G317" s="144">
        <v>155</v>
      </c>
      <c r="H317" s="144">
        <v>67</v>
      </c>
      <c r="I317" s="145"/>
      <c r="J317" s="146"/>
      <c r="K317" s="147"/>
      <c r="L317" s="148"/>
      <c r="M317" s="149"/>
      <c r="N317" s="144"/>
      <c r="O317" s="149"/>
      <c r="P317" s="144"/>
      <c r="Q317" s="149"/>
      <c r="R317" s="144"/>
      <c r="S317" s="46">
        <f t="shared" si="80"/>
        <v>19.188345473465141</v>
      </c>
      <c r="T317" s="47" t="str">
        <f t="shared" si="81"/>
        <v>ปกติ</v>
      </c>
      <c r="U317" s="48" t="str">
        <f t="shared" si="82"/>
        <v>ไม่ลงพุง</v>
      </c>
      <c r="V317" s="48" t="str">
        <f t="shared" si="83"/>
        <v>ปกติ</v>
      </c>
      <c r="W317" s="149">
        <v>38</v>
      </c>
      <c r="X317" s="46" t="str">
        <f t="shared" si="84"/>
        <v>ข้อมูลไม่ครบ</v>
      </c>
      <c r="Y317" s="47" t="str">
        <f t="shared" si="78"/>
        <v>ข้อมูลไม่ครบ</v>
      </c>
      <c r="Z317" s="48" t="str">
        <f t="shared" si="85"/>
        <v>ข้อมูลไม่ครบ</v>
      </c>
      <c r="AA317" s="48" t="str">
        <f t="shared" si="86"/>
        <v>ข้อมูลไม่ครบ</v>
      </c>
      <c r="AB317" s="46" t="str">
        <f t="shared" si="87"/>
        <v>ข้อมูลไม่ครบ</v>
      </c>
      <c r="AC317" s="47" t="str">
        <f t="shared" si="79"/>
        <v>ข้อมูลไม่ครบ</v>
      </c>
      <c r="AD317" s="48" t="str">
        <f t="shared" si="88"/>
        <v>ข้อมูลไม่ครบ</v>
      </c>
      <c r="AE317" s="48" t="str">
        <f t="shared" si="89"/>
        <v>ข้อมูลไม่ครบ</v>
      </c>
      <c r="AF317" s="49"/>
    </row>
    <row r="318" spans="1:32" ht="21.75" thickBot="1" x14ac:dyDescent="0.4">
      <c r="A318" s="78">
        <v>300</v>
      </c>
      <c r="B318" s="158">
        <v>1371</v>
      </c>
      <c r="C318" s="141"/>
      <c r="D318" s="142"/>
      <c r="E318" s="143"/>
      <c r="F318" s="158">
        <v>58.9</v>
      </c>
      <c r="G318" s="158">
        <v>155</v>
      </c>
      <c r="H318" s="158">
        <v>71</v>
      </c>
      <c r="I318" s="145"/>
      <c r="J318" s="146"/>
      <c r="K318" s="147"/>
      <c r="L318" s="148"/>
      <c r="M318" s="158"/>
      <c r="N318" s="158"/>
      <c r="O318" s="158"/>
      <c r="P318" s="158"/>
      <c r="Q318" s="158"/>
      <c r="R318" s="158"/>
      <c r="S318" s="46">
        <f t="shared" si="80"/>
        <v>24.516129032258064</v>
      </c>
      <c r="T318" s="47" t="str">
        <f t="shared" si="81"/>
        <v>น้ำหนักเกิน</v>
      </c>
      <c r="U318" s="48" t="str">
        <f t="shared" si="82"/>
        <v>ไม่ลงพุง</v>
      </c>
      <c r="V318" s="48" t="str">
        <f t="shared" si="83"/>
        <v>เสี่ยง</v>
      </c>
      <c r="W318" s="158">
        <v>26</v>
      </c>
      <c r="X318" s="46" t="str">
        <f t="shared" si="84"/>
        <v>ข้อมูลไม่ครบ</v>
      </c>
      <c r="Y318" s="47" t="str">
        <f t="shared" si="78"/>
        <v>ข้อมูลไม่ครบ</v>
      </c>
      <c r="Z318" s="48" t="str">
        <f t="shared" si="85"/>
        <v>ข้อมูลไม่ครบ</v>
      </c>
      <c r="AA318" s="48" t="str">
        <f t="shared" si="86"/>
        <v>ข้อมูลไม่ครบ</v>
      </c>
      <c r="AB318" s="46" t="str">
        <f t="shared" si="87"/>
        <v>ข้อมูลไม่ครบ</v>
      </c>
      <c r="AC318" s="47" t="str">
        <f t="shared" si="79"/>
        <v>ข้อมูลไม่ครบ</v>
      </c>
      <c r="AD318" s="48" t="str">
        <f t="shared" si="88"/>
        <v>ข้อมูลไม่ครบ</v>
      </c>
      <c r="AE318" s="48" t="str">
        <f t="shared" si="89"/>
        <v>ข้อมูลไม่ครบ</v>
      </c>
      <c r="AF318" s="49"/>
    </row>
    <row r="319" spans="1:32" ht="21.75" thickBot="1" x14ac:dyDescent="0.4">
      <c r="A319" s="78">
        <v>301</v>
      </c>
      <c r="B319" s="158">
        <v>1372</v>
      </c>
      <c r="C319" s="141"/>
      <c r="D319" s="142"/>
      <c r="E319" s="143"/>
      <c r="F319" s="158"/>
      <c r="G319" s="158"/>
      <c r="H319" s="158"/>
      <c r="I319" s="145"/>
      <c r="J319" s="146"/>
      <c r="K319" s="147"/>
      <c r="L319" s="148"/>
      <c r="M319" s="158"/>
      <c r="N319" s="158"/>
      <c r="O319" s="158"/>
      <c r="P319" s="158"/>
      <c r="Q319" s="158"/>
      <c r="R319" s="158"/>
      <c r="S319" s="46" t="str">
        <f t="shared" si="80"/>
        <v>ข้อมูลไม่ครบ</v>
      </c>
      <c r="T319" s="47" t="str">
        <f t="shared" si="81"/>
        <v>ข้อมูลไม่ครบ</v>
      </c>
      <c r="U319" s="48" t="str">
        <f t="shared" si="82"/>
        <v>ข้อมูลไม่ครบ</v>
      </c>
      <c r="V319" s="48" t="str">
        <f t="shared" si="83"/>
        <v>ข้อมูลไม่ครบ</v>
      </c>
      <c r="W319" s="158">
        <v>26</v>
      </c>
      <c r="X319" s="46" t="str">
        <f t="shared" si="84"/>
        <v>ข้อมูลไม่ครบ</v>
      </c>
      <c r="Y319" s="47" t="str">
        <f t="shared" si="78"/>
        <v>ข้อมูลไม่ครบ</v>
      </c>
      <c r="Z319" s="48" t="str">
        <f t="shared" si="85"/>
        <v>ข้อมูลไม่ครบ</v>
      </c>
      <c r="AA319" s="48" t="str">
        <f t="shared" si="86"/>
        <v>ข้อมูลไม่ครบ</v>
      </c>
      <c r="AB319" s="46" t="str">
        <f t="shared" si="87"/>
        <v>ข้อมูลไม่ครบ</v>
      </c>
      <c r="AC319" s="47" t="str">
        <f t="shared" si="79"/>
        <v>ข้อมูลไม่ครบ</v>
      </c>
      <c r="AD319" s="48" t="str">
        <f t="shared" si="88"/>
        <v>ข้อมูลไม่ครบ</v>
      </c>
      <c r="AE319" s="48" t="str">
        <f t="shared" si="89"/>
        <v>ข้อมูลไม่ครบ</v>
      </c>
      <c r="AF319" s="49"/>
    </row>
    <row r="320" spans="1:32" ht="21.75" thickBot="1" x14ac:dyDescent="0.4">
      <c r="A320" s="78">
        <v>302</v>
      </c>
      <c r="B320" s="158">
        <v>1373</v>
      </c>
      <c r="C320" s="141"/>
      <c r="D320" s="142"/>
      <c r="E320" s="143"/>
      <c r="F320" s="158"/>
      <c r="G320" s="158"/>
      <c r="H320" s="158"/>
      <c r="I320" s="145"/>
      <c r="J320" s="146"/>
      <c r="K320" s="147"/>
      <c r="L320" s="148"/>
      <c r="M320" s="158"/>
      <c r="N320" s="158"/>
      <c r="O320" s="158"/>
      <c r="P320" s="158"/>
      <c r="Q320" s="158"/>
      <c r="R320" s="158"/>
      <c r="S320" s="46" t="str">
        <f t="shared" si="80"/>
        <v>ข้อมูลไม่ครบ</v>
      </c>
      <c r="T320" s="47" t="str">
        <f t="shared" si="81"/>
        <v>ข้อมูลไม่ครบ</v>
      </c>
      <c r="U320" s="48" t="str">
        <f t="shared" si="82"/>
        <v>ข้อมูลไม่ครบ</v>
      </c>
      <c r="V320" s="48" t="str">
        <f t="shared" si="83"/>
        <v>ข้อมูลไม่ครบ</v>
      </c>
      <c r="W320" s="158">
        <v>23</v>
      </c>
      <c r="X320" s="46" t="str">
        <f t="shared" si="84"/>
        <v>ข้อมูลไม่ครบ</v>
      </c>
      <c r="Y320" s="47" t="str">
        <f t="shared" si="78"/>
        <v>ข้อมูลไม่ครบ</v>
      </c>
      <c r="Z320" s="48" t="str">
        <f t="shared" si="85"/>
        <v>ข้อมูลไม่ครบ</v>
      </c>
      <c r="AA320" s="48" t="str">
        <f t="shared" si="86"/>
        <v>ข้อมูลไม่ครบ</v>
      </c>
      <c r="AB320" s="46" t="str">
        <f t="shared" si="87"/>
        <v>ข้อมูลไม่ครบ</v>
      </c>
      <c r="AC320" s="47" t="str">
        <f t="shared" si="79"/>
        <v>ข้อมูลไม่ครบ</v>
      </c>
      <c r="AD320" s="48" t="str">
        <f t="shared" si="88"/>
        <v>ข้อมูลไม่ครบ</v>
      </c>
      <c r="AE320" s="48" t="str">
        <f t="shared" si="89"/>
        <v>ข้อมูลไม่ครบ</v>
      </c>
      <c r="AF320" s="49"/>
    </row>
    <row r="321" spans="1:32" ht="21.75" thickBot="1" x14ac:dyDescent="0.4">
      <c r="A321" s="78">
        <v>303</v>
      </c>
      <c r="B321" s="156">
        <v>1374</v>
      </c>
      <c r="C321" s="141"/>
      <c r="D321" s="142"/>
      <c r="E321" s="143"/>
      <c r="F321" s="156">
        <v>57.1</v>
      </c>
      <c r="G321" s="156">
        <v>155</v>
      </c>
      <c r="H321" s="156">
        <v>79</v>
      </c>
      <c r="I321" s="145"/>
      <c r="J321" s="146"/>
      <c r="K321" s="147"/>
      <c r="L321" s="148"/>
      <c r="M321" s="156"/>
      <c r="N321" s="156"/>
      <c r="O321" s="156"/>
      <c r="P321" s="156"/>
      <c r="Q321" s="156"/>
      <c r="R321" s="156"/>
      <c r="S321" s="46">
        <f t="shared" si="80"/>
        <v>23.76690946930281</v>
      </c>
      <c r="T321" s="47" t="str">
        <f t="shared" si="81"/>
        <v>น้ำหนักเกิน</v>
      </c>
      <c r="U321" s="48" t="str">
        <f t="shared" si="82"/>
        <v>ลงพุง</v>
      </c>
      <c r="V321" s="48" t="str">
        <f t="shared" si="83"/>
        <v>เสี่ยงสูง</v>
      </c>
      <c r="W321" s="156">
        <v>50</v>
      </c>
      <c r="X321" s="46" t="str">
        <f t="shared" si="84"/>
        <v>ข้อมูลไม่ครบ</v>
      </c>
      <c r="Y321" s="47" t="str">
        <f t="shared" si="78"/>
        <v>ข้อมูลไม่ครบ</v>
      </c>
      <c r="Z321" s="48" t="str">
        <f t="shared" si="85"/>
        <v>ข้อมูลไม่ครบ</v>
      </c>
      <c r="AA321" s="48" t="str">
        <f t="shared" si="86"/>
        <v>ข้อมูลไม่ครบ</v>
      </c>
      <c r="AB321" s="46" t="str">
        <f t="shared" si="87"/>
        <v>ข้อมูลไม่ครบ</v>
      </c>
      <c r="AC321" s="47" t="str">
        <f t="shared" si="79"/>
        <v>ข้อมูลไม่ครบ</v>
      </c>
      <c r="AD321" s="48" t="str">
        <f t="shared" si="88"/>
        <v>ข้อมูลไม่ครบ</v>
      </c>
      <c r="AE321" s="48" t="str">
        <f t="shared" si="89"/>
        <v>ข้อมูลไม่ครบ</v>
      </c>
      <c r="AF321" s="49"/>
    </row>
    <row r="322" spans="1:32" ht="21.75" thickBot="1" x14ac:dyDescent="0.4">
      <c r="A322" s="78">
        <v>304</v>
      </c>
      <c r="B322" s="158">
        <v>1376</v>
      </c>
      <c r="C322" s="141"/>
      <c r="D322" s="142"/>
      <c r="E322" s="143"/>
      <c r="F322" s="158"/>
      <c r="G322" s="158"/>
      <c r="H322" s="158"/>
      <c r="I322" s="145"/>
      <c r="J322" s="146"/>
      <c r="K322" s="147"/>
      <c r="L322" s="148"/>
      <c r="M322" s="158"/>
      <c r="N322" s="158"/>
      <c r="O322" s="158"/>
      <c r="P322" s="158"/>
      <c r="Q322" s="158"/>
      <c r="R322" s="158"/>
      <c r="S322" s="46" t="str">
        <f t="shared" si="80"/>
        <v>ข้อมูลไม่ครบ</v>
      </c>
      <c r="T322" s="47" t="str">
        <f t="shared" si="81"/>
        <v>ข้อมูลไม่ครบ</v>
      </c>
      <c r="U322" s="48" t="str">
        <f t="shared" si="82"/>
        <v>ข้อมูลไม่ครบ</v>
      </c>
      <c r="V322" s="48" t="str">
        <f t="shared" si="83"/>
        <v>ข้อมูลไม่ครบ</v>
      </c>
      <c r="W322" s="158">
        <v>22</v>
      </c>
      <c r="X322" s="46" t="str">
        <f t="shared" si="84"/>
        <v>ข้อมูลไม่ครบ</v>
      </c>
      <c r="Y322" s="47" t="str">
        <f t="shared" si="78"/>
        <v>ข้อมูลไม่ครบ</v>
      </c>
      <c r="Z322" s="48" t="str">
        <f t="shared" si="85"/>
        <v>ข้อมูลไม่ครบ</v>
      </c>
      <c r="AA322" s="48" t="str">
        <f t="shared" si="86"/>
        <v>ข้อมูลไม่ครบ</v>
      </c>
      <c r="AB322" s="46" t="str">
        <f t="shared" si="87"/>
        <v>ข้อมูลไม่ครบ</v>
      </c>
      <c r="AC322" s="47" t="str">
        <f t="shared" si="79"/>
        <v>ข้อมูลไม่ครบ</v>
      </c>
      <c r="AD322" s="48" t="str">
        <f t="shared" si="88"/>
        <v>ข้อมูลไม่ครบ</v>
      </c>
      <c r="AE322" s="48" t="str">
        <f t="shared" si="89"/>
        <v>ข้อมูลไม่ครบ</v>
      </c>
      <c r="AF322" s="49"/>
    </row>
    <row r="323" spans="1:32" ht="21.75" thickBot="1" x14ac:dyDescent="0.4">
      <c r="A323" s="78">
        <v>305</v>
      </c>
      <c r="B323" s="149">
        <v>1377</v>
      </c>
      <c r="C323" s="141"/>
      <c r="D323" s="142"/>
      <c r="E323" s="143"/>
      <c r="F323" s="144">
        <v>47.6</v>
      </c>
      <c r="G323" s="144">
        <v>155</v>
      </c>
      <c r="H323" s="144">
        <v>73</v>
      </c>
      <c r="I323" s="145"/>
      <c r="J323" s="146"/>
      <c r="K323" s="147"/>
      <c r="L323" s="148"/>
      <c r="M323" s="149"/>
      <c r="N323" s="144"/>
      <c r="O323" s="149"/>
      <c r="P323" s="144"/>
      <c r="Q323" s="149"/>
      <c r="R323" s="144"/>
      <c r="S323" s="46">
        <f t="shared" si="80"/>
        <v>19.812695109261185</v>
      </c>
      <c r="T323" s="47" t="str">
        <f t="shared" si="81"/>
        <v>ปกติ</v>
      </c>
      <c r="U323" s="48" t="str">
        <f t="shared" si="82"/>
        <v>ไม่ลงพุง</v>
      </c>
      <c r="V323" s="48" t="str">
        <f t="shared" si="83"/>
        <v>ปกติ</v>
      </c>
      <c r="W323" s="149">
        <v>53</v>
      </c>
      <c r="X323" s="46" t="str">
        <f t="shared" si="84"/>
        <v>ข้อมูลไม่ครบ</v>
      </c>
      <c r="Y323" s="47" t="str">
        <f t="shared" si="78"/>
        <v>ข้อมูลไม่ครบ</v>
      </c>
      <c r="Z323" s="48" t="str">
        <f t="shared" si="85"/>
        <v>ข้อมูลไม่ครบ</v>
      </c>
      <c r="AA323" s="48" t="str">
        <f t="shared" si="86"/>
        <v>ข้อมูลไม่ครบ</v>
      </c>
      <c r="AB323" s="46" t="str">
        <f t="shared" si="87"/>
        <v>ข้อมูลไม่ครบ</v>
      </c>
      <c r="AC323" s="47" t="str">
        <f t="shared" si="79"/>
        <v>ข้อมูลไม่ครบ</v>
      </c>
      <c r="AD323" s="48" t="str">
        <f t="shared" si="88"/>
        <v>ข้อมูลไม่ครบ</v>
      </c>
      <c r="AE323" s="48" t="str">
        <f t="shared" si="89"/>
        <v>ข้อมูลไม่ครบ</v>
      </c>
      <c r="AF323" s="49"/>
    </row>
    <row r="324" spans="1:32" ht="21.75" thickBot="1" x14ac:dyDescent="0.4">
      <c r="A324" s="78">
        <v>306</v>
      </c>
      <c r="B324" s="162">
        <v>1378</v>
      </c>
      <c r="C324" s="141"/>
      <c r="D324" s="142"/>
      <c r="E324" s="143"/>
      <c r="F324" s="162"/>
      <c r="G324" s="162"/>
      <c r="H324" s="162"/>
      <c r="I324" s="145"/>
      <c r="J324" s="146"/>
      <c r="K324" s="147"/>
      <c r="L324" s="148"/>
      <c r="M324" s="162"/>
      <c r="N324" s="162"/>
      <c r="O324" s="162"/>
      <c r="P324" s="162"/>
      <c r="Q324" s="162"/>
      <c r="R324" s="162"/>
      <c r="S324" s="46" t="str">
        <f t="shared" si="80"/>
        <v>ข้อมูลไม่ครบ</v>
      </c>
      <c r="T324" s="47" t="str">
        <f t="shared" si="81"/>
        <v>ข้อมูลไม่ครบ</v>
      </c>
      <c r="U324" s="48" t="str">
        <f t="shared" si="82"/>
        <v>ข้อมูลไม่ครบ</v>
      </c>
      <c r="V324" s="48" t="str">
        <f t="shared" si="83"/>
        <v>ข้อมูลไม่ครบ</v>
      </c>
      <c r="W324" s="162">
        <v>25</v>
      </c>
      <c r="X324" s="46" t="str">
        <f t="shared" si="84"/>
        <v>ข้อมูลไม่ครบ</v>
      </c>
      <c r="Y324" s="47" t="str">
        <f t="shared" si="78"/>
        <v>ข้อมูลไม่ครบ</v>
      </c>
      <c r="Z324" s="48" t="str">
        <f t="shared" si="85"/>
        <v>ข้อมูลไม่ครบ</v>
      </c>
      <c r="AA324" s="48" t="str">
        <f t="shared" si="86"/>
        <v>ข้อมูลไม่ครบ</v>
      </c>
      <c r="AB324" s="46" t="str">
        <f t="shared" si="87"/>
        <v>ข้อมูลไม่ครบ</v>
      </c>
      <c r="AC324" s="47" t="str">
        <f t="shared" si="79"/>
        <v>ข้อมูลไม่ครบ</v>
      </c>
      <c r="AD324" s="48" t="str">
        <f t="shared" si="88"/>
        <v>ข้อมูลไม่ครบ</v>
      </c>
      <c r="AE324" s="48" t="str">
        <f t="shared" si="89"/>
        <v>ข้อมูลไม่ครบ</v>
      </c>
      <c r="AF324" s="49"/>
    </row>
    <row r="325" spans="1:32" ht="21.75" thickBot="1" x14ac:dyDescent="0.4">
      <c r="A325" s="78">
        <v>307</v>
      </c>
      <c r="B325" s="162">
        <v>1379</v>
      </c>
      <c r="C325" s="141"/>
      <c r="D325" s="142"/>
      <c r="E325" s="143"/>
      <c r="F325" s="162"/>
      <c r="G325" s="162"/>
      <c r="H325" s="162"/>
      <c r="I325" s="145"/>
      <c r="J325" s="146"/>
      <c r="K325" s="147"/>
      <c r="L325" s="148"/>
      <c r="M325" s="162"/>
      <c r="N325" s="162"/>
      <c r="O325" s="162"/>
      <c r="P325" s="162"/>
      <c r="Q325" s="162"/>
      <c r="R325" s="162"/>
      <c r="S325" s="46" t="str">
        <f t="shared" si="80"/>
        <v>ข้อมูลไม่ครบ</v>
      </c>
      <c r="T325" s="47" t="str">
        <f t="shared" si="81"/>
        <v>ข้อมูลไม่ครบ</v>
      </c>
      <c r="U325" s="48" t="str">
        <f t="shared" si="82"/>
        <v>ข้อมูลไม่ครบ</v>
      </c>
      <c r="V325" s="48" t="str">
        <f t="shared" si="83"/>
        <v>ข้อมูลไม่ครบ</v>
      </c>
      <c r="W325" s="162">
        <v>47</v>
      </c>
      <c r="X325" s="46" t="str">
        <f t="shared" si="84"/>
        <v>ข้อมูลไม่ครบ</v>
      </c>
      <c r="Y325" s="47" t="str">
        <f t="shared" si="78"/>
        <v>ข้อมูลไม่ครบ</v>
      </c>
      <c r="Z325" s="48" t="str">
        <f t="shared" si="85"/>
        <v>ข้อมูลไม่ครบ</v>
      </c>
      <c r="AA325" s="48" t="str">
        <f t="shared" si="86"/>
        <v>ข้อมูลไม่ครบ</v>
      </c>
      <c r="AB325" s="46" t="str">
        <f t="shared" si="87"/>
        <v>ข้อมูลไม่ครบ</v>
      </c>
      <c r="AC325" s="47" t="str">
        <f t="shared" si="79"/>
        <v>ข้อมูลไม่ครบ</v>
      </c>
      <c r="AD325" s="48" t="str">
        <f t="shared" si="88"/>
        <v>ข้อมูลไม่ครบ</v>
      </c>
      <c r="AE325" s="48" t="str">
        <f t="shared" si="89"/>
        <v>ข้อมูลไม่ครบ</v>
      </c>
      <c r="AF325" s="49"/>
    </row>
    <row r="326" spans="1:32" ht="21.75" thickBot="1" x14ac:dyDescent="0.4">
      <c r="A326" s="78">
        <v>308</v>
      </c>
      <c r="B326" s="162">
        <v>1380</v>
      </c>
      <c r="C326" s="141"/>
      <c r="D326" s="142"/>
      <c r="E326" s="143"/>
      <c r="F326" s="162"/>
      <c r="G326" s="162"/>
      <c r="H326" s="162"/>
      <c r="I326" s="145"/>
      <c r="J326" s="146"/>
      <c r="K326" s="147"/>
      <c r="L326" s="148"/>
      <c r="M326" s="162"/>
      <c r="N326" s="162"/>
      <c r="O326" s="162"/>
      <c r="P326" s="162"/>
      <c r="Q326" s="162"/>
      <c r="R326" s="162"/>
      <c r="S326" s="46" t="str">
        <f t="shared" si="80"/>
        <v>ข้อมูลไม่ครบ</v>
      </c>
      <c r="T326" s="47" t="str">
        <f t="shared" si="81"/>
        <v>ข้อมูลไม่ครบ</v>
      </c>
      <c r="U326" s="48" t="str">
        <f t="shared" si="82"/>
        <v>ข้อมูลไม่ครบ</v>
      </c>
      <c r="V326" s="48" t="str">
        <f t="shared" si="83"/>
        <v>ข้อมูลไม่ครบ</v>
      </c>
      <c r="W326" s="162">
        <v>24</v>
      </c>
      <c r="X326" s="46" t="str">
        <f t="shared" si="84"/>
        <v>ข้อมูลไม่ครบ</v>
      </c>
      <c r="Y326" s="47" t="str">
        <f t="shared" si="78"/>
        <v>ข้อมูลไม่ครบ</v>
      </c>
      <c r="Z326" s="48" t="str">
        <f t="shared" si="85"/>
        <v>ข้อมูลไม่ครบ</v>
      </c>
      <c r="AA326" s="48" t="str">
        <f t="shared" si="86"/>
        <v>ข้อมูลไม่ครบ</v>
      </c>
      <c r="AB326" s="46" t="str">
        <f t="shared" si="87"/>
        <v>ข้อมูลไม่ครบ</v>
      </c>
      <c r="AC326" s="47" t="str">
        <f t="shared" si="79"/>
        <v>ข้อมูลไม่ครบ</v>
      </c>
      <c r="AD326" s="48" t="str">
        <f t="shared" si="88"/>
        <v>ข้อมูลไม่ครบ</v>
      </c>
      <c r="AE326" s="48" t="str">
        <f t="shared" si="89"/>
        <v>ข้อมูลไม่ครบ</v>
      </c>
      <c r="AF326" s="50"/>
    </row>
    <row r="327" spans="1:32" ht="21.75" thickBot="1" x14ac:dyDescent="0.4">
      <c r="A327" s="78">
        <v>309</v>
      </c>
      <c r="B327" s="149">
        <v>1381</v>
      </c>
      <c r="C327" s="141"/>
      <c r="D327" s="142"/>
      <c r="E327" s="143"/>
      <c r="F327" s="144">
        <v>54.8</v>
      </c>
      <c r="G327" s="144">
        <v>160</v>
      </c>
      <c r="H327" s="144">
        <v>69</v>
      </c>
      <c r="I327" s="145"/>
      <c r="J327" s="146"/>
      <c r="K327" s="147"/>
      <c r="L327" s="148"/>
      <c r="M327" s="149"/>
      <c r="N327" s="144"/>
      <c r="O327" s="149"/>
      <c r="P327" s="144"/>
      <c r="Q327" s="149"/>
      <c r="R327" s="144"/>
      <c r="S327" s="46">
        <f t="shared" si="80"/>
        <v>21.406249999999996</v>
      </c>
      <c r="T327" s="47" t="str">
        <f t="shared" si="81"/>
        <v>ปกติ</v>
      </c>
      <c r="U327" s="48" t="str">
        <f t="shared" si="82"/>
        <v>ไม่ลงพุง</v>
      </c>
      <c r="V327" s="48" t="str">
        <f t="shared" si="83"/>
        <v>ปกติ</v>
      </c>
      <c r="W327" s="149">
        <v>25</v>
      </c>
      <c r="X327" s="46" t="str">
        <f t="shared" si="84"/>
        <v>ข้อมูลไม่ครบ</v>
      </c>
      <c r="Y327" s="47" t="str">
        <f t="shared" si="78"/>
        <v>ข้อมูลไม่ครบ</v>
      </c>
      <c r="Z327" s="48" t="str">
        <f t="shared" si="85"/>
        <v>ข้อมูลไม่ครบ</v>
      </c>
      <c r="AA327" s="48" t="str">
        <f t="shared" si="86"/>
        <v>ข้อมูลไม่ครบ</v>
      </c>
      <c r="AB327" s="46" t="str">
        <f t="shared" si="87"/>
        <v>ข้อมูลไม่ครบ</v>
      </c>
      <c r="AC327" s="47" t="str">
        <f t="shared" si="79"/>
        <v>ข้อมูลไม่ครบ</v>
      </c>
      <c r="AD327" s="48" t="str">
        <f t="shared" si="88"/>
        <v>ข้อมูลไม่ครบ</v>
      </c>
      <c r="AE327" s="48" t="str">
        <f t="shared" si="89"/>
        <v>ข้อมูลไม่ครบ</v>
      </c>
      <c r="AF327" s="49"/>
    </row>
    <row r="328" spans="1:32" ht="21.75" thickBot="1" x14ac:dyDescent="0.4">
      <c r="A328" s="78">
        <v>310</v>
      </c>
      <c r="B328" s="168"/>
      <c r="C328" s="141"/>
      <c r="D328" s="142"/>
      <c r="E328" s="143"/>
      <c r="F328" s="169"/>
      <c r="G328" s="170"/>
      <c r="H328" s="171"/>
      <c r="I328" s="172"/>
      <c r="J328" s="173"/>
      <c r="K328" s="174"/>
      <c r="L328" s="175"/>
      <c r="M328" s="176"/>
      <c r="N328" s="177"/>
      <c r="O328" s="177"/>
      <c r="P328" s="177"/>
      <c r="Q328" s="177"/>
      <c r="R328" s="178"/>
      <c r="S328" s="46" t="str">
        <f t="shared" si="80"/>
        <v>ข้อมูลไม่ครบ</v>
      </c>
      <c r="T328" s="47" t="str">
        <f t="shared" si="81"/>
        <v>ข้อมูลไม่ครบ</v>
      </c>
      <c r="U328" s="48" t="str">
        <f t="shared" si="82"/>
        <v>ข้อมูลไม่ครบ</v>
      </c>
      <c r="V328" s="48" t="str">
        <f t="shared" si="83"/>
        <v>ข้อมูลไม่ครบ</v>
      </c>
      <c r="W328" s="79" t="str">
        <f t="shared" ref="W328:W338" ca="1" si="90">IF(E328="","ข้อมูลไม่ครบ",YEAR(TODAY())+543-E328)</f>
        <v>ข้อมูลไม่ครบ</v>
      </c>
      <c r="X328" s="46" t="str">
        <f t="shared" si="84"/>
        <v>ข้อมูลไม่ครบ</v>
      </c>
      <c r="Y328" s="47" t="str">
        <f t="shared" si="78"/>
        <v>ข้อมูลไม่ครบ</v>
      </c>
      <c r="Z328" s="48" t="str">
        <f t="shared" si="85"/>
        <v>ข้อมูลไม่ครบ</v>
      </c>
      <c r="AA328" s="48" t="str">
        <f t="shared" si="86"/>
        <v>ข้อมูลไม่ครบ</v>
      </c>
      <c r="AB328" s="46" t="str">
        <f t="shared" si="87"/>
        <v>ข้อมูลไม่ครบ</v>
      </c>
      <c r="AC328" s="47" t="str">
        <f t="shared" si="79"/>
        <v>ข้อมูลไม่ครบ</v>
      </c>
      <c r="AD328" s="48" t="str">
        <f t="shared" si="88"/>
        <v>ข้อมูลไม่ครบ</v>
      </c>
      <c r="AE328" s="48" t="str">
        <f t="shared" si="89"/>
        <v>ข้อมูลไม่ครบ</v>
      </c>
      <c r="AF328" s="64"/>
    </row>
    <row r="329" spans="1:32" ht="21.75" thickBot="1" x14ac:dyDescent="0.4">
      <c r="A329" s="78">
        <v>311</v>
      </c>
      <c r="B329" s="168"/>
      <c r="C329" s="141"/>
      <c r="D329" s="142"/>
      <c r="E329" s="143"/>
      <c r="F329" s="169"/>
      <c r="G329" s="170"/>
      <c r="H329" s="171"/>
      <c r="I329" s="172"/>
      <c r="J329" s="173"/>
      <c r="K329" s="174"/>
      <c r="L329" s="175"/>
      <c r="M329" s="176"/>
      <c r="N329" s="177"/>
      <c r="O329" s="177"/>
      <c r="P329" s="177"/>
      <c r="Q329" s="177"/>
      <c r="R329" s="178"/>
      <c r="S329" s="46" t="str">
        <f t="shared" si="80"/>
        <v>ข้อมูลไม่ครบ</v>
      </c>
      <c r="T329" s="47" t="str">
        <f t="shared" si="81"/>
        <v>ข้อมูลไม่ครบ</v>
      </c>
      <c r="U329" s="48" t="str">
        <f t="shared" si="82"/>
        <v>ข้อมูลไม่ครบ</v>
      </c>
      <c r="V329" s="48" t="str">
        <f t="shared" si="83"/>
        <v>ข้อมูลไม่ครบ</v>
      </c>
      <c r="W329" s="79" t="str">
        <f t="shared" ca="1" si="90"/>
        <v>ข้อมูลไม่ครบ</v>
      </c>
      <c r="X329" s="46" t="str">
        <f t="shared" si="84"/>
        <v>ข้อมูลไม่ครบ</v>
      </c>
      <c r="Y329" s="47" t="str">
        <f t="shared" si="78"/>
        <v>ข้อมูลไม่ครบ</v>
      </c>
      <c r="Z329" s="48" t="str">
        <f t="shared" si="85"/>
        <v>ข้อมูลไม่ครบ</v>
      </c>
      <c r="AA329" s="48" t="str">
        <f t="shared" si="86"/>
        <v>ข้อมูลไม่ครบ</v>
      </c>
      <c r="AB329" s="46" t="str">
        <f t="shared" si="87"/>
        <v>ข้อมูลไม่ครบ</v>
      </c>
      <c r="AC329" s="47" t="str">
        <f t="shared" si="79"/>
        <v>ข้อมูลไม่ครบ</v>
      </c>
      <c r="AD329" s="48" t="str">
        <f t="shared" si="88"/>
        <v>ข้อมูลไม่ครบ</v>
      </c>
      <c r="AE329" s="48" t="str">
        <f t="shared" si="89"/>
        <v>ข้อมูลไม่ครบ</v>
      </c>
      <c r="AF329" s="64"/>
    </row>
    <row r="330" spans="1:32" ht="21.75" thickBot="1" x14ac:dyDescent="0.4">
      <c r="A330" s="78">
        <v>312</v>
      </c>
      <c r="B330" s="168"/>
      <c r="C330" s="141"/>
      <c r="D330" s="142"/>
      <c r="E330" s="143"/>
      <c r="F330" s="169"/>
      <c r="G330" s="170"/>
      <c r="H330" s="171"/>
      <c r="I330" s="172"/>
      <c r="J330" s="173"/>
      <c r="K330" s="174"/>
      <c r="L330" s="175"/>
      <c r="M330" s="176"/>
      <c r="N330" s="177"/>
      <c r="O330" s="177"/>
      <c r="P330" s="177"/>
      <c r="Q330" s="177"/>
      <c r="R330" s="178"/>
      <c r="S330" s="46" t="str">
        <f t="shared" si="80"/>
        <v>ข้อมูลไม่ครบ</v>
      </c>
      <c r="T330" s="47" t="str">
        <f t="shared" si="81"/>
        <v>ข้อมูลไม่ครบ</v>
      </c>
      <c r="U330" s="48" t="str">
        <f t="shared" si="82"/>
        <v>ข้อมูลไม่ครบ</v>
      </c>
      <c r="V330" s="48" t="str">
        <f t="shared" si="83"/>
        <v>ข้อมูลไม่ครบ</v>
      </c>
      <c r="W330" s="79" t="str">
        <f t="shared" ca="1" si="90"/>
        <v>ข้อมูลไม่ครบ</v>
      </c>
      <c r="X330" s="46" t="str">
        <f t="shared" si="84"/>
        <v>ข้อมูลไม่ครบ</v>
      </c>
      <c r="Y330" s="47" t="str">
        <f t="shared" si="78"/>
        <v>ข้อมูลไม่ครบ</v>
      </c>
      <c r="Z330" s="48" t="str">
        <f t="shared" si="85"/>
        <v>ข้อมูลไม่ครบ</v>
      </c>
      <c r="AA330" s="48" t="str">
        <f t="shared" si="86"/>
        <v>ข้อมูลไม่ครบ</v>
      </c>
      <c r="AB330" s="46" t="str">
        <f t="shared" si="87"/>
        <v>ข้อมูลไม่ครบ</v>
      </c>
      <c r="AC330" s="47" t="str">
        <f t="shared" si="79"/>
        <v>ข้อมูลไม่ครบ</v>
      </c>
      <c r="AD330" s="48" t="str">
        <f t="shared" si="88"/>
        <v>ข้อมูลไม่ครบ</v>
      </c>
      <c r="AE330" s="48" t="str">
        <f t="shared" si="89"/>
        <v>ข้อมูลไม่ครบ</v>
      </c>
      <c r="AF330" s="64"/>
    </row>
    <row r="331" spans="1:32" ht="21.75" thickBot="1" x14ac:dyDescent="0.4">
      <c r="A331" s="78">
        <v>313</v>
      </c>
      <c r="B331" s="168"/>
      <c r="C331" s="141"/>
      <c r="D331" s="142"/>
      <c r="E331" s="143"/>
      <c r="F331" s="169"/>
      <c r="G331" s="170"/>
      <c r="H331" s="171"/>
      <c r="I331" s="172"/>
      <c r="J331" s="173"/>
      <c r="K331" s="174"/>
      <c r="L331" s="175"/>
      <c r="M331" s="176"/>
      <c r="N331" s="177"/>
      <c r="O331" s="177"/>
      <c r="P331" s="177"/>
      <c r="Q331" s="177"/>
      <c r="R331" s="178"/>
      <c r="S331" s="46" t="str">
        <f t="shared" si="80"/>
        <v>ข้อมูลไม่ครบ</v>
      </c>
      <c r="T331" s="47" t="str">
        <f t="shared" si="81"/>
        <v>ข้อมูลไม่ครบ</v>
      </c>
      <c r="U331" s="48" t="str">
        <f t="shared" si="82"/>
        <v>ข้อมูลไม่ครบ</v>
      </c>
      <c r="V331" s="48" t="str">
        <f t="shared" si="83"/>
        <v>ข้อมูลไม่ครบ</v>
      </c>
      <c r="W331" s="79" t="str">
        <f t="shared" ca="1" si="90"/>
        <v>ข้อมูลไม่ครบ</v>
      </c>
      <c r="X331" s="46" t="str">
        <f t="shared" si="84"/>
        <v>ข้อมูลไม่ครบ</v>
      </c>
      <c r="Y331" s="47" t="str">
        <f t="shared" si="78"/>
        <v>ข้อมูลไม่ครบ</v>
      </c>
      <c r="Z331" s="48" t="str">
        <f t="shared" si="85"/>
        <v>ข้อมูลไม่ครบ</v>
      </c>
      <c r="AA331" s="48" t="str">
        <f t="shared" si="86"/>
        <v>ข้อมูลไม่ครบ</v>
      </c>
      <c r="AB331" s="46" t="str">
        <f t="shared" si="87"/>
        <v>ข้อมูลไม่ครบ</v>
      </c>
      <c r="AC331" s="47" t="str">
        <f t="shared" si="79"/>
        <v>ข้อมูลไม่ครบ</v>
      </c>
      <c r="AD331" s="48" t="str">
        <f t="shared" si="88"/>
        <v>ข้อมูลไม่ครบ</v>
      </c>
      <c r="AE331" s="48" t="str">
        <f t="shared" si="89"/>
        <v>ข้อมูลไม่ครบ</v>
      </c>
      <c r="AF331" s="64"/>
    </row>
    <row r="332" spans="1:32" ht="21.75" thickBot="1" x14ac:dyDescent="0.4">
      <c r="A332" s="78">
        <v>314</v>
      </c>
      <c r="B332" s="168"/>
      <c r="C332" s="141"/>
      <c r="D332" s="142"/>
      <c r="E332" s="143"/>
      <c r="F332" s="169"/>
      <c r="G332" s="170"/>
      <c r="H332" s="171"/>
      <c r="I332" s="172"/>
      <c r="J332" s="173"/>
      <c r="K332" s="174"/>
      <c r="L332" s="175"/>
      <c r="M332" s="176"/>
      <c r="N332" s="177"/>
      <c r="O332" s="177"/>
      <c r="P332" s="177"/>
      <c r="Q332" s="177"/>
      <c r="R332" s="178"/>
      <c r="S332" s="46" t="str">
        <f t="shared" si="80"/>
        <v>ข้อมูลไม่ครบ</v>
      </c>
      <c r="T332" s="47" t="str">
        <f t="shared" si="81"/>
        <v>ข้อมูลไม่ครบ</v>
      </c>
      <c r="U332" s="48" t="str">
        <f t="shared" si="82"/>
        <v>ข้อมูลไม่ครบ</v>
      </c>
      <c r="V332" s="48" t="str">
        <f t="shared" si="83"/>
        <v>ข้อมูลไม่ครบ</v>
      </c>
      <c r="W332" s="79" t="str">
        <f t="shared" ca="1" si="90"/>
        <v>ข้อมูลไม่ครบ</v>
      </c>
      <c r="X332" s="46" t="str">
        <f t="shared" si="84"/>
        <v>ข้อมูลไม่ครบ</v>
      </c>
      <c r="Y332" s="47" t="str">
        <f t="shared" si="78"/>
        <v>ข้อมูลไม่ครบ</v>
      </c>
      <c r="Z332" s="48" t="str">
        <f t="shared" si="85"/>
        <v>ข้อมูลไม่ครบ</v>
      </c>
      <c r="AA332" s="48" t="str">
        <f t="shared" si="86"/>
        <v>ข้อมูลไม่ครบ</v>
      </c>
      <c r="AB332" s="46" t="str">
        <f t="shared" si="87"/>
        <v>ข้อมูลไม่ครบ</v>
      </c>
      <c r="AC332" s="47" t="str">
        <f t="shared" si="79"/>
        <v>ข้อมูลไม่ครบ</v>
      </c>
      <c r="AD332" s="48" t="str">
        <f t="shared" si="88"/>
        <v>ข้อมูลไม่ครบ</v>
      </c>
      <c r="AE332" s="48" t="str">
        <f t="shared" si="89"/>
        <v>ข้อมูลไม่ครบ</v>
      </c>
      <c r="AF332" s="64"/>
    </row>
    <row r="333" spans="1:32" ht="21.75" thickBot="1" x14ac:dyDescent="0.4">
      <c r="A333" s="78">
        <v>315</v>
      </c>
      <c r="B333" s="168"/>
      <c r="C333" s="141"/>
      <c r="D333" s="142"/>
      <c r="E333" s="143"/>
      <c r="F333" s="169"/>
      <c r="G333" s="170"/>
      <c r="H333" s="171"/>
      <c r="I333" s="172"/>
      <c r="J333" s="173"/>
      <c r="K333" s="174"/>
      <c r="L333" s="175"/>
      <c r="M333" s="176"/>
      <c r="N333" s="177"/>
      <c r="O333" s="177"/>
      <c r="P333" s="177"/>
      <c r="Q333" s="177"/>
      <c r="R333" s="178"/>
      <c r="S333" s="46" t="str">
        <f t="shared" si="80"/>
        <v>ข้อมูลไม่ครบ</v>
      </c>
      <c r="T333" s="47" t="str">
        <f t="shared" si="81"/>
        <v>ข้อมูลไม่ครบ</v>
      </c>
      <c r="U333" s="48" t="str">
        <f t="shared" si="82"/>
        <v>ข้อมูลไม่ครบ</v>
      </c>
      <c r="V333" s="48" t="str">
        <f t="shared" si="83"/>
        <v>ข้อมูลไม่ครบ</v>
      </c>
      <c r="W333" s="79" t="str">
        <f t="shared" ca="1" si="90"/>
        <v>ข้อมูลไม่ครบ</v>
      </c>
      <c r="X333" s="46" t="str">
        <f t="shared" si="84"/>
        <v>ข้อมูลไม่ครบ</v>
      </c>
      <c r="Y333" s="47" t="str">
        <f t="shared" si="78"/>
        <v>ข้อมูลไม่ครบ</v>
      </c>
      <c r="Z333" s="48" t="str">
        <f t="shared" si="85"/>
        <v>ข้อมูลไม่ครบ</v>
      </c>
      <c r="AA333" s="48" t="str">
        <f t="shared" si="86"/>
        <v>ข้อมูลไม่ครบ</v>
      </c>
      <c r="AB333" s="46" t="str">
        <f t="shared" si="87"/>
        <v>ข้อมูลไม่ครบ</v>
      </c>
      <c r="AC333" s="47" t="str">
        <f t="shared" si="79"/>
        <v>ข้อมูลไม่ครบ</v>
      </c>
      <c r="AD333" s="48" t="str">
        <f t="shared" si="88"/>
        <v>ข้อมูลไม่ครบ</v>
      </c>
      <c r="AE333" s="48" t="str">
        <f t="shared" si="89"/>
        <v>ข้อมูลไม่ครบ</v>
      </c>
      <c r="AF333" s="64"/>
    </row>
    <row r="334" spans="1:32" ht="21.75" thickBot="1" x14ac:dyDescent="0.4">
      <c r="A334" s="78">
        <v>316</v>
      </c>
      <c r="B334" s="168"/>
      <c r="C334" s="141"/>
      <c r="D334" s="142"/>
      <c r="E334" s="143"/>
      <c r="F334" s="169"/>
      <c r="G334" s="170"/>
      <c r="H334" s="171"/>
      <c r="I334" s="172"/>
      <c r="J334" s="173"/>
      <c r="K334" s="174"/>
      <c r="L334" s="175"/>
      <c r="M334" s="176"/>
      <c r="N334" s="177"/>
      <c r="O334" s="177"/>
      <c r="P334" s="177"/>
      <c r="Q334" s="177"/>
      <c r="R334" s="178"/>
      <c r="S334" s="46" t="str">
        <f t="shared" si="80"/>
        <v>ข้อมูลไม่ครบ</v>
      </c>
      <c r="T334" s="47" t="str">
        <f t="shared" si="81"/>
        <v>ข้อมูลไม่ครบ</v>
      </c>
      <c r="U334" s="48" t="str">
        <f t="shared" si="82"/>
        <v>ข้อมูลไม่ครบ</v>
      </c>
      <c r="V334" s="48" t="str">
        <f t="shared" si="83"/>
        <v>ข้อมูลไม่ครบ</v>
      </c>
      <c r="W334" s="79" t="str">
        <f t="shared" ca="1" si="90"/>
        <v>ข้อมูลไม่ครบ</v>
      </c>
      <c r="X334" s="46" t="str">
        <f t="shared" si="84"/>
        <v>ข้อมูลไม่ครบ</v>
      </c>
      <c r="Y334" s="47" t="str">
        <f t="shared" si="78"/>
        <v>ข้อมูลไม่ครบ</v>
      </c>
      <c r="Z334" s="48" t="str">
        <f t="shared" si="85"/>
        <v>ข้อมูลไม่ครบ</v>
      </c>
      <c r="AA334" s="48" t="str">
        <f t="shared" si="86"/>
        <v>ข้อมูลไม่ครบ</v>
      </c>
      <c r="AB334" s="46" t="str">
        <f t="shared" si="87"/>
        <v>ข้อมูลไม่ครบ</v>
      </c>
      <c r="AC334" s="47" t="str">
        <f t="shared" si="79"/>
        <v>ข้อมูลไม่ครบ</v>
      </c>
      <c r="AD334" s="48" t="str">
        <f t="shared" si="88"/>
        <v>ข้อมูลไม่ครบ</v>
      </c>
      <c r="AE334" s="48" t="str">
        <f t="shared" si="89"/>
        <v>ข้อมูลไม่ครบ</v>
      </c>
      <c r="AF334" s="64"/>
    </row>
    <row r="335" spans="1:32" ht="21.75" thickBot="1" x14ac:dyDescent="0.4">
      <c r="A335" s="78">
        <v>317</v>
      </c>
      <c r="B335" s="168"/>
      <c r="C335" s="141"/>
      <c r="D335" s="142"/>
      <c r="E335" s="143"/>
      <c r="F335" s="169"/>
      <c r="G335" s="170"/>
      <c r="H335" s="171"/>
      <c r="I335" s="172"/>
      <c r="J335" s="173"/>
      <c r="K335" s="174"/>
      <c r="L335" s="175"/>
      <c r="M335" s="176"/>
      <c r="N335" s="177"/>
      <c r="O335" s="177"/>
      <c r="P335" s="177"/>
      <c r="Q335" s="177"/>
      <c r="R335" s="178"/>
      <c r="S335" s="46" t="str">
        <f t="shared" si="80"/>
        <v>ข้อมูลไม่ครบ</v>
      </c>
      <c r="T335" s="47" t="str">
        <f t="shared" si="81"/>
        <v>ข้อมูลไม่ครบ</v>
      </c>
      <c r="U335" s="48" t="str">
        <f t="shared" si="82"/>
        <v>ข้อมูลไม่ครบ</v>
      </c>
      <c r="V335" s="48" t="str">
        <f t="shared" si="83"/>
        <v>ข้อมูลไม่ครบ</v>
      </c>
      <c r="W335" s="79" t="str">
        <f t="shared" ca="1" si="90"/>
        <v>ข้อมูลไม่ครบ</v>
      </c>
      <c r="X335" s="46" t="str">
        <f t="shared" si="84"/>
        <v>ข้อมูลไม่ครบ</v>
      </c>
      <c r="Y335" s="47" t="str">
        <f t="shared" si="78"/>
        <v>ข้อมูลไม่ครบ</v>
      </c>
      <c r="Z335" s="48" t="str">
        <f t="shared" si="85"/>
        <v>ข้อมูลไม่ครบ</v>
      </c>
      <c r="AA335" s="48" t="str">
        <f t="shared" si="86"/>
        <v>ข้อมูลไม่ครบ</v>
      </c>
      <c r="AB335" s="46" t="str">
        <f t="shared" si="87"/>
        <v>ข้อมูลไม่ครบ</v>
      </c>
      <c r="AC335" s="47" t="str">
        <f t="shared" si="79"/>
        <v>ข้อมูลไม่ครบ</v>
      </c>
      <c r="AD335" s="48" t="str">
        <f t="shared" si="88"/>
        <v>ข้อมูลไม่ครบ</v>
      </c>
      <c r="AE335" s="48" t="str">
        <f t="shared" si="89"/>
        <v>ข้อมูลไม่ครบ</v>
      </c>
      <c r="AF335" s="64"/>
    </row>
    <row r="336" spans="1:32" ht="21.75" thickBot="1" x14ac:dyDescent="0.4">
      <c r="A336" s="78">
        <v>318</v>
      </c>
      <c r="B336" s="168"/>
      <c r="C336" s="141"/>
      <c r="D336" s="142"/>
      <c r="E336" s="143"/>
      <c r="F336" s="169"/>
      <c r="G336" s="170"/>
      <c r="H336" s="171"/>
      <c r="I336" s="172"/>
      <c r="J336" s="173"/>
      <c r="K336" s="174"/>
      <c r="L336" s="175"/>
      <c r="M336" s="176"/>
      <c r="N336" s="177"/>
      <c r="O336" s="177"/>
      <c r="P336" s="177"/>
      <c r="Q336" s="177"/>
      <c r="R336" s="178"/>
      <c r="S336" s="46" t="str">
        <f t="shared" si="80"/>
        <v>ข้อมูลไม่ครบ</v>
      </c>
      <c r="T336" s="47" t="str">
        <f t="shared" si="81"/>
        <v>ข้อมูลไม่ครบ</v>
      </c>
      <c r="U336" s="48" t="str">
        <f t="shared" si="82"/>
        <v>ข้อมูลไม่ครบ</v>
      </c>
      <c r="V336" s="48" t="str">
        <f t="shared" si="83"/>
        <v>ข้อมูลไม่ครบ</v>
      </c>
      <c r="W336" s="79" t="str">
        <f t="shared" ca="1" si="90"/>
        <v>ข้อมูลไม่ครบ</v>
      </c>
      <c r="X336" s="46" t="str">
        <f t="shared" si="84"/>
        <v>ข้อมูลไม่ครบ</v>
      </c>
      <c r="Y336" s="47" t="str">
        <f t="shared" si="78"/>
        <v>ข้อมูลไม่ครบ</v>
      </c>
      <c r="Z336" s="48" t="str">
        <f t="shared" si="85"/>
        <v>ข้อมูลไม่ครบ</v>
      </c>
      <c r="AA336" s="48" t="str">
        <f t="shared" si="86"/>
        <v>ข้อมูลไม่ครบ</v>
      </c>
      <c r="AB336" s="46" t="str">
        <f t="shared" si="87"/>
        <v>ข้อมูลไม่ครบ</v>
      </c>
      <c r="AC336" s="47" t="str">
        <f t="shared" si="79"/>
        <v>ข้อมูลไม่ครบ</v>
      </c>
      <c r="AD336" s="48" t="str">
        <f t="shared" si="88"/>
        <v>ข้อมูลไม่ครบ</v>
      </c>
      <c r="AE336" s="48" t="str">
        <f t="shared" si="89"/>
        <v>ข้อมูลไม่ครบ</v>
      </c>
      <c r="AF336" s="64"/>
    </row>
    <row r="337" spans="1:32" ht="21.75" thickBot="1" x14ac:dyDescent="0.4">
      <c r="A337" s="78">
        <v>319</v>
      </c>
      <c r="B337" s="168"/>
      <c r="C337" s="141"/>
      <c r="D337" s="142"/>
      <c r="E337" s="143"/>
      <c r="F337" s="169"/>
      <c r="G337" s="170"/>
      <c r="H337" s="171"/>
      <c r="I337" s="172"/>
      <c r="J337" s="173"/>
      <c r="K337" s="174"/>
      <c r="L337" s="175"/>
      <c r="M337" s="176"/>
      <c r="N337" s="177"/>
      <c r="O337" s="177"/>
      <c r="P337" s="177"/>
      <c r="Q337" s="177"/>
      <c r="R337" s="178"/>
      <c r="S337" s="46" t="str">
        <f t="shared" si="80"/>
        <v>ข้อมูลไม่ครบ</v>
      </c>
      <c r="T337" s="47" t="str">
        <f t="shared" si="81"/>
        <v>ข้อมูลไม่ครบ</v>
      </c>
      <c r="U337" s="48" t="str">
        <f t="shared" si="82"/>
        <v>ข้อมูลไม่ครบ</v>
      </c>
      <c r="V337" s="48" t="str">
        <f t="shared" si="83"/>
        <v>ข้อมูลไม่ครบ</v>
      </c>
      <c r="W337" s="79" t="str">
        <f t="shared" ca="1" si="90"/>
        <v>ข้อมูลไม่ครบ</v>
      </c>
      <c r="X337" s="46" t="str">
        <f t="shared" si="84"/>
        <v>ข้อมูลไม่ครบ</v>
      </c>
      <c r="Y337" s="47" t="str">
        <f t="shared" si="78"/>
        <v>ข้อมูลไม่ครบ</v>
      </c>
      <c r="Z337" s="48" t="str">
        <f t="shared" si="85"/>
        <v>ข้อมูลไม่ครบ</v>
      </c>
      <c r="AA337" s="48" t="str">
        <f t="shared" si="86"/>
        <v>ข้อมูลไม่ครบ</v>
      </c>
      <c r="AB337" s="46" t="str">
        <f t="shared" si="87"/>
        <v>ข้อมูลไม่ครบ</v>
      </c>
      <c r="AC337" s="47" t="str">
        <f t="shared" si="79"/>
        <v>ข้อมูลไม่ครบ</v>
      </c>
      <c r="AD337" s="48" t="str">
        <f t="shared" si="88"/>
        <v>ข้อมูลไม่ครบ</v>
      </c>
      <c r="AE337" s="48" t="str">
        <f t="shared" si="89"/>
        <v>ข้อมูลไม่ครบ</v>
      </c>
      <c r="AF337" s="64"/>
    </row>
    <row r="338" spans="1:32" ht="21.75" thickBot="1" x14ac:dyDescent="0.4">
      <c r="A338" s="78">
        <v>320</v>
      </c>
      <c r="B338" s="168"/>
      <c r="C338" s="141"/>
      <c r="D338" s="142"/>
      <c r="E338" s="143"/>
      <c r="F338" s="169"/>
      <c r="G338" s="170"/>
      <c r="H338" s="171"/>
      <c r="I338" s="172"/>
      <c r="J338" s="173"/>
      <c r="K338" s="174"/>
      <c r="L338" s="175"/>
      <c r="M338" s="176"/>
      <c r="N338" s="177"/>
      <c r="O338" s="177"/>
      <c r="P338" s="177"/>
      <c r="Q338" s="177"/>
      <c r="R338" s="178"/>
      <c r="S338" s="46" t="str">
        <f t="shared" si="80"/>
        <v>ข้อมูลไม่ครบ</v>
      </c>
      <c r="T338" s="47" t="str">
        <f t="shared" si="81"/>
        <v>ข้อมูลไม่ครบ</v>
      </c>
      <c r="U338" s="48" t="str">
        <f t="shared" si="82"/>
        <v>ข้อมูลไม่ครบ</v>
      </c>
      <c r="V338" s="48" t="str">
        <f t="shared" si="83"/>
        <v>ข้อมูลไม่ครบ</v>
      </c>
      <c r="W338" s="79" t="str">
        <f t="shared" ca="1" si="90"/>
        <v>ข้อมูลไม่ครบ</v>
      </c>
      <c r="X338" s="46" t="str">
        <f t="shared" si="84"/>
        <v>ข้อมูลไม่ครบ</v>
      </c>
      <c r="Y338" s="47" t="str">
        <f t="shared" si="78"/>
        <v>ข้อมูลไม่ครบ</v>
      </c>
      <c r="Z338" s="48" t="str">
        <f t="shared" si="85"/>
        <v>ข้อมูลไม่ครบ</v>
      </c>
      <c r="AA338" s="48" t="str">
        <f t="shared" si="86"/>
        <v>ข้อมูลไม่ครบ</v>
      </c>
      <c r="AB338" s="46" t="str">
        <f t="shared" si="87"/>
        <v>ข้อมูลไม่ครบ</v>
      </c>
      <c r="AC338" s="47" t="str">
        <f t="shared" si="79"/>
        <v>ข้อมูลไม่ครบ</v>
      </c>
      <c r="AD338" s="48" t="str">
        <f t="shared" si="88"/>
        <v>ข้อมูลไม่ครบ</v>
      </c>
      <c r="AE338" s="48" t="str">
        <f t="shared" si="89"/>
        <v>ข้อมูลไม่ครบ</v>
      </c>
      <c r="AF338" s="64"/>
    </row>
    <row r="339" spans="1:32" ht="21.75" thickBot="1" x14ac:dyDescent="0.4">
      <c r="A339" s="78">
        <v>321</v>
      </c>
      <c r="B339" s="168"/>
      <c r="C339" s="141"/>
      <c r="D339" s="142"/>
      <c r="E339" s="143"/>
      <c r="F339" s="169"/>
      <c r="G339" s="170"/>
      <c r="H339" s="171"/>
      <c r="I339" s="172"/>
      <c r="J339" s="173"/>
      <c r="K339" s="174"/>
      <c r="L339" s="175"/>
      <c r="M339" s="176"/>
      <c r="N339" s="177"/>
      <c r="O339" s="177"/>
      <c r="P339" s="177"/>
      <c r="Q339" s="177"/>
      <c r="R339" s="178"/>
      <c r="S339" s="46" t="str">
        <f t="shared" si="80"/>
        <v>ข้อมูลไม่ครบ</v>
      </c>
      <c r="T339" s="47" t="str">
        <f t="shared" si="81"/>
        <v>ข้อมูลไม่ครบ</v>
      </c>
      <c r="U339" s="48" t="str">
        <f t="shared" si="82"/>
        <v>ข้อมูลไม่ครบ</v>
      </c>
      <c r="V339" s="48" t="str">
        <f t="shared" si="83"/>
        <v>ข้อมูลไม่ครบ</v>
      </c>
      <c r="W339" s="79" t="str">
        <f t="shared" ref="W339:W402" ca="1" si="91">IF(E339="","ข้อมูลไม่ครบ",YEAR(TODAY())+543-E339)</f>
        <v>ข้อมูลไม่ครบ</v>
      </c>
      <c r="X339" s="46" t="str">
        <f t="shared" si="84"/>
        <v>ข้อมูลไม่ครบ</v>
      </c>
      <c r="Y339" s="47" t="str">
        <f t="shared" ref="Y339:Y402" si="92">IF(X339="ข้อมูลไม่ครบ", "ข้อมูลไม่ครบ", IF(X339&lt;18.5, "ผอม", IF(AND(18.5&lt;=X339, X339&lt;=22.9), "ปกติ", IF(AND(22.9&lt;X339, X339&lt;25), "น้ำหนักเกิน", "อ้วน"))))</f>
        <v>ข้อมูลไม่ครบ</v>
      </c>
      <c r="Z339" s="48" t="str">
        <f t="shared" si="85"/>
        <v>ข้อมูลไม่ครบ</v>
      </c>
      <c r="AA339" s="48" t="str">
        <f t="shared" si="86"/>
        <v>ข้อมูลไม่ครบ</v>
      </c>
      <c r="AB339" s="46" t="str">
        <f t="shared" si="87"/>
        <v>ข้อมูลไม่ครบ</v>
      </c>
      <c r="AC339" s="47" t="str">
        <f t="shared" ref="AC339:AC402" si="93">IF(AB339="ข้อมูลไม่ครบ", "ข้อมูลไม่ครบ", IF(AB339&lt;18.5, "ผอม", IF(AND(18.5&lt;=AB339, AB339&lt;=22.9), "ปกติ", IF(AND(22.9&lt;AB339, AB339&lt;25), "น้ำหนักเกิน", "อ้วน"))))</f>
        <v>ข้อมูลไม่ครบ</v>
      </c>
      <c r="AD339" s="48" t="str">
        <f t="shared" si="88"/>
        <v>ข้อมูลไม่ครบ</v>
      </c>
      <c r="AE339" s="48" t="str">
        <f t="shared" si="89"/>
        <v>ข้อมูลไม่ครบ</v>
      </c>
      <c r="AF339" s="64"/>
    </row>
    <row r="340" spans="1:32" ht="21.75" thickBot="1" x14ac:dyDescent="0.4">
      <c r="A340" s="78">
        <v>322</v>
      </c>
      <c r="B340" s="168"/>
      <c r="C340" s="141"/>
      <c r="D340" s="142"/>
      <c r="E340" s="143"/>
      <c r="F340" s="169"/>
      <c r="G340" s="170"/>
      <c r="H340" s="171"/>
      <c r="I340" s="172"/>
      <c r="J340" s="173"/>
      <c r="K340" s="174"/>
      <c r="L340" s="175"/>
      <c r="M340" s="176"/>
      <c r="N340" s="177"/>
      <c r="O340" s="177"/>
      <c r="P340" s="177"/>
      <c r="Q340" s="177"/>
      <c r="R340" s="178"/>
      <c r="S340" s="46" t="str">
        <f t="shared" ref="S340:S403" si="94">IF(OR(F340="",$G340=""), "ข้อมูลไม่ครบ", F340/($G340*$G340)*10000)</f>
        <v>ข้อมูลไม่ครบ</v>
      </c>
      <c r="T340" s="47" t="str">
        <f t="shared" ref="T340:T403" si="95">IF(S340="ข้อมูลไม่ครบ", "ข้อมูลไม่ครบ", IF(S340&lt;18.5, "ผอม", IF(AND(18.5&lt;=S340, S340&lt;=22.9), "ปกติ", IF(AND(22.9&lt;S340, S340&lt;25), "น้ำหนักเกิน", "อ้วน"))))</f>
        <v>ข้อมูลไม่ครบ</v>
      </c>
      <c r="U340" s="48" t="str">
        <f t="shared" ref="U340:U403" si="96">IF(OR($G340="",H340=""),"ข้อมูลไม่ครบ",IF($G340/2&lt;H340,"ลงพุง","ไม่ลงพุง"))</f>
        <v>ข้อมูลไม่ครบ</v>
      </c>
      <c r="V340" s="48" t="str">
        <f t="shared" ref="V340:V403" si="97">IF(OR(T340="ข้อมูลไม่ครบ",U340="ข้อมูลไม่ครบ"),"ข้อมูลไม่ครบ",IF(AND(T340="ปกติ",U340="ไม่ลงพุง"),"ปกติ",IF(AND(T340="ปกติ",U340="ลงพุง"),"เสี่ยง",IF(AND(T340="น้ำหนักเกิน",U340="ไม่ลงพุง"),"เสี่ยง",IF(AND(T340="น้ำหนักเกิน",U340="ลงพุง"),"เสี่ยงสูง",IF(AND(T340="อ้วน",U340="ไม่ลงพุง"),"เสี่ยง",IF(AND(T340="อ้วน",U340="ลงพุง"),"เสี่ยงสูง",IF(AND(T340="ผอม",U340="ไม่ลงพุง"),"เสี่ยง",IF(AND(T340="ผอม",U340="ลงพุง"),"เสี่ยงสูง",0)))))))))</f>
        <v>ข้อมูลไม่ครบ</v>
      </c>
      <c r="W340" s="79" t="str">
        <f t="shared" ca="1" si="91"/>
        <v>ข้อมูลไม่ครบ</v>
      </c>
      <c r="X340" s="46" t="str">
        <f t="shared" ref="X340:X403" si="98">IF(OR(I340="",$G340=""), "ข้อมูลไม่ครบ", K340/($G340*$G340)*10000)</f>
        <v>ข้อมูลไม่ครบ</v>
      </c>
      <c r="Y340" s="47" t="str">
        <f t="shared" si="92"/>
        <v>ข้อมูลไม่ครบ</v>
      </c>
      <c r="Z340" s="48" t="str">
        <f t="shared" ref="Z340:Z403" si="99">IF(OR(L340="",$G340=""),"ข้อมูลไม่ครบ",IF($G340/2&lt;M340,"ลงพุง","ไม่ลงพุง"))</f>
        <v>ข้อมูลไม่ครบ</v>
      </c>
      <c r="AA340" s="48" t="str">
        <f t="shared" ref="AA340:AA403" si="100">IF(OR(Y340="ข้อมูลไม่ครบ",Z340="ข้อมูลไม่ครบ"),"ข้อมูลไม่ครบ",IF(AND(Y340="ปกติ",Z340="ไม่ลงพุง"),"ปกติ",IF(AND(Y340="ปกติ",Z340="ลงพุง"),"เสี่ยง",IF(AND(Y340="น้ำหนักเกิน",Z340="ไม่ลงพุง"),"เสี่ยง",IF(AND(Y340="น้ำหนักเกิน",Z340="ลงพุง"),"เสี่ยงสูง",IF(AND(Y340="อ้วน",Z340="ไม่ลงพุง"),"เสี่ยง",IF(AND(Y340="อ้วน",Z340="ลงพุง"),"เสี่ยงสูง",IF(AND(Y340="ผอม",Z340="ไม่ลงพุง"),"เสี่ยง",IF(AND(Y340="ผอม",Z340="ลงพุง"),"เสี่ยงสูง",0)))))))))</f>
        <v>ข้อมูลไม่ครบ</v>
      </c>
      <c r="AB340" s="46" t="str">
        <f t="shared" ref="AB340:AB403" si="101">IF(OR(O340="",$G340=""), "ข้อมูลไม่ครบ", O340/($G340*$G340)*10000)</f>
        <v>ข้อมูลไม่ครบ</v>
      </c>
      <c r="AC340" s="47" t="str">
        <f t="shared" si="93"/>
        <v>ข้อมูลไม่ครบ</v>
      </c>
      <c r="AD340" s="48" t="str">
        <f t="shared" ref="AD340:AD403" si="102">IF(OR($G340="",Q340=""),"ข้อมูลไม่ครบ",IF($G340/2&lt;Q340,"ลงพุง","ไม่ลงพุง"))</f>
        <v>ข้อมูลไม่ครบ</v>
      </c>
      <c r="AE340" s="48" t="str">
        <f t="shared" ref="AE340:AE403" si="103">IF(OR(AC340="ข้อมูลไม่ครบ",AD340="ข้อมูลไม่ครบ"),"ข้อมูลไม่ครบ",IF(AND(AC340="ปกติ",AD340="ไม่ลงพุง"),"ปกติ",IF(AND(AC340="ปกติ",AD340="ลงพุง"),"เสี่ยง",IF(AND(AC340="น้ำหนักเกิน",AD340="ไม่ลงพุง"),"เสี่ยง",IF(AND(AC340="น้ำหนักเกิน",AD340="ลงพุง"),"เสี่ยงสูง",IF(AND(AC340="อ้วน",AD340="ไม่ลงพุง"),"เสี่ยง",IF(AND(AC340="อ้วน",AD340="ลงพุง"),"เสี่ยงสูง",IF(AND(AC340="ผอม",AD340="ไม่ลงพุง"),"เสี่ยง",IF(AND(AC340="ผอม",AD340="ลงพุง"),"เสี่ยงสูง",0)))))))))</f>
        <v>ข้อมูลไม่ครบ</v>
      </c>
      <c r="AF340" s="64"/>
    </row>
    <row r="341" spans="1:32" ht="21.75" thickBot="1" x14ac:dyDescent="0.4">
      <c r="A341" s="78">
        <v>323</v>
      </c>
      <c r="B341" s="168"/>
      <c r="C341" s="141"/>
      <c r="D341" s="142"/>
      <c r="E341" s="143"/>
      <c r="F341" s="169"/>
      <c r="G341" s="170"/>
      <c r="H341" s="171"/>
      <c r="I341" s="172"/>
      <c r="J341" s="173"/>
      <c r="K341" s="174"/>
      <c r="L341" s="175"/>
      <c r="M341" s="176"/>
      <c r="N341" s="177"/>
      <c r="O341" s="177"/>
      <c r="P341" s="177"/>
      <c r="Q341" s="177"/>
      <c r="R341" s="178"/>
      <c r="S341" s="46" t="str">
        <f t="shared" si="94"/>
        <v>ข้อมูลไม่ครบ</v>
      </c>
      <c r="T341" s="47" t="str">
        <f t="shared" si="95"/>
        <v>ข้อมูลไม่ครบ</v>
      </c>
      <c r="U341" s="48" t="str">
        <f t="shared" si="96"/>
        <v>ข้อมูลไม่ครบ</v>
      </c>
      <c r="V341" s="48" t="str">
        <f t="shared" si="97"/>
        <v>ข้อมูลไม่ครบ</v>
      </c>
      <c r="W341" s="79" t="str">
        <f t="shared" ca="1" si="91"/>
        <v>ข้อมูลไม่ครบ</v>
      </c>
      <c r="X341" s="46" t="str">
        <f t="shared" si="98"/>
        <v>ข้อมูลไม่ครบ</v>
      </c>
      <c r="Y341" s="47" t="str">
        <f t="shared" si="92"/>
        <v>ข้อมูลไม่ครบ</v>
      </c>
      <c r="Z341" s="48" t="str">
        <f t="shared" si="99"/>
        <v>ข้อมูลไม่ครบ</v>
      </c>
      <c r="AA341" s="48" t="str">
        <f t="shared" si="100"/>
        <v>ข้อมูลไม่ครบ</v>
      </c>
      <c r="AB341" s="46" t="str">
        <f t="shared" si="101"/>
        <v>ข้อมูลไม่ครบ</v>
      </c>
      <c r="AC341" s="47" t="str">
        <f t="shared" si="93"/>
        <v>ข้อมูลไม่ครบ</v>
      </c>
      <c r="AD341" s="48" t="str">
        <f t="shared" si="102"/>
        <v>ข้อมูลไม่ครบ</v>
      </c>
      <c r="AE341" s="48" t="str">
        <f t="shared" si="103"/>
        <v>ข้อมูลไม่ครบ</v>
      </c>
      <c r="AF341" s="64"/>
    </row>
    <row r="342" spans="1:32" ht="21.75" thickBot="1" x14ac:dyDescent="0.4">
      <c r="A342" s="78">
        <v>324</v>
      </c>
      <c r="B342" s="168"/>
      <c r="C342" s="141"/>
      <c r="D342" s="142"/>
      <c r="E342" s="143"/>
      <c r="F342" s="169"/>
      <c r="G342" s="170"/>
      <c r="H342" s="171"/>
      <c r="I342" s="172"/>
      <c r="J342" s="173"/>
      <c r="K342" s="174"/>
      <c r="L342" s="175"/>
      <c r="M342" s="176"/>
      <c r="N342" s="177"/>
      <c r="O342" s="177"/>
      <c r="P342" s="177"/>
      <c r="Q342" s="177"/>
      <c r="R342" s="178"/>
      <c r="S342" s="46" t="str">
        <f t="shared" si="94"/>
        <v>ข้อมูลไม่ครบ</v>
      </c>
      <c r="T342" s="47" t="str">
        <f t="shared" si="95"/>
        <v>ข้อมูลไม่ครบ</v>
      </c>
      <c r="U342" s="48" t="str">
        <f t="shared" si="96"/>
        <v>ข้อมูลไม่ครบ</v>
      </c>
      <c r="V342" s="48" t="str">
        <f t="shared" si="97"/>
        <v>ข้อมูลไม่ครบ</v>
      </c>
      <c r="W342" s="79" t="str">
        <f t="shared" ca="1" si="91"/>
        <v>ข้อมูลไม่ครบ</v>
      </c>
      <c r="X342" s="46" t="str">
        <f t="shared" si="98"/>
        <v>ข้อมูลไม่ครบ</v>
      </c>
      <c r="Y342" s="47" t="str">
        <f t="shared" si="92"/>
        <v>ข้อมูลไม่ครบ</v>
      </c>
      <c r="Z342" s="48" t="str">
        <f t="shared" si="99"/>
        <v>ข้อมูลไม่ครบ</v>
      </c>
      <c r="AA342" s="48" t="str">
        <f t="shared" si="100"/>
        <v>ข้อมูลไม่ครบ</v>
      </c>
      <c r="AB342" s="46" t="str">
        <f t="shared" si="101"/>
        <v>ข้อมูลไม่ครบ</v>
      </c>
      <c r="AC342" s="47" t="str">
        <f t="shared" si="93"/>
        <v>ข้อมูลไม่ครบ</v>
      </c>
      <c r="AD342" s="48" t="str">
        <f t="shared" si="102"/>
        <v>ข้อมูลไม่ครบ</v>
      </c>
      <c r="AE342" s="48" t="str">
        <f t="shared" si="103"/>
        <v>ข้อมูลไม่ครบ</v>
      </c>
      <c r="AF342" s="64"/>
    </row>
    <row r="343" spans="1:32" ht="21.75" thickBot="1" x14ac:dyDescent="0.4">
      <c r="A343" s="78">
        <v>325</v>
      </c>
      <c r="B343" s="168"/>
      <c r="C343" s="141"/>
      <c r="D343" s="142"/>
      <c r="E343" s="143"/>
      <c r="F343" s="169"/>
      <c r="G343" s="170"/>
      <c r="H343" s="171"/>
      <c r="I343" s="172"/>
      <c r="J343" s="173"/>
      <c r="K343" s="174"/>
      <c r="L343" s="175"/>
      <c r="M343" s="176"/>
      <c r="N343" s="177"/>
      <c r="O343" s="177"/>
      <c r="P343" s="177"/>
      <c r="Q343" s="177"/>
      <c r="R343" s="178"/>
      <c r="S343" s="46" t="str">
        <f t="shared" si="94"/>
        <v>ข้อมูลไม่ครบ</v>
      </c>
      <c r="T343" s="47" t="str">
        <f t="shared" si="95"/>
        <v>ข้อมูลไม่ครบ</v>
      </c>
      <c r="U343" s="48" t="str">
        <f t="shared" si="96"/>
        <v>ข้อมูลไม่ครบ</v>
      </c>
      <c r="V343" s="48" t="str">
        <f t="shared" si="97"/>
        <v>ข้อมูลไม่ครบ</v>
      </c>
      <c r="W343" s="79" t="str">
        <f t="shared" ca="1" si="91"/>
        <v>ข้อมูลไม่ครบ</v>
      </c>
      <c r="X343" s="46" t="str">
        <f t="shared" si="98"/>
        <v>ข้อมูลไม่ครบ</v>
      </c>
      <c r="Y343" s="47" t="str">
        <f t="shared" si="92"/>
        <v>ข้อมูลไม่ครบ</v>
      </c>
      <c r="Z343" s="48" t="str">
        <f t="shared" si="99"/>
        <v>ข้อมูลไม่ครบ</v>
      </c>
      <c r="AA343" s="48" t="str">
        <f t="shared" si="100"/>
        <v>ข้อมูลไม่ครบ</v>
      </c>
      <c r="AB343" s="46" t="str">
        <f t="shared" si="101"/>
        <v>ข้อมูลไม่ครบ</v>
      </c>
      <c r="AC343" s="47" t="str">
        <f t="shared" si="93"/>
        <v>ข้อมูลไม่ครบ</v>
      </c>
      <c r="AD343" s="48" t="str">
        <f t="shared" si="102"/>
        <v>ข้อมูลไม่ครบ</v>
      </c>
      <c r="AE343" s="48" t="str">
        <f t="shared" si="103"/>
        <v>ข้อมูลไม่ครบ</v>
      </c>
      <c r="AF343" s="64"/>
    </row>
    <row r="344" spans="1:32" ht="21.75" thickBot="1" x14ac:dyDescent="0.4">
      <c r="A344" s="78">
        <v>326</v>
      </c>
      <c r="B344" s="168"/>
      <c r="C344" s="141"/>
      <c r="D344" s="142"/>
      <c r="E344" s="143"/>
      <c r="F344" s="169"/>
      <c r="G344" s="170"/>
      <c r="H344" s="171"/>
      <c r="I344" s="172"/>
      <c r="J344" s="173"/>
      <c r="K344" s="174"/>
      <c r="L344" s="175"/>
      <c r="M344" s="176"/>
      <c r="N344" s="177"/>
      <c r="O344" s="177"/>
      <c r="P344" s="177"/>
      <c r="Q344" s="177"/>
      <c r="R344" s="178"/>
      <c r="S344" s="46" t="str">
        <f t="shared" si="94"/>
        <v>ข้อมูลไม่ครบ</v>
      </c>
      <c r="T344" s="47" t="str">
        <f t="shared" si="95"/>
        <v>ข้อมูลไม่ครบ</v>
      </c>
      <c r="U344" s="48" t="str">
        <f t="shared" si="96"/>
        <v>ข้อมูลไม่ครบ</v>
      </c>
      <c r="V344" s="48" t="str">
        <f t="shared" si="97"/>
        <v>ข้อมูลไม่ครบ</v>
      </c>
      <c r="W344" s="79" t="str">
        <f t="shared" ca="1" si="91"/>
        <v>ข้อมูลไม่ครบ</v>
      </c>
      <c r="X344" s="46" t="str">
        <f t="shared" si="98"/>
        <v>ข้อมูลไม่ครบ</v>
      </c>
      <c r="Y344" s="47" t="str">
        <f t="shared" si="92"/>
        <v>ข้อมูลไม่ครบ</v>
      </c>
      <c r="Z344" s="48" t="str">
        <f t="shared" si="99"/>
        <v>ข้อมูลไม่ครบ</v>
      </c>
      <c r="AA344" s="48" t="str">
        <f t="shared" si="100"/>
        <v>ข้อมูลไม่ครบ</v>
      </c>
      <c r="AB344" s="46" t="str">
        <f t="shared" si="101"/>
        <v>ข้อมูลไม่ครบ</v>
      </c>
      <c r="AC344" s="47" t="str">
        <f t="shared" si="93"/>
        <v>ข้อมูลไม่ครบ</v>
      </c>
      <c r="AD344" s="48" t="str">
        <f t="shared" si="102"/>
        <v>ข้อมูลไม่ครบ</v>
      </c>
      <c r="AE344" s="48" t="str">
        <f t="shared" si="103"/>
        <v>ข้อมูลไม่ครบ</v>
      </c>
      <c r="AF344" s="64"/>
    </row>
    <row r="345" spans="1:32" ht="21.75" thickBot="1" x14ac:dyDescent="0.4">
      <c r="A345" s="78">
        <v>327</v>
      </c>
      <c r="B345" s="168"/>
      <c r="C345" s="141"/>
      <c r="D345" s="142"/>
      <c r="E345" s="143"/>
      <c r="F345" s="169"/>
      <c r="G345" s="170"/>
      <c r="H345" s="171"/>
      <c r="I345" s="172"/>
      <c r="J345" s="173"/>
      <c r="K345" s="174"/>
      <c r="L345" s="175"/>
      <c r="M345" s="176"/>
      <c r="N345" s="177"/>
      <c r="O345" s="177"/>
      <c r="P345" s="177"/>
      <c r="Q345" s="177"/>
      <c r="R345" s="178"/>
      <c r="S345" s="46" t="str">
        <f t="shared" si="94"/>
        <v>ข้อมูลไม่ครบ</v>
      </c>
      <c r="T345" s="47" t="str">
        <f t="shared" si="95"/>
        <v>ข้อมูลไม่ครบ</v>
      </c>
      <c r="U345" s="48" t="str">
        <f t="shared" si="96"/>
        <v>ข้อมูลไม่ครบ</v>
      </c>
      <c r="V345" s="48" t="str">
        <f t="shared" si="97"/>
        <v>ข้อมูลไม่ครบ</v>
      </c>
      <c r="W345" s="79" t="str">
        <f t="shared" ca="1" si="91"/>
        <v>ข้อมูลไม่ครบ</v>
      </c>
      <c r="X345" s="46" t="str">
        <f t="shared" si="98"/>
        <v>ข้อมูลไม่ครบ</v>
      </c>
      <c r="Y345" s="47" t="str">
        <f t="shared" si="92"/>
        <v>ข้อมูลไม่ครบ</v>
      </c>
      <c r="Z345" s="48" t="str">
        <f t="shared" si="99"/>
        <v>ข้อมูลไม่ครบ</v>
      </c>
      <c r="AA345" s="48" t="str">
        <f t="shared" si="100"/>
        <v>ข้อมูลไม่ครบ</v>
      </c>
      <c r="AB345" s="46" t="str">
        <f t="shared" si="101"/>
        <v>ข้อมูลไม่ครบ</v>
      </c>
      <c r="AC345" s="47" t="str">
        <f t="shared" si="93"/>
        <v>ข้อมูลไม่ครบ</v>
      </c>
      <c r="AD345" s="48" t="str">
        <f t="shared" si="102"/>
        <v>ข้อมูลไม่ครบ</v>
      </c>
      <c r="AE345" s="48" t="str">
        <f t="shared" si="103"/>
        <v>ข้อมูลไม่ครบ</v>
      </c>
      <c r="AF345" s="64"/>
    </row>
    <row r="346" spans="1:32" ht="21.75" thickBot="1" x14ac:dyDescent="0.4">
      <c r="A346" s="78">
        <v>328</v>
      </c>
      <c r="B346" s="168"/>
      <c r="C346" s="141"/>
      <c r="D346" s="142"/>
      <c r="E346" s="143"/>
      <c r="F346" s="169"/>
      <c r="G346" s="170"/>
      <c r="H346" s="171"/>
      <c r="I346" s="172"/>
      <c r="J346" s="173"/>
      <c r="K346" s="174"/>
      <c r="L346" s="175"/>
      <c r="M346" s="176"/>
      <c r="N346" s="177"/>
      <c r="O346" s="177"/>
      <c r="P346" s="177"/>
      <c r="Q346" s="177"/>
      <c r="R346" s="178"/>
      <c r="S346" s="46" t="str">
        <f t="shared" si="94"/>
        <v>ข้อมูลไม่ครบ</v>
      </c>
      <c r="T346" s="47" t="str">
        <f t="shared" si="95"/>
        <v>ข้อมูลไม่ครบ</v>
      </c>
      <c r="U346" s="48" t="str">
        <f t="shared" si="96"/>
        <v>ข้อมูลไม่ครบ</v>
      </c>
      <c r="V346" s="48" t="str">
        <f t="shared" si="97"/>
        <v>ข้อมูลไม่ครบ</v>
      </c>
      <c r="W346" s="79" t="str">
        <f t="shared" ca="1" si="91"/>
        <v>ข้อมูลไม่ครบ</v>
      </c>
      <c r="X346" s="46" t="str">
        <f t="shared" si="98"/>
        <v>ข้อมูลไม่ครบ</v>
      </c>
      <c r="Y346" s="47" t="str">
        <f t="shared" si="92"/>
        <v>ข้อมูลไม่ครบ</v>
      </c>
      <c r="Z346" s="48" t="str">
        <f t="shared" si="99"/>
        <v>ข้อมูลไม่ครบ</v>
      </c>
      <c r="AA346" s="48" t="str">
        <f t="shared" si="100"/>
        <v>ข้อมูลไม่ครบ</v>
      </c>
      <c r="AB346" s="46" t="str">
        <f t="shared" si="101"/>
        <v>ข้อมูลไม่ครบ</v>
      </c>
      <c r="AC346" s="47" t="str">
        <f t="shared" si="93"/>
        <v>ข้อมูลไม่ครบ</v>
      </c>
      <c r="AD346" s="48" t="str">
        <f t="shared" si="102"/>
        <v>ข้อมูลไม่ครบ</v>
      </c>
      <c r="AE346" s="48" t="str">
        <f t="shared" si="103"/>
        <v>ข้อมูลไม่ครบ</v>
      </c>
      <c r="AF346" s="64"/>
    </row>
    <row r="347" spans="1:32" ht="21.75" thickBot="1" x14ac:dyDescent="0.4">
      <c r="A347" s="78">
        <v>329</v>
      </c>
      <c r="B347" s="168"/>
      <c r="C347" s="141"/>
      <c r="D347" s="142"/>
      <c r="E347" s="143"/>
      <c r="F347" s="169"/>
      <c r="G347" s="170"/>
      <c r="H347" s="171"/>
      <c r="I347" s="172"/>
      <c r="J347" s="173"/>
      <c r="K347" s="174"/>
      <c r="L347" s="175"/>
      <c r="M347" s="176"/>
      <c r="N347" s="177"/>
      <c r="O347" s="177"/>
      <c r="P347" s="177"/>
      <c r="Q347" s="177"/>
      <c r="R347" s="178"/>
      <c r="S347" s="46" t="str">
        <f t="shared" si="94"/>
        <v>ข้อมูลไม่ครบ</v>
      </c>
      <c r="T347" s="47" t="str">
        <f t="shared" si="95"/>
        <v>ข้อมูลไม่ครบ</v>
      </c>
      <c r="U347" s="48" t="str">
        <f t="shared" si="96"/>
        <v>ข้อมูลไม่ครบ</v>
      </c>
      <c r="V347" s="48" t="str">
        <f t="shared" si="97"/>
        <v>ข้อมูลไม่ครบ</v>
      </c>
      <c r="W347" s="79" t="str">
        <f t="shared" ca="1" si="91"/>
        <v>ข้อมูลไม่ครบ</v>
      </c>
      <c r="X347" s="46" t="str">
        <f t="shared" si="98"/>
        <v>ข้อมูลไม่ครบ</v>
      </c>
      <c r="Y347" s="47" t="str">
        <f t="shared" si="92"/>
        <v>ข้อมูลไม่ครบ</v>
      </c>
      <c r="Z347" s="48" t="str">
        <f t="shared" si="99"/>
        <v>ข้อมูลไม่ครบ</v>
      </c>
      <c r="AA347" s="48" t="str">
        <f t="shared" si="100"/>
        <v>ข้อมูลไม่ครบ</v>
      </c>
      <c r="AB347" s="46" t="str">
        <f t="shared" si="101"/>
        <v>ข้อมูลไม่ครบ</v>
      </c>
      <c r="AC347" s="47" t="str">
        <f t="shared" si="93"/>
        <v>ข้อมูลไม่ครบ</v>
      </c>
      <c r="AD347" s="48" t="str">
        <f t="shared" si="102"/>
        <v>ข้อมูลไม่ครบ</v>
      </c>
      <c r="AE347" s="48" t="str">
        <f t="shared" si="103"/>
        <v>ข้อมูลไม่ครบ</v>
      </c>
      <c r="AF347" s="64"/>
    </row>
    <row r="348" spans="1:32" ht="21.75" thickBot="1" x14ac:dyDescent="0.4">
      <c r="A348" s="78">
        <v>330</v>
      </c>
      <c r="B348" s="168"/>
      <c r="C348" s="141"/>
      <c r="D348" s="142"/>
      <c r="E348" s="143"/>
      <c r="F348" s="169"/>
      <c r="G348" s="170"/>
      <c r="H348" s="171"/>
      <c r="I348" s="172"/>
      <c r="J348" s="173"/>
      <c r="K348" s="174"/>
      <c r="L348" s="175"/>
      <c r="M348" s="176"/>
      <c r="N348" s="177"/>
      <c r="O348" s="177"/>
      <c r="P348" s="177"/>
      <c r="Q348" s="177"/>
      <c r="R348" s="178"/>
      <c r="S348" s="46" t="str">
        <f t="shared" si="94"/>
        <v>ข้อมูลไม่ครบ</v>
      </c>
      <c r="T348" s="47" t="str">
        <f t="shared" si="95"/>
        <v>ข้อมูลไม่ครบ</v>
      </c>
      <c r="U348" s="48" t="str">
        <f t="shared" si="96"/>
        <v>ข้อมูลไม่ครบ</v>
      </c>
      <c r="V348" s="48" t="str">
        <f t="shared" si="97"/>
        <v>ข้อมูลไม่ครบ</v>
      </c>
      <c r="W348" s="79" t="str">
        <f t="shared" ca="1" si="91"/>
        <v>ข้อมูลไม่ครบ</v>
      </c>
      <c r="X348" s="46" t="str">
        <f t="shared" si="98"/>
        <v>ข้อมูลไม่ครบ</v>
      </c>
      <c r="Y348" s="47" t="str">
        <f t="shared" si="92"/>
        <v>ข้อมูลไม่ครบ</v>
      </c>
      <c r="Z348" s="48" t="str">
        <f t="shared" si="99"/>
        <v>ข้อมูลไม่ครบ</v>
      </c>
      <c r="AA348" s="48" t="str">
        <f t="shared" si="100"/>
        <v>ข้อมูลไม่ครบ</v>
      </c>
      <c r="AB348" s="46" t="str">
        <f t="shared" si="101"/>
        <v>ข้อมูลไม่ครบ</v>
      </c>
      <c r="AC348" s="47" t="str">
        <f t="shared" si="93"/>
        <v>ข้อมูลไม่ครบ</v>
      </c>
      <c r="AD348" s="48" t="str">
        <f t="shared" si="102"/>
        <v>ข้อมูลไม่ครบ</v>
      </c>
      <c r="AE348" s="48" t="str">
        <f t="shared" si="103"/>
        <v>ข้อมูลไม่ครบ</v>
      </c>
      <c r="AF348" s="64"/>
    </row>
    <row r="349" spans="1:32" ht="21.75" thickBot="1" x14ac:dyDescent="0.4">
      <c r="A349" s="78">
        <v>331</v>
      </c>
      <c r="B349" s="168"/>
      <c r="C349" s="141"/>
      <c r="D349" s="142"/>
      <c r="E349" s="143"/>
      <c r="F349" s="169"/>
      <c r="G349" s="170"/>
      <c r="H349" s="171"/>
      <c r="I349" s="172"/>
      <c r="J349" s="173"/>
      <c r="K349" s="174"/>
      <c r="L349" s="175"/>
      <c r="M349" s="176"/>
      <c r="N349" s="177"/>
      <c r="O349" s="177"/>
      <c r="P349" s="177"/>
      <c r="Q349" s="177"/>
      <c r="R349" s="178"/>
      <c r="S349" s="46" t="str">
        <f t="shared" si="94"/>
        <v>ข้อมูลไม่ครบ</v>
      </c>
      <c r="T349" s="47" t="str">
        <f t="shared" si="95"/>
        <v>ข้อมูลไม่ครบ</v>
      </c>
      <c r="U349" s="48" t="str">
        <f t="shared" si="96"/>
        <v>ข้อมูลไม่ครบ</v>
      </c>
      <c r="V349" s="48" t="str">
        <f t="shared" si="97"/>
        <v>ข้อมูลไม่ครบ</v>
      </c>
      <c r="W349" s="79" t="str">
        <f t="shared" ca="1" si="91"/>
        <v>ข้อมูลไม่ครบ</v>
      </c>
      <c r="X349" s="46" t="str">
        <f t="shared" si="98"/>
        <v>ข้อมูลไม่ครบ</v>
      </c>
      <c r="Y349" s="47" t="str">
        <f t="shared" si="92"/>
        <v>ข้อมูลไม่ครบ</v>
      </c>
      <c r="Z349" s="48" t="str">
        <f t="shared" si="99"/>
        <v>ข้อมูลไม่ครบ</v>
      </c>
      <c r="AA349" s="48" t="str">
        <f t="shared" si="100"/>
        <v>ข้อมูลไม่ครบ</v>
      </c>
      <c r="AB349" s="46" t="str">
        <f t="shared" si="101"/>
        <v>ข้อมูลไม่ครบ</v>
      </c>
      <c r="AC349" s="47" t="str">
        <f t="shared" si="93"/>
        <v>ข้อมูลไม่ครบ</v>
      </c>
      <c r="AD349" s="48" t="str">
        <f t="shared" si="102"/>
        <v>ข้อมูลไม่ครบ</v>
      </c>
      <c r="AE349" s="48" t="str">
        <f t="shared" si="103"/>
        <v>ข้อมูลไม่ครบ</v>
      </c>
      <c r="AF349" s="64"/>
    </row>
    <row r="350" spans="1:32" ht="21.75" thickBot="1" x14ac:dyDescent="0.4">
      <c r="A350" s="78">
        <v>332</v>
      </c>
      <c r="B350" s="168"/>
      <c r="C350" s="141"/>
      <c r="D350" s="142"/>
      <c r="E350" s="143"/>
      <c r="F350" s="169"/>
      <c r="G350" s="170"/>
      <c r="H350" s="171"/>
      <c r="I350" s="172"/>
      <c r="J350" s="173"/>
      <c r="K350" s="174"/>
      <c r="L350" s="175"/>
      <c r="M350" s="176"/>
      <c r="N350" s="177"/>
      <c r="O350" s="177"/>
      <c r="P350" s="177"/>
      <c r="Q350" s="177"/>
      <c r="R350" s="178"/>
      <c r="S350" s="46" t="str">
        <f t="shared" si="94"/>
        <v>ข้อมูลไม่ครบ</v>
      </c>
      <c r="T350" s="47" t="str">
        <f t="shared" si="95"/>
        <v>ข้อมูลไม่ครบ</v>
      </c>
      <c r="U350" s="48" t="str">
        <f t="shared" si="96"/>
        <v>ข้อมูลไม่ครบ</v>
      </c>
      <c r="V350" s="48" t="str">
        <f t="shared" si="97"/>
        <v>ข้อมูลไม่ครบ</v>
      </c>
      <c r="W350" s="79" t="str">
        <f t="shared" ca="1" si="91"/>
        <v>ข้อมูลไม่ครบ</v>
      </c>
      <c r="X350" s="46" t="str">
        <f t="shared" si="98"/>
        <v>ข้อมูลไม่ครบ</v>
      </c>
      <c r="Y350" s="47" t="str">
        <f t="shared" si="92"/>
        <v>ข้อมูลไม่ครบ</v>
      </c>
      <c r="Z350" s="48" t="str">
        <f t="shared" si="99"/>
        <v>ข้อมูลไม่ครบ</v>
      </c>
      <c r="AA350" s="48" t="str">
        <f t="shared" si="100"/>
        <v>ข้อมูลไม่ครบ</v>
      </c>
      <c r="AB350" s="46" t="str">
        <f t="shared" si="101"/>
        <v>ข้อมูลไม่ครบ</v>
      </c>
      <c r="AC350" s="47" t="str">
        <f t="shared" si="93"/>
        <v>ข้อมูลไม่ครบ</v>
      </c>
      <c r="AD350" s="48" t="str">
        <f t="shared" si="102"/>
        <v>ข้อมูลไม่ครบ</v>
      </c>
      <c r="AE350" s="48" t="str">
        <f t="shared" si="103"/>
        <v>ข้อมูลไม่ครบ</v>
      </c>
      <c r="AF350" s="64"/>
    </row>
    <row r="351" spans="1:32" ht="21.75" thickBot="1" x14ac:dyDescent="0.4">
      <c r="A351" s="78">
        <v>333</v>
      </c>
      <c r="B351" s="168"/>
      <c r="C351" s="141"/>
      <c r="D351" s="142"/>
      <c r="E351" s="143"/>
      <c r="F351" s="169"/>
      <c r="G351" s="170"/>
      <c r="H351" s="171"/>
      <c r="I351" s="172"/>
      <c r="J351" s="173"/>
      <c r="K351" s="174"/>
      <c r="L351" s="175"/>
      <c r="M351" s="176"/>
      <c r="N351" s="177"/>
      <c r="O351" s="177"/>
      <c r="P351" s="177"/>
      <c r="Q351" s="177"/>
      <c r="R351" s="178"/>
      <c r="S351" s="46" t="str">
        <f t="shared" si="94"/>
        <v>ข้อมูลไม่ครบ</v>
      </c>
      <c r="T351" s="47" t="str">
        <f t="shared" si="95"/>
        <v>ข้อมูลไม่ครบ</v>
      </c>
      <c r="U351" s="48" t="str">
        <f t="shared" si="96"/>
        <v>ข้อมูลไม่ครบ</v>
      </c>
      <c r="V351" s="48" t="str">
        <f t="shared" si="97"/>
        <v>ข้อมูลไม่ครบ</v>
      </c>
      <c r="W351" s="79" t="str">
        <f t="shared" ca="1" si="91"/>
        <v>ข้อมูลไม่ครบ</v>
      </c>
      <c r="X351" s="46" t="str">
        <f t="shared" si="98"/>
        <v>ข้อมูลไม่ครบ</v>
      </c>
      <c r="Y351" s="47" t="str">
        <f t="shared" si="92"/>
        <v>ข้อมูลไม่ครบ</v>
      </c>
      <c r="Z351" s="48" t="str">
        <f t="shared" si="99"/>
        <v>ข้อมูลไม่ครบ</v>
      </c>
      <c r="AA351" s="48" t="str">
        <f t="shared" si="100"/>
        <v>ข้อมูลไม่ครบ</v>
      </c>
      <c r="AB351" s="46" t="str">
        <f t="shared" si="101"/>
        <v>ข้อมูลไม่ครบ</v>
      </c>
      <c r="AC351" s="47" t="str">
        <f t="shared" si="93"/>
        <v>ข้อมูลไม่ครบ</v>
      </c>
      <c r="AD351" s="48" t="str">
        <f t="shared" si="102"/>
        <v>ข้อมูลไม่ครบ</v>
      </c>
      <c r="AE351" s="48" t="str">
        <f t="shared" si="103"/>
        <v>ข้อมูลไม่ครบ</v>
      </c>
      <c r="AF351" s="64"/>
    </row>
    <row r="352" spans="1:32" ht="21.75" thickBot="1" x14ac:dyDescent="0.4">
      <c r="A352" s="78">
        <v>334</v>
      </c>
      <c r="B352" s="168"/>
      <c r="C352" s="141"/>
      <c r="D352" s="142"/>
      <c r="E352" s="143"/>
      <c r="F352" s="169"/>
      <c r="G352" s="170"/>
      <c r="H352" s="171"/>
      <c r="I352" s="172"/>
      <c r="J352" s="173"/>
      <c r="K352" s="174"/>
      <c r="L352" s="175"/>
      <c r="M352" s="176"/>
      <c r="N352" s="177"/>
      <c r="O352" s="177"/>
      <c r="P352" s="177"/>
      <c r="Q352" s="177"/>
      <c r="R352" s="178"/>
      <c r="S352" s="46" t="str">
        <f t="shared" si="94"/>
        <v>ข้อมูลไม่ครบ</v>
      </c>
      <c r="T352" s="47" t="str">
        <f t="shared" si="95"/>
        <v>ข้อมูลไม่ครบ</v>
      </c>
      <c r="U352" s="48" t="str">
        <f t="shared" si="96"/>
        <v>ข้อมูลไม่ครบ</v>
      </c>
      <c r="V352" s="48" t="str">
        <f t="shared" si="97"/>
        <v>ข้อมูลไม่ครบ</v>
      </c>
      <c r="W352" s="79" t="str">
        <f t="shared" ca="1" si="91"/>
        <v>ข้อมูลไม่ครบ</v>
      </c>
      <c r="X352" s="46" t="str">
        <f t="shared" si="98"/>
        <v>ข้อมูลไม่ครบ</v>
      </c>
      <c r="Y352" s="47" t="str">
        <f t="shared" si="92"/>
        <v>ข้อมูลไม่ครบ</v>
      </c>
      <c r="Z352" s="48" t="str">
        <f t="shared" si="99"/>
        <v>ข้อมูลไม่ครบ</v>
      </c>
      <c r="AA352" s="48" t="str">
        <f t="shared" si="100"/>
        <v>ข้อมูลไม่ครบ</v>
      </c>
      <c r="AB352" s="46" t="str">
        <f t="shared" si="101"/>
        <v>ข้อมูลไม่ครบ</v>
      </c>
      <c r="AC352" s="47" t="str">
        <f t="shared" si="93"/>
        <v>ข้อมูลไม่ครบ</v>
      </c>
      <c r="AD352" s="48" t="str">
        <f t="shared" si="102"/>
        <v>ข้อมูลไม่ครบ</v>
      </c>
      <c r="AE352" s="48" t="str">
        <f t="shared" si="103"/>
        <v>ข้อมูลไม่ครบ</v>
      </c>
      <c r="AF352" s="64"/>
    </row>
    <row r="353" spans="1:32" ht="21.75" thickBot="1" x14ac:dyDescent="0.4">
      <c r="A353" s="78">
        <v>335</v>
      </c>
      <c r="B353" s="168"/>
      <c r="C353" s="141"/>
      <c r="D353" s="142"/>
      <c r="E353" s="143"/>
      <c r="F353" s="169"/>
      <c r="G353" s="170"/>
      <c r="H353" s="171"/>
      <c r="I353" s="172"/>
      <c r="J353" s="173"/>
      <c r="K353" s="174"/>
      <c r="L353" s="175"/>
      <c r="M353" s="176"/>
      <c r="N353" s="177"/>
      <c r="O353" s="177"/>
      <c r="P353" s="177"/>
      <c r="Q353" s="177"/>
      <c r="R353" s="178"/>
      <c r="S353" s="46" t="str">
        <f t="shared" si="94"/>
        <v>ข้อมูลไม่ครบ</v>
      </c>
      <c r="T353" s="47" t="str">
        <f t="shared" si="95"/>
        <v>ข้อมูลไม่ครบ</v>
      </c>
      <c r="U353" s="48" t="str">
        <f t="shared" si="96"/>
        <v>ข้อมูลไม่ครบ</v>
      </c>
      <c r="V353" s="48" t="str">
        <f t="shared" si="97"/>
        <v>ข้อมูลไม่ครบ</v>
      </c>
      <c r="W353" s="79" t="str">
        <f t="shared" ca="1" si="91"/>
        <v>ข้อมูลไม่ครบ</v>
      </c>
      <c r="X353" s="46" t="str">
        <f t="shared" si="98"/>
        <v>ข้อมูลไม่ครบ</v>
      </c>
      <c r="Y353" s="47" t="str">
        <f t="shared" si="92"/>
        <v>ข้อมูลไม่ครบ</v>
      </c>
      <c r="Z353" s="48" t="str">
        <f t="shared" si="99"/>
        <v>ข้อมูลไม่ครบ</v>
      </c>
      <c r="AA353" s="48" t="str">
        <f t="shared" si="100"/>
        <v>ข้อมูลไม่ครบ</v>
      </c>
      <c r="AB353" s="46" t="str">
        <f t="shared" si="101"/>
        <v>ข้อมูลไม่ครบ</v>
      </c>
      <c r="AC353" s="47" t="str">
        <f t="shared" si="93"/>
        <v>ข้อมูลไม่ครบ</v>
      </c>
      <c r="AD353" s="48" t="str">
        <f t="shared" si="102"/>
        <v>ข้อมูลไม่ครบ</v>
      </c>
      <c r="AE353" s="48" t="str">
        <f t="shared" si="103"/>
        <v>ข้อมูลไม่ครบ</v>
      </c>
      <c r="AF353" s="64"/>
    </row>
    <row r="354" spans="1:32" ht="21.75" thickBot="1" x14ac:dyDescent="0.4">
      <c r="A354" s="78">
        <v>336</v>
      </c>
      <c r="B354" s="168"/>
      <c r="C354" s="141"/>
      <c r="D354" s="142"/>
      <c r="E354" s="143"/>
      <c r="F354" s="169"/>
      <c r="G354" s="170"/>
      <c r="H354" s="171"/>
      <c r="I354" s="172"/>
      <c r="J354" s="173"/>
      <c r="K354" s="174"/>
      <c r="L354" s="175"/>
      <c r="M354" s="176"/>
      <c r="N354" s="177"/>
      <c r="O354" s="177"/>
      <c r="P354" s="177"/>
      <c r="Q354" s="177"/>
      <c r="R354" s="178"/>
      <c r="S354" s="46" t="str">
        <f t="shared" si="94"/>
        <v>ข้อมูลไม่ครบ</v>
      </c>
      <c r="T354" s="47" t="str">
        <f t="shared" si="95"/>
        <v>ข้อมูลไม่ครบ</v>
      </c>
      <c r="U354" s="48" t="str">
        <f t="shared" si="96"/>
        <v>ข้อมูลไม่ครบ</v>
      </c>
      <c r="V354" s="48" t="str">
        <f t="shared" si="97"/>
        <v>ข้อมูลไม่ครบ</v>
      </c>
      <c r="W354" s="79" t="str">
        <f t="shared" ca="1" si="91"/>
        <v>ข้อมูลไม่ครบ</v>
      </c>
      <c r="X354" s="46" t="str">
        <f t="shared" si="98"/>
        <v>ข้อมูลไม่ครบ</v>
      </c>
      <c r="Y354" s="47" t="str">
        <f t="shared" si="92"/>
        <v>ข้อมูลไม่ครบ</v>
      </c>
      <c r="Z354" s="48" t="str">
        <f t="shared" si="99"/>
        <v>ข้อมูลไม่ครบ</v>
      </c>
      <c r="AA354" s="48" t="str">
        <f t="shared" si="100"/>
        <v>ข้อมูลไม่ครบ</v>
      </c>
      <c r="AB354" s="46" t="str">
        <f t="shared" si="101"/>
        <v>ข้อมูลไม่ครบ</v>
      </c>
      <c r="AC354" s="47" t="str">
        <f t="shared" si="93"/>
        <v>ข้อมูลไม่ครบ</v>
      </c>
      <c r="AD354" s="48" t="str">
        <f t="shared" si="102"/>
        <v>ข้อมูลไม่ครบ</v>
      </c>
      <c r="AE354" s="48" t="str">
        <f t="shared" si="103"/>
        <v>ข้อมูลไม่ครบ</v>
      </c>
      <c r="AF354" s="64"/>
    </row>
    <row r="355" spans="1:32" ht="21.75" thickBot="1" x14ac:dyDescent="0.4">
      <c r="A355" s="78">
        <v>337</v>
      </c>
      <c r="B355" s="168"/>
      <c r="C355" s="141"/>
      <c r="D355" s="142"/>
      <c r="E355" s="143"/>
      <c r="F355" s="169"/>
      <c r="G355" s="170"/>
      <c r="H355" s="171"/>
      <c r="I355" s="172"/>
      <c r="J355" s="173"/>
      <c r="K355" s="174"/>
      <c r="L355" s="175"/>
      <c r="M355" s="176"/>
      <c r="N355" s="177"/>
      <c r="O355" s="177"/>
      <c r="P355" s="177"/>
      <c r="Q355" s="177"/>
      <c r="R355" s="178"/>
      <c r="S355" s="46" t="str">
        <f t="shared" si="94"/>
        <v>ข้อมูลไม่ครบ</v>
      </c>
      <c r="T355" s="47" t="str">
        <f t="shared" si="95"/>
        <v>ข้อมูลไม่ครบ</v>
      </c>
      <c r="U355" s="48" t="str">
        <f t="shared" si="96"/>
        <v>ข้อมูลไม่ครบ</v>
      </c>
      <c r="V355" s="48" t="str">
        <f t="shared" si="97"/>
        <v>ข้อมูลไม่ครบ</v>
      </c>
      <c r="W355" s="79" t="str">
        <f t="shared" ca="1" si="91"/>
        <v>ข้อมูลไม่ครบ</v>
      </c>
      <c r="X355" s="46" t="str">
        <f t="shared" si="98"/>
        <v>ข้อมูลไม่ครบ</v>
      </c>
      <c r="Y355" s="47" t="str">
        <f t="shared" si="92"/>
        <v>ข้อมูลไม่ครบ</v>
      </c>
      <c r="Z355" s="48" t="str">
        <f t="shared" si="99"/>
        <v>ข้อมูลไม่ครบ</v>
      </c>
      <c r="AA355" s="48" t="str">
        <f t="shared" si="100"/>
        <v>ข้อมูลไม่ครบ</v>
      </c>
      <c r="AB355" s="46" t="str">
        <f t="shared" si="101"/>
        <v>ข้อมูลไม่ครบ</v>
      </c>
      <c r="AC355" s="47" t="str">
        <f t="shared" si="93"/>
        <v>ข้อมูลไม่ครบ</v>
      </c>
      <c r="AD355" s="48" t="str">
        <f t="shared" si="102"/>
        <v>ข้อมูลไม่ครบ</v>
      </c>
      <c r="AE355" s="48" t="str">
        <f t="shared" si="103"/>
        <v>ข้อมูลไม่ครบ</v>
      </c>
      <c r="AF355" s="64"/>
    </row>
    <row r="356" spans="1:32" ht="21.75" thickBot="1" x14ac:dyDescent="0.4">
      <c r="A356" s="78">
        <v>338</v>
      </c>
      <c r="B356" s="168"/>
      <c r="C356" s="141"/>
      <c r="D356" s="142"/>
      <c r="E356" s="143"/>
      <c r="F356" s="169"/>
      <c r="G356" s="170"/>
      <c r="H356" s="171"/>
      <c r="I356" s="172"/>
      <c r="J356" s="173"/>
      <c r="K356" s="174"/>
      <c r="L356" s="175"/>
      <c r="M356" s="176"/>
      <c r="N356" s="177"/>
      <c r="O356" s="177"/>
      <c r="P356" s="177"/>
      <c r="Q356" s="177"/>
      <c r="R356" s="178"/>
      <c r="S356" s="46" t="str">
        <f t="shared" si="94"/>
        <v>ข้อมูลไม่ครบ</v>
      </c>
      <c r="T356" s="47" t="str">
        <f t="shared" si="95"/>
        <v>ข้อมูลไม่ครบ</v>
      </c>
      <c r="U356" s="48" t="str">
        <f t="shared" si="96"/>
        <v>ข้อมูลไม่ครบ</v>
      </c>
      <c r="V356" s="48" t="str">
        <f t="shared" si="97"/>
        <v>ข้อมูลไม่ครบ</v>
      </c>
      <c r="W356" s="79" t="str">
        <f t="shared" ca="1" si="91"/>
        <v>ข้อมูลไม่ครบ</v>
      </c>
      <c r="X356" s="46" t="str">
        <f t="shared" si="98"/>
        <v>ข้อมูลไม่ครบ</v>
      </c>
      <c r="Y356" s="47" t="str">
        <f t="shared" si="92"/>
        <v>ข้อมูลไม่ครบ</v>
      </c>
      <c r="Z356" s="48" t="str">
        <f t="shared" si="99"/>
        <v>ข้อมูลไม่ครบ</v>
      </c>
      <c r="AA356" s="48" t="str">
        <f t="shared" si="100"/>
        <v>ข้อมูลไม่ครบ</v>
      </c>
      <c r="AB356" s="46" t="str">
        <f t="shared" si="101"/>
        <v>ข้อมูลไม่ครบ</v>
      </c>
      <c r="AC356" s="47" t="str">
        <f t="shared" si="93"/>
        <v>ข้อมูลไม่ครบ</v>
      </c>
      <c r="AD356" s="48" t="str">
        <f t="shared" si="102"/>
        <v>ข้อมูลไม่ครบ</v>
      </c>
      <c r="AE356" s="48" t="str">
        <f t="shared" si="103"/>
        <v>ข้อมูลไม่ครบ</v>
      </c>
      <c r="AF356" s="64"/>
    </row>
    <row r="357" spans="1:32" ht="21.75" thickBot="1" x14ac:dyDescent="0.4">
      <c r="A357" s="78">
        <v>339</v>
      </c>
      <c r="B357" s="168"/>
      <c r="C357" s="141"/>
      <c r="D357" s="142"/>
      <c r="E357" s="143"/>
      <c r="F357" s="169"/>
      <c r="G357" s="170"/>
      <c r="H357" s="171"/>
      <c r="I357" s="172"/>
      <c r="J357" s="173"/>
      <c r="K357" s="174"/>
      <c r="L357" s="175"/>
      <c r="M357" s="176"/>
      <c r="N357" s="177"/>
      <c r="O357" s="177"/>
      <c r="P357" s="177"/>
      <c r="Q357" s="177"/>
      <c r="R357" s="178"/>
      <c r="S357" s="46" t="str">
        <f t="shared" si="94"/>
        <v>ข้อมูลไม่ครบ</v>
      </c>
      <c r="T357" s="47" t="str">
        <f t="shared" si="95"/>
        <v>ข้อมูลไม่ครบ</v>
      </c>
      <c r="U357" s="48" t="str">
        <f t="shared" si="96"/>
        <v>ข้อมูลไม่ครบ</v>
      </c>
      <c r="V357" s="48" t="str">
        <f t="shared" si="97"/>
        <v>ข้อมูลไม่ครบ</v>
      </c>
      <c r="W357" s="79" t="str">
        <f t="shared" ca="1" si="91"/>
        <v>ข้อมูลไม่ครบ</v>
      </c>
      <c r="X357" s="46" t="str">
        <f t="shared" si="98"/>
        <v>ข้อมูลไม่ครบ</v>
      </c>
      <c r="Y357" s="47" t="str">
        <f t="shared" si="92"/>
        <v>ข้อมูลไม่ครบ</v>
      </c>
      <c r="Z357" s="48" t="str">
        <f t="shared" si="99"/>
        <v>ข้อมูลไม่ครบ</v>
      </c>
      <c r="AA357" s="48" t="str">
        <f t="shared" si="100"/>
        <v>ข้อมูลไม่ครบ</v>
      </c>
      <c r="AB357" s="46" t="str">
        <f t="shared" si="101"/>
        <v>ข้อมูลไม่ครบ</v>
      </c>
      <c r="AC357" s="47" t="str">
        <f t="shared" si="93"/>
        <v>ข้อมูลไม่ครบ</v>
      </c>
      <c r="AD357" s="48" t="str">
        <f t="shared" si="102"/>
        <v>ข้อมูลไม่ครบ</v>
      </c>
      <c r="AE357" s="48" t="str">
        <f t="shared" si="103"/>
        <v>ข้อมูลไม่ครบ</v>
      </c>
      <c r="AF357" s="64"/>
    </row>
    <row r="358" spans="1:32" ht="21.75" thickBot="1" x14ac:dyDescent="0.4">
      <c r="A358" s="78">
        <v>340</v>
      </c>
      <c r="B358" s="168"/>
      <c r="C358" s="141"/>
      <c r="D358" s="142"/>
      <c r="E358" s="143"/>
      <c r="F358" s="169"/>
      <c r="G358" s="170"/>
      <c r="H358" s="171"/>
      <c r="I358" s="172"/>
      <c r="J358" s="173"/>
      <c r="K358" s="174"/>
      <c r="L358" s="175"/>
      <c r="M358" s="176"/>
      <c r="N358" s="177"/>
      <c r="O358" s="177"/>
      <c r="P358" s="177"/>
      <c r="Q358" s="177"/>
      <c r="R358" s="178"/>
      <c r="S358" s="46" t="str">
        <f t="shared" si="94"/>
        <v>ข้อมูลไม่ครบ</v>
      </c>
      <c r="T358" s="47" t="str">
        <f t="shared" si="95"/>
        <v>ข้อมูลไม่ครบ</v>
      </c>
      <c r="U358" s="48" t="str">
        <f t="shared" si="96"/>
        <v>ข้อมูลไม่ครบ</v>
      </c>
      <c r="V358" s="48" t="str">
        <f t="shared" si="97"/>
        <v>ข้อมูลไม่ครบ</v>
      </c>
      <c r="W358" s="79" t="str">
        <f t="shared" ca="1" si="91"/>
        <v>ข้อมูลไม่ครบ</v>
      </c>
      <c r="X358" s="46" t="str">
        <f t="shared" si="98"/>
        <v>ข้อมูลไม่ครบ</v>
      </c>
      <c r="Y358" s="47" t="str">
        <f t="shared" si="92"/>
        <v>ข้อมูลไม่ครบ</v>
      </c>
      <c r="Z358" s="48" t="str">
        <f t="shared" si="99"/>
        <v>ข้อมูลไม่ครบ</v>
      </c>
      <c r="AA358" s="48" t="str">
        <f t="shared" si="100"/>
        <v>ข้อมูลไม่ครบ</v>
      </c>
      <c r="AB358" s="46" t="str">
        <f t="shared" si="101"/>
        <v>ข้อมูลไม่ครบ</v>
      </c>
      <c r="AC358" s="47" t="str">
        <f t="shared" si="93"/>
        <v>ข้อมูลไม่ครบ</v>
      </c>
      <c r="AD358" s="48" t="str">
        <f t="shared" si="102"/>
        <v>ข้อมูลไม่ครบ</v>
      </c>
      <c r="AE358" s="48" t="str">
        <f t="shared" si="103"/>
        <v>ข้อมูลไม่ครบ</v>
      </c>
      <c r="AF358" s="64"/>
    </row>
    <row r="359" spans="1:32" ht="21.75" thickBot="1" x14ac:dyDescent="0.4">
      <c r="A359" s="78">
        <v>341</v>
      </c>
      <c r="B359" s="168"/>
      <c r="C359" s="141"/>
      <c r="D359" s="142"/>
      <c r="E359" s="143"/>
      <c r="F359" s="169"/>
      <c r="G359" s="170"/>
      <c r="H359" s="171"/>
      <c r="I359" s="172"/>
      <c r="J359" s="173"/>
      <c r="K359" s="174"/>
      <c r="L359" s="175"/>
      <c r="M359" s="176"/>
      <c r="N359" s="177"/>
      <c r="O359" s="177"/>
      <c r="P359" s="177"/>
      <c r="Q359" s="177"/>
      <c r="R359" s="178"/>
      <c r="S359" s="46" t="str">
        <f t="shared" si="94"/>
        <v>ข้อมูลไม่ครบ</v>
      </c>
      <c r="T359" s="47" t="str">
        <f t="shared" si="95"/>
        <v>ข้อมูลไม่ครบ</v>
      </c>
      <c r="U359" s="48" t="str">
        <f t="shared" si="96"/>
        <v>ข้อมูลไม่ครบ</v>
      </c>
      <c r="V359" s="48" t="str">
        <f t="shared" si="97"/>
        <v>ข้อมูลไม่ครบ</v>
      </c>
      <c r="W359" s="79" t="str">
        <f t="shared" ca="1" si="91"/>
        <v>ข้อมูลไม่ครบ</v>
      </c>
      <c r="X359" s="46" t="str">
        <f t="shared" si="98"/>
        <v>ข้อมูลไม่ครบ</v>
      </c>
      <c r="Y359" s="47" t="str">
        <f t="shared" si="92"/>
        <v>ข้อมูลไม่ครบ</v>
      </c>
      <c r="Z359" s="48" t="str">
        <f t="shared" si="99"/>
        <v>ข้อมูลไม่ครบ</v>
      </c>
      <c r="AA359" s="48" t="str">
        <f t="shared" si="100"/>
        <v>ข้อมูลไม่ครบ</v>
      </c>
      <c r="AB359" s="46" t="str">
        <f t="shared" si="101"/>
        <v>ข้อมูลไม่ครบ</v>
      </c>
      <c r="AC359" s="47" t="str">
        <f t="shared" si="93"/>
        <v>ข้อมูลไม่ครบ</v>
      </c>
      <c r="AD359" s="48" t="str">
        <f t="shared" si="102"/>
        <v>ข้อมูลไม่ครบ</v>
      </c>
      <c r="AE359" s="48" t="str">
        <f t="shared" si="103"/>
        <v>ข้อมูลไม่ครบ</v>
      </c>
      <c r="AF359" s="64"/>
    </row>
    <row r="360" spans="1:32" ht="21.75" thickBot="1" x14ac:dyDescent="0.4">
      <c r="A360" s="78">
        <v>342</v>
      </c>
      <c r="B360" s="168"/>
      <c r="C360" s="141"/>
      <c r="D360" s="142"/>
      <c r="E360" s="143"/>
      <c r="F360" s="169"/>
      <c r="G360" s="170"/>
      <c r="H360" s="171"/>
      <c r="I360" s="172"/>
      <c r="J360" s="173"/>
      <c r="K360" s="174"/>
      <c r="L360" s="175"/>
      <c r="M360" s="176"/>
      <c r="N360" s="177"/>
      <c r="O360" s="177"/>
      <c r="P360" s="177"/>
      <c r="Q360" s="177"/>
      <c r="R360" s="178"/>
      <c r="S360" s="46" t="str">
        <f t="shared" si="94"/>
        <v>ข้อมูลไม่ครบ</v>
      </c>
      <c r="T360" s="47" t="str">
        <f t="shared" si="95"/>
        <v>ข้อมูลไม่ครบ</v>
      </c>
      <c r="U360" s="48" t="str">
        <f t="shared" si="96"/>
        <v>ข้อมูลไม่ครบ</v>
      </c>
      <c r="V360" s="48" t="str">
        <f t="shared" si="97"/>
        <v>ข้อมูลไม่ครบ</v>
      </c>
      <c r="W360" s="79" t="str">
        <f t="shared" ca="1" si="91"/>
        <v>ข้อมูลไม่ครบ</v>
      </c>
      <c r="X360" s="46" t="str">
        <f t="shared" si="98"/>
        <v>ข้อมูลไม่ครบ</v>
      </c>
      <c r="Y360" s="47" t="str">
        <f t="shared" si="92"/>
        <v>ข้อมูลไม่ครบ</v>
      </c>
      <c r="Z360" s="48" t="str">
        <f t="shared" si="99"/>
        <v>ข้อมูลไม่ครบ</v>
      </c>
      <c r="AA360" s="48" t="str">
        <f t="shared" si="100"/>
        <v>ข้อมูลไม่ครบ</v>
      </c>
      <c r="AB360" s="46" t="str">
        <f t="shared" si="101"/>
        <v>ข้อมูลไม่ครบ</v>
      </c>
      <c r="AC360" s="47" t="str">
        <f t="shared" si="93"/>
        <v>ข้อมูลไม่ครบ</v>
      </c>
      <c r="AD360" s="48" t="str">
        <f t="shared" si="102"/>
        <v>ข้อมูลไม่ครบ</v>
      </c>
      <c r="AE360" s="48" t="str">
        <f t="shared" si="103"/>
        <v>ข้อมูลไม่ครบ</v>
      </c>
      <c r="AF360" s="64"/>
    </row>
    <row r="361" spans="1:32" ht="21.75" thickBot="1" x14ac:dyDescent="0.4">
      <c r="A361" s="78">
        <v>343</v>
      </c>
      <c r="B361" s="168"/>
      <c r="C361" s="141"/>
      <c r="D361" s="142"/>
      <c r="E361" s="143"/>
      <c r="F361" s="169"/>
      <c r="G361" s="170"/>
      <c r="H361" s="171"/>
      <c r="I361" s="172"/>
      <c r="J361" s="173"/>
      <c r="K361" s="174"/>
      <c r="L361" s="175"/>
      <c r="M361" s="176"/>
      <c r="N361" s="177"/>
      <c r="O361" s="177"/>
      <c r="P361" s="177"/>
      <c r="Q361" s="177"/>
      <c r="R361" s="178"/>
      <c r="S361" s="46" t="str">
        <f t="shared" si="94"/>
        <v>ข้อมูลไม่ครบ</v>
      </c>
      <c r="T361" s="47" t="str">
        <f t="shared" si="95"/>
        <v>ข้อมูลไม่ครบ</v>
      </c>
      <c r="U361" s="48" t="str">
        <f t="shared" si="96"/>
        <v>ข้อมูลไม่ครบ</v>
      </c>
      <c r="V361" s="48" t="str">
        <f t="shared" si="97"/>
        <v>ข้อมูลไม่ครบ</v>
      </c>
      <c r="W361" s="79" t="str">
        <f t="shared" ca="1" si="91"/>
        <v>ข้อมูลไม่ครบ</v>
      </c>
      <c r="X361" s="46" t="str">
        <f t="shared" si="98"/>
        <v>ข้อมูลไม่ครบ</v>
      </c>
      <c r="Y361" s="47" t="str">
        <f t="shared" si="92"/>
        <v>ข้อมูลไม่ครบ</v>
      </c>
      <c r="Z361" s="48" t="str">
        <f t="shared" si="99"/>
        <v>ข้อมูลไม่ครบ</v>
      </c>
      <c r="AA361" s="48" t="str">
        <f t="shared" si="100"/>
        <v>ข้อมูลไม่ครบ</v>
      </c>
      <c r="AB361" s="46" t="str">
        <f t="shared" si="101"/>
        <v>ข้อมูลไม่ครบ</v>
      </c>
      <c r="AC361" s="47" t="str">
        <f t="shared" si="93"/>
        <v>ข้อมูลไม่ครบ</v>
      </c>
      <c r="AD361" s="48" t="str">
        <f t="shared" si="102"/>
        <v>ข้อมูลไม่ครบ</v>
      </c>
      <c r="AE361" s="48" t="str">
        <f t="shared" si="103"/>
        <v>ข้อมูลไม่ครบ</v>
      </c>
      <c r="AF361" s="64"/>
    </row>
    <row r="362" spans="1:32" ht="21.75" thickBot="1" x14ac:dyDescent="0.4">
      <c r="A362" s="78">
        <v>344</v>
      </c>
      <c r="B362" s="168"/>
      <c r="C362" s="141"/>
      <c r="D362" s="142"/>
      <c r="E362" s="143"/>
      <c r="F362" s="169"/>
      <c r="G362" s="170"/>
      <c r="H362" s="171"/>
      <c r="I362" s="172"/>
      <c r="J362" s="173"/>
      <c r="K362" s="174"/>
      <c r="L362" s="175"/>
      <c r="M362" s="176"/>
      <c r="N362" s="177"/>
      <c r="O362" s="177"/>
      <c r="P362" s="177"/>
      <c r="Q362" s="177"/>
      <c r="R362" s="178"/>
      <c r="S362" s="46" t="str">
        <f t="shared" si="94"/>
        <v>ข้อมูลไม่ครบ</v>
      </c>
      <c r="T362" s="47" t="str">
        <f t="shared" si="95"/>
        <v>ข้อมูลไม่ครบ</v>
      </c>
      <c r="U362" s="48" t="str">
        <f t="shared" si="96"/>
        <v>ข้อมูลไม่ครบ</v>
      </c>
      <c r="V362" s="48" t="str">
        <f t="shared" si="97"/>
        <v>ข้อมูลไม่ครบ</v>
      </c>
      <c r="W362" s="79" t="str">
        <f t="shared" ca="1" si="91"/>
        <v>ข้อมูลไม่ครบ</v>
      </c>
      <c r="X362" s="46" t="str">
        <f t="shared" si="98"/>
        <v>ข้อมูลไม่ครบ</v>
      </c>
      <c r="Y362" s="47" t="str">
        <f t="shared" si="92"/>
        <v>ข้อมูลไม่ครบ</v>
      </c>
      <c r="Z362" s="48" t="str">
        <f t="shared" si="99"/>
        <v>ข้อมูลไม่ครบ</v>
      </c>
      <c r="AA362" s="48" t="str">
        <f t="shared" si="100"/>
        <v>ข้อมูลไม่ครบ</v>
      </c>
      <c r="AB362" s="46" t="str">
        <f t="shared" si="101"/>
        <v>ข้อมูลไม่ครบ</v>
      </c>
      <c r="AC362" s="47" t="str">
        <f t="shared" si="93"/>
        <v>ข้อมูลไม่ครบ</v>
      </c>
      <c r="AD362" s="48" t="str">
        <f t="shared" si="102"/>
        <v>ข้อมูลไม่ครบ</v>
      </c>
      <c r="AE362" s="48" t="str">
        <f t="shared" si="103"/>
        <v>ข้อมูลไม่ครบ</v>
      </c>
      <c r="AF362" s="64"/>
    </row>
    <row r="363" spans="1:32" ht="21.75" thickBot="1" x14ac:dyDescent="0.4">
      <c r="A363" s="78">
        <v>345</v>
      </c>
      <c r="B363" s="168"/>
      <c r="C363" s="141"/>
      <c r="D363" s="142"/>
      <c r="E363" s="143"/>
      <c r="F363" s="169"/>
      <c r="G363" s="170"/>
      <c r="H363" s="171"/>
      <c r="I363" s="172"/>
      <c r="J363" s="173"/>
      <c r="K363" s="174"/>
      <c r="L363" s="175"/>
      <c r="M363" s="176"/>
      <c r="N363" s="177"/>
      <c r="O363" s="177"/>
      <c r="P363" s="177"/>
      <c r="Q363" s="177"/>
      <c r="R363" s="178"/>
      <c r="S363" s="46" t="str">
        <f t="shared" si="94"/>
        <v>ข้อมูลไม่ครบ</v>
      </c>
      <c r="T363" s="47" t="str">
        <f t="shared" si="95"/>
        <v>ข้อมูลไม่ครบ</v>
      </c>
      <c r="U363" s="48" t="str">
        <f t="shared" si="96"/>
        <v>ข้อมูลไม่ครบ</v>
      </c>
      <c r="V363" s="48" t="str">
        <f t="shared" si="97"/>
        <v>ข้อมูลไม่ครบ</v>
      </c>
      <c r="W363" s="79" t="str">
        <f t="shared" ca="1" si="91"/>
        <v>ข้อมูลไม่ครบ</v>
      </c>
      <c r="X363" s="46" t="str">
        <f t="shared" si="98"/>
        <v>ข้อมูลไม่ครบ</v>
      </c>
      <c r="Y363" s="47" t="str">
        <f t="shared" si="92"/>
        <v>ข้อมูลไม่ครบ</v>
      </c>
      <c r="Z363" s="48" t="str">
        <f t="shared" si="99"/>
        <v>ข้อมูลไม่ครบ</v>
      </c>
      <c r="AA363" s="48" t="str">
        <f t="shared" si="100"/>
        <v>ข้อมูลไม่ครบ</v>
      </c>
      <c r="AB363" s="46" t="str">
        <f t="shared" si="101"/>
        <v>ข้อมูลไม่ครบ</v>
      </c>
      <c r="AC363" s="47" t="str">
        <f t="shared" si="93"/>
        <v>ข้อมูลไม่ครบ</v>
      </c>
      <c r="AD363" s="48" t="str">
        <f t="shared" si="102"/>
        <v>ข้อมูลไม่ครบ</v>
      </c>
      <c r="AE363" s="48" t="str">
        <f t="shared" si="103"/>
        <v>ข้อมูลไม่ครบ</v>
      </c>
      <c r="AF363" s="64"/>
    </row>
    <row r="364" spans="1:32" ht="21.75" thickBot="1" x14ac:dyDescent="0.4">
      <c r="A364" s="78">
        <v>346</v>
      </c>
      <c r="B364" s="168"/>
      <c r="C364" s="141"/>
      <c r="D364" s="142"/>
      <c r="E364" s="143"/>
      <c r="F364" s="169"/>
      <c r="G364" s="170"/>
      <c r="H364" s="171"/>
      <c r="I364" s="172"/>
      <c r="J364" s="173"/>
      <c r="K364" s="174"/>
      <c r="L364" s="175"/>
      <c r="M364" s="176"/>
      <c r="N364" s="177"/>
      <c r="O364" s="177"/>
      <c r="P364" s="177"/>
      <c r="Q364" s="177"/>
      <c r="R364" s="178"/>
      <c r="S364" s="46" t="str">
        <f t="shared" si="94"/>
        <v>ข้อมูลไม่ครบ</v>
      </c>
      <c r="T364" s="47" t="str">
        <f t="shared" si="95"/>
        <v>ข้อมูลไม่ครบ</v>
      </c>
      <c r="U364" s="48" t="str">
        <f t="shared" si="96"/>
        <v>ข้อมูลไม่ครบ</v>
      </c>
      <c r="V364" s="48" t="str">
        <f t="shared" si="97"/>
        <v>ข้อมูลไม่ครบ</v>
      </c>
      <c r="W364" s="79" t="str">
        <f t="shared" ca="1" si="91"/>
        <v>ข้อมูลไม่ครบ</v>
      </c>
      <c r="X364" s="46" t="str">
        <f t="shared" si="98"/>
        <v>ข้อมูลไม่ครบ</v>
      </c>
      <c r="Y364" s="47" t="str">
        <f t="shared" si="92"/>
        <v>ข้อมูลไม่ครบ</v>
      </c>
      <c r="Z364" s="48" t="str">
        <f t="shared" si="99"/>
        <v>ข้อมูลไม่ครบ</v>
      </c>
      <c r="AA364" s="48" t="str">
        <f t="shared" si="100"/>
        <v>ข้อมูลไม่ครบ</v>
      </c>
      <c r="AB364" s="46" t="str">
        <f t="shared" si="101"/>
        <v>ข้อมูลไม่ครบ</v>
      </c>
      <c r="AC364" s="47" t="str">
        <f t="shared" si="93"/>
        <v>ข้อมูลไม่ครบ</v>
      </c>
      <c r="AD364" s="48" t="str">
        <f t="shared" si="102"/>
        <v>ข้อมูลไม่ครบ</v>
      </c>
      <c r="AE364" s="48" t="str">
        <f t="shared" si="103"/>
        <v>ข้อมูลไม่ครบ</v>
      </c>
      <c r="AF364" s="64"/>
    </row>
    <row r="365" spans="1:32" ht="21.75" thickBot="1" x14ac:dyDescent="0.4">
      <c r="A365" s="78">
        <v>347</v>
      </c>
      <c r="B365" s="168"/>
      <c r="C365" s="141"/>
      <c r="D365" s="142"/>
      <c r="E365" s="143"/>
      <c r="F365" s="169"/>
      <c r="G365" s="170"/>
      <c r="H365" s="171"/>
      <c r="I365" s="172"/>
      <c r="J365" s="173"/>
      <c r="K365" s="174"/>
      <c r="L365" s="175"/>
      <c r="M365" s="176"/>
      <c r="N365" s="177"/>
      <c r="O365" s="177"/>
      <c r="P365" s="177"/>
      <c r="Q365" s="177"/>
      <c r="R365" s="178"/>
      <c r="S365" s="46" t="str">
        <f t="shared" si="94"/>
        <v>ข้อมูลไม่ครบ</v>
      </c>
      <c r="T365" s="47" t="str">
        <f t="shared" si="95"/>
        <v>ข้อมูลไม่ครบ</v>
      </c>
      <c r="U365" s="48" t="str">
        <f t="shared" si="96"/>
        <v>ข้อมูลไม่ครบ</v>
      </c>
      <c r="V365" s="48" t="str">
        <f t="shared" si="97"/>
        <v>ข้อมูลไม่ครบ</v>
      </c>
      <c r="W365" s="79" t="str">
        <f t="shared" ca="1" si="91"/>
        <v>ข้อมูลไม่ครบ</v>
      </c>
      <c r="X365" s="46" t="str">
        <f t="shared" si="98"/>
        <v>ข้อมูลไม่ครบ</v>
      </c>
      <c r="Y365" s="47" t="str">
        <f t="shared" si="92"/>
        <v>ข้อมูลไม่ครบ</v>
      </c>
      <c r="Z365" s="48" t="str">
        <f t="shared" si="99"/>
        <v>ข้อมูลไม่ครบ</v>
      </c>
      <c r="AA365" s="48" t="str">
        <f t="shared" si="100"/>
        <v>ข้อมูลไม่ครบ</v>
      </c>
      <c r="AB365" s="46" t="str">
        <f t="shared" si="101"/>
        <v>ข้อมูลไม่ครบ</v>
      </c>
      <c r="AC365" s="47" t="str">
        <f t="shared" si="93"/>
        <v>ข้อมูลไม่ครบ</v>
      </c>
      <c r="AD365" s="48" t="str">
        <f t="shared" si="102"/>
        <v>ข้อมูลไม่ครบ</v>
      </c>
      <c r="AE365" s="48" t="str">
        <f t="shared" si="103"/>
        <v>ข้อมูลไม่ครบ</v>
      </c>
      <c r="AF365" s="64"/>
    </row>
    <row r="366" spans="1:32" ht="21.75" thickBot="1" x14ac:dyDescent="0.4">
      <c r="A366" s="78">
        <v>348</v>
      </c>
      <c r="B366" s="168"/>
      <c r="C366" s="141"/>
      <c r="D366" s="142"/>
      <c r="E366" s="143"/>
      <c r="F366" s="169"/>
      <c r="G366" s="170"/>
      <c r="H366" s="171"/>
      <c r="I366" s="172"/>
      <c r="J366" s="173"/>
      <c r="K366" s="174"/>
      <c r="L366" s="175"/>
      <c r="M366" s="176"/>
      <c r="N366" s="177"/>
      <c r="O366" s="177"/>
      <c r="P366" s="177"/>
      <c r="Q366" s="177"/>
      <c r="R366" s="178"/>
      <c r="S366" s="46" t="str">
        <f t="shared" si="94"/>
        <v>ข้อมูลไม่ครบ</v>
      </c>
      <c r="T366" s="47" t="str">
        <f t="shared" si="95"/>
        <v>ข้อมูลไม่ครบ</v>
      </c>
      <c r="U366" s="48" t="str">
        <f t="shared" si="96"/>
        <v>ข้อมูลไม่ครบ</v>
      </c>
      <c r="V366" s="48" t="str">
        <f t="shared" si="97"/>
        <v>ข้อมูลไม่ครบ</v>
      </c>
      <c r="W366" s="79" t="str">
        <f t="shared" ca="1" si="91"/>
        <v>ข้อมูลไม่ครบ</v>
      </c>
      <c r="X366" s="46" t="str">
        <f t="shared" si="98"/>
        <v>ข้อมูลไม่ครบ</v>
      </c>
      <c r="Y366" s="47" t="str">
        <f t="shared" si="92"/>
        <v>ข้อมูลไม่ครบ</v>
      </c>
      <c r="Z366" s="48" t="str">
        <f t="shared" si="99"/>
        <v>ข้อมูลไม่ครบ</v>
      </c>
      <c r="AA366" s="48" t="str">
        <f t="shared" si="100"/>
        <v>ข้อมูลไม่ครบ</v>
      </c>
      <c r="AB366" s="46" t="str">
        <f t="shared" si="101"/>
        <v>ข้อมูลไม่ครบ</v>
      </c>
      <c r="AC366" s="47" t="str">
        <f t="shared" si="93"/>
        <v>ข้อมูลไม่ครบ</v>
      </c>
      <c r="AD366" s="48" t="str">
        <f t="shared" si="102"/>
        <v>ข้อมูลไม่ครบ</v>
      </c>
      <c r="AE366" s="48" t="str">
        <f t="shared" si="103"/>
        <v>ข้อมูลไม่ครบ</v>
      </c>
      <c r="AF366" s="64"/>
    </row>
    <row r="367" spans="1:32" ht="21.75" thickBot="1" x14ac:dyDescent="0.4">
      <c r="A367" s="78">
        <v>349</v>
      </c>
      <c r="B367" s="168"/>
      <c r="C367" s="141"/>
      <c r="D367" s="142"/>
      <c r="E367" s="143"/>
      <c r="F367" s="169"/>
      <c r="G367" s="170"/>
      <c r="H367" s="171"/>
      <c r="I367" s="172"/>
      <c r="J367" s="173"/>
      <c r="K367" s="174"/>
      <c r="L367" s="175"/>
      <c r="M367" s="176"/>
      <c r="N367" s="177"/>
      <c r="O367" s="177"/>
      <c r="P367" s="177"/>
      <c r="Q367" s="177"/>
      <c r="R367" s="178"/>
      <c r="S367" s="46" t="str">
        <f t="shared" si="94"/>
        <v>ข้อมูลไม่ครบ</v>
      </c>
      <c r="T367" s="47" t="str">
        <f t="shared" si="95"/>
        <v>ข้อมูลไม่ครบ</v>
      </c>
      <c r="U367" s="48" t="str">
        <f t="shared" si="96"/>
        <v>ข้อมูลไม่ครบ</v>
      </c>
      <c r="V367" s="48" t="str">
        <f t="shared" si="97"/>
        <v>ข้อมูลไม่ครบ</v>
      </c>
      <c r="W367" s="79" t="str">
        <f t="shared" ca="1" si="91"/>
        <v>ข้อมูลไม่ครบ</v>
      </c>
      <c r="X367" s="46" t="str">
        <f t="shared" si="98"/>
        <v>ข้อมูลไม่ครบ</v>
      </c>
      <c r="Y367" s="47" t="str">
        <f t="shared" si="92"/>
        <v>ข้อมูลไม่ครบ</v>
      </c>
      <c r="Z367" s="48" t="str">
        <f t="shared" si="99"/>
        <v>ข้อมูลไม่ครบ</v>
      </c>
      <c r="AA367" s="48" t="str">
        <f t="shared" si="100"/>
        <v>ข้อมูลไม่ครบ</v>
      </c>
      <c r="AB367" s="46" t="str">
        <f t="shared" si="101"/>
        <v>ข้อมูลไม่ครบ</v>
      </c>
      <c r="AC367" s="47" t="str">
        <f t="shared" si="93"/>
        <v>ข้อมูลไม่ครบ</v>
      </c>
      <c r="AD367" s="48" t="str">
        <f t="shared" si="102"/>
        <v>ข้อมูลไม่ครบ</v>
      </c>
      <c r="AE367" s="48" t="str">
        <f t="shared" si="103"/>
        <v>ข้อมูลไม่ครบ</v>
      </c>
      <c r="AF367" s="64"/>
    </row>
    <row r="368" spans="1:32" ht="21.75" thickBot="1" x14ac:dyDescent="0.4">
      <c r="A368" s="78">
        <v>350</v>
      </c>
      <c r="B368" s="168"/>
      <c r="C368" s="141"/>
      <c r="D368" s="142"/>
      <c r="E368" s="143"/>
      <c r="F368" s="169"/>
      <c r="G368" s="170"/>
      <c r="H368" s="171"/>
      <c r="I368" s="172"/>
      <c r="J368" s="173"/>
      <c r="K368" s="174"/>
      <c r="L368" s="175"/>
      <c r="M368" s="176"/>
      <c r="N368" s="177"/>
      <c r="O368" s="177"/>
      <c r="P368" s="177"/>
      <c r="Q368" s="177"/>
      <c r="R368" s="178"/>
      <c r="S368" s="46" t="str">
        <f t="shared" si="94"/>
        <v>ข้อมูลไม่ครบ</v>
      </c>
      <c r="T368" s="47" t="str">
        <f t="shared" si="95"/>
        <v>ข้อมูลไม่ครบ</v>
      </c>
      <c r="U368" s="48" t="str">
        <f t="shared" si="96"/>
        <v>ข้อมูลไม่ครบ</v>
      </c>
      <c r="V368" s="48" t="str">
        <f t="shared" si="97"/>
        <v>ข้อมูลไม่ครบ</v>
      </c>
      <c r="W368" s="79" t="str">
        <f t="shared" ca="1" si="91"/>
        <v>ข้อมูลไม่ครบ</v>
      </c>
      <c r="X368" s="46" t="str">
        <f t="shared" si="98"/>
        <v>ข้อมูลไม่ครบ</v>
      </c>
      <c r="Y368" s="47" t="str">
        <f t="shared" si="92"/>
        <v>ข้อมูลไม่ครบ</v>
      </c>
      <c r="Z368" s="48" t="str">
        <f t="shared" si="99"/>
        <v>ข้อมูลไม่ครบ</v>
      </c>
      <c r="AA368" s="48" t="str">
        <f t="shared" si="100"/>
        <v>ข้อมูลไม่ครบ</v>
      </c>
      <c r="AB368" s="46" t="str">
        <f t="shared" si="101"/>
        <v>ข้อมูลไม่ครบ</v>
      </c>
      <c r="AC368" s="47" t="str">
        <f t="shared" si="93"/>
        <v>ข้อมูลไม่ครบ</v>
      </c>
      <c r="AD368" s="48" t="str">
        <f t="shared" si="102"/>
        <v>ข้อมูลไม่ครบ</v>
      </c>
      <c r="AE368" s="48" t="str">
        <f t="shared" si="103"/>
        <v>ข้อมูลไม่ครบ</v>
      </c>
      <c r="AF368" s="64"/>
    </row>
    <row r="369" spans="1:32" ht="21.75" thickBot="1" x14ac:dyDescent="0.4">
      <c r="A369" s="78">
        <v>351</v>
      </c>
      <c r="B369" s="168"/>
      <c r="C369" s="141"/>
      <c r="D369" s="142"/>
      <c r="E369" s="143"/>
      <c r="F369" s="169"/>
      <c r="G369" s="170"/>
      <c r="H369" s="171"/>
      <c r="I369" s="172"/>
      <c r="J369" s="173"/>
      <c r="K369" s="174"/>
      <c r="L369" s="175"/>
      <c r="M369" s="176"/>
      <c r="N369" s="177"/>
      <c r="O369" s="177"/>
      <c r="P369" s="177"/>
      <c r="Q369" s="177"/>
      <c r="R369" s="178"/>
      <c r="S369" s="46" t="str">
        <f t="shared" si="94"/>
        <v>ข้อมูลไม่ครบ</v>
      </c>
      <c r="T369" s="47" t="str">
        <f t="shared" si="95"/>
        <v>ข้อมูลไม่ครบ</v>
      </c>
      <c r="U369" s="48" t="str">
        <f t="shared" si="96"/>
        <v>ข้อมูลไม่ครบ</v>
      </c>
      <c r="V369" s="48" t="str">
        <f t="shared" si="97"/>
        <v>ข้อมูลไม่ครบ</v>
      </c>
      <c r="W369" s="79" t="str">
        <f t="shared" ca="1" si="91"/>
        <v>ข้อมูลไม่ครบ</v>
      </c>
      <c r="X369" s="46" t="str">
        <f t="shared" si="98"/>
        <v>ข้อมูลไม่ครบ</v>
      </c>
      <c r="Y369" s="47" t="str">
        <f t="shared" si="92"/>
        <v>ข้อมูลไม่ครบ</v>
      </c>
      <c r="Z369" s="48" t="str">
        <f t="shared" si="99"/>
        <v>ข้อมูลไม่ครบ</v>
      </c>
      <c r="AA369" s="48" t="str">
        <f t="shared" si="100"/>
        <v>ข้อมูลไม่ครบ</v>
      </c>
      <c r="AB369" s="46" t="str">
        <f t="shared" si="101"/>
        <v>ข้อมูลไม่ครบ</v>
      </c>
      <c r="AC369" s="47" t="str">
        <f t="shared" si="93"/>
        <v>ข้อมูลไม่ครบ</v>
      </c>
      <c r="AD369" s="48" t="str">
        <f t="shared" si="102"/>
        <v>ข้อมูลไม่ครบ</v>
      </c>
      <c r="AE369" s="48" t="str">
        <f t="shared" si="103"/>
        <v>ข้อมูลไม่ครบ</v>
      </c>
      <c r="AF369" s="64"/>
    </row>
    <row r="370" spans="1:32" ht="21.75" thickBot="1" x14ac:dyDescent="0.4">
      <c r="A370" s="78">
        <v>352</v>
      </c>
      <c r="B370" s="168"/>
      <c r="C370" s="141"/>
      <c r="D370" s="142"/>
      <c r="E370" s="143"/>
      <c r="F370" s="169"/>
      <c r="G370" s="170"/>
      <c r="H370" s="171"/>
      <c r="I370" s="172"/>
      <c r="J370" s="173"/>
      <c r="K370" s="174"/>
      <c r="L370" s="175"/>
      <c r="M370" s="176"/>
      <c r="N370" s="177"/>
      <c r="O370" s="177"/>
      <c r="P370" s="177"/>
      <c r="Q370" s="177"/>
      <c r="R370" s="178"/>
      <c r="S370" s="46" t="str">
        <f t="shared" si="94"/>
        <v>ข้อมูลไม่ครบ</v>
      </c>
      <c r="T370" s="47" t="str">
        <f t="shared" si="95"/>
        <v>ข้อมูลไม่ครบ</v>
      </c>
      <c r="U370" s="48" t="str">
        <f t="shared" si="96"/>
        <v>ข้อมูลไม่ครบ</v>
      </c>
      <c r="V370" s="48" t="str">
        <f t="shared" si="97"/>
        <v>ข้อมูลไม่ครบ</v>
      </c>
      <c r="W370" s="79" t="str">
        <f t="shared" ca="1" si="91"/>
        <v>ข้อมูลไม่ครบ</v>
      </c>
      <c r="X370" s="46" t="str">
        <f t="shared" si="98"/>
        <v>ข้อมูลไม่ครบ</v>
      </c>
      <c r="Y370" s="47" t="str">
        <f t="shared" si="92"/>
        <v>ข้อมูลไม่ครบ</v>
      </c>
      <c r="Z370" s="48" t="str">
        <f t="shared" si="99"/>
        <v>ข้อมูลไม่ครบ</v>
      </c>
      <c r="AA370" s="48" t="str">
        <f t="shared" si="100"/>
        <v>ข้อมูลไม่ครบ</v>
      </c>
      <c r="AB370" s="46" t="str">
        <f t="shared" si="101"/>
        <v>ข้อมูลไม่ครบ</v>
      </c>
      <c r="AC370" s="47" t="str">
        <f t="shared" si="93"/>
        <v>ข้อมูลไม่ครบ</v>
      </c>
      <c r="AD370" s="48" t="str">
        <f t="shared" si="102"/>
        <v>ข้อมูลไม่ครบ</v>
      </c>
      <c r="AE370" s="48" t="str">
        <f t="shared" si="103"/>
        <v>ข้อมูลไม่ครบ</v>
      </c>
      <c r="AF370" s="64"/>
    </row>
    <row r="371" spans="1:32" ht="21.75" thickBot="1" x14ac:dyDescent="0.4">
      <c r="A371" s="78">
        <v>353</v>
      </c>
      <c r="B371" s="168"/>
      <c r="C371" s="141"/>
      <c r="D371" s="142"/>
      <c r="E371" s="143"/>
      <c r="F371" s="169"/>
      <c r="G371" s="170"/>
      <c r="H371" s="171"/>
      <c r="I371" s="172"/>
      <c r="J371" s="173"/>
      <c r="K371" s="174"/>
      <c r="L371" s="175"/>
      <c r="M371" s="176"/>
      <c r="N371" s="177"/>
      <c r="O371" s="177"/>
      <c r="P371" s="177"/>
      <c r="Q371" s="177"/>
      <c r="R371" s="178"/>
      <c r="S371" s="46" t="str">
        <f t="shared" si="94"/>
        <v>ข้อมูลไม่ครบ</v>
      </c>
      <c r="T371" s="47" t="str">
        <f t="shared" si="95"/>
        <v>ข้อมูลไม่ครบ</v>
      </c>
      <c r="U371" s="48" t="str">
        <f t="shared" si="96"/>
        <v>ข้อมูลไม่ครบ</v>
      </c>
      <c r="V371" s="48" t="str">
        <f t="shared" si="97"/>
        <v>ข้อมูลไม่ครบ</v>
      </c>
      <c r="W371" s="79" t="str">
        <f t="shared" ca="1" si="91"/>
        <v>ข้อมูลไม่ครบ</v>
      </c>
      <c r="X371" s="46" t="str">
        <f t="shared" si="98"/>
        <v>ข้อมูลไม่ครบ</v>
      </c>
      <c r="Y371" s="47" t="str">
        <f t="shared" si="92"/>
        <v>ข้อมูลไม่ครบ</v>
      </c>
      <c r="Z371" s="48" t="str">
        <f t="shared" si="99"/>
        <v>ข้อมูลไม่ครบ</v>
      </c>
      <c r="AA371" s="48" t="str">
        <f t="shared" si="100"/>
        <v>ข้อมูลไม่ครบ</v>
      </c>
      <c r="AB371" s="46" t="str">
        <f t="shared" si="101"/>
        <v>ข้อมูลไม่ครบ</v>
      </c>
      <c r="AC371" s="47" t="str">
        <f t="shared" si="93"/>
        <v>ข้อมูลไม่ครบ</v>
      </c>
      <c r="AD371" s="48" t="str">
        <f t="shared" si="102"/>
        <v>ข้อมูลไม่ครบ</v>
      </c>
      <c r="AE371" s="48" t="str">
        <f t="shared" si="103"/>
        <v>ข้อมูลไม่ครบ</v>
      </c>
      <c r="AF371" s="64"/>
    </row>
    <row r="372" spans="1:32" ht="21.75" thickBot="1" x14ac:dyDescent="0.4">
      <c r="A372" s="78">
        <v>354</v>
      </c>
      <c r="B372" s="168"/>
      <c r="C372" s="141"/>
      <c r="D372" s="142"/>
      <c r="E372" s="143"/>
      <c r="F372" s="169"/>
      <c r="G372" s="170"/>
      <c r="H372" s="171"/>
      <c r="I372" s="172"/>
      <c r="J372" s="173"/>
      <c r="K372" s="174"/>
      <c r="L372" s="175"/>
      <c r="M372" s="176"/>
      <c r="N372" s="177"/>
      <c r="O372" s="177"/>
      <c r="P372" s="177"/>
      <c r="Q372" s="177"/>
      <c r="R372" s="178"/>
      <c r="S372" s="46" t="str">
        <f t="shared" si="94"/>
        <v>ข้อมูลไม่ครบ</v>
      </c>
      <c r="T372" s="47" t="str">
        <f t="shared" si="95"/>
        <v>ข้อมูลไม่ครบ</v>
      </c>
      <c r="U372" s="48" t="str">
        <f t="shared" si="96"/>
        <v>ข้อมูลไม่ครบ</v>
      </c>
      <c r="V372" s="48" t="str">
        <f t="shared" si="97"/>
        <v>ข้อมูลไม่ครบ</v>
      </c>
      <c r="W372" s="79" t="str">
        <f t="shared" ca="1" si="91"/>
        <v>ข้อมูลไม่ครบ</v>
      </c>
      <c r="X372" s="46" t="str">
        <f t="shared" si="98"/>
        <v>ข้อมูลไม่ครบ</v>
      </c>
      <c r="Y372" s="47" t="str">
        <f t="shared" si="92"/>
        <v>ข้อมูลไม่ครบ</v>
      </c>
      <c r="Z372" s="48" t="str">
        <f t="shared" si="99"/>
        <v>ข้อมูลไม่ครบ</v>
      </c>
      <c r="AA372" s="48" t="str">
        <f t="shared" si="100"/>
        <v>ข้อมูลไม่ครบ</v>
      </c>
      <c r="AB372" s="46" t="str">
        <f t="shared" si="101"/>
        <v>ข้อมูลไม่ครบ</v>
      </c>
      <c r="AC372" s="47" t="str">
        <f t="shared" si="93"/>
        <v>ข้อมูลไม่ครบ</v>
      </c>
      <c r="AD372" s="48" t="str">
        <f t="shared" si="102"/>
        <v>ข้อมูลไม่ครบ</v>
      </c>
      <c r="AE372" s="48" t="str">
        <f t="shared" si="103"/>
        <v>ข้อมูลไม่ครบ</v>
      </c>
      <c r="AF372" s="64"/>
    </row>
    <row r="373" spans="1:32" ht="21.75" thickBot="1" x14ac:dyDescent="0.4">
      <c r="A373" s="78">
        <v>355</v>
      </c>
      <c r="B373" s="168"/>
      <c r="C373" s="141"/>
      <c r="D373" s="142"/>
      <c r="E373" s="143"/>
      <c r="F373" s="169"/>
      <c r="G373" s="170"/>
      <c r="H373" s="171"/>
      <c r="I373" s="172"/>
      <c r="J373" s="173"/>
      <c r="K373" s="174"/>
      <c r="L373" s="175"/>
      <c r="M373" s="176"/>
      <c r="N373" s="177"/>
      <c r="O373" s="177"/>
      <c r="P373" s="177"/>
      <c r="Q373" s="177"/>
      <c r="R373" s="178"/>
      <c r="S373" s="46" t="str">
        <f t="shared" si="94"/>
        <v>ข้อมูลไม่ครบ</v>
      </c>
      <c r="T373" s="47" t="str">
        <f t="shared" si="95"/>
        <v>ข้อมูลไม่ครบ</v>
      </c>
      <c r="U373" s="48" t="str">
        <f t="shared" si="96"/>
        <v>ข้อมูลไม่ครบ</v>
      </c>
      <c r="V373" s="48" t="str">
        <f t="shared" si="97"/>
        <v>ข้อมูลไม่ครบ</v>
      </c>
      <c r="W373" s="79" t="str">
        <f t="shared" ca="1" si="91"/>
        <v>ข้อมูลไม่ครบ</v>
      </c>
      <c r="X373" s="46" t="str">
        <f t="shared" si="98"/>
        <v>ข้อมูลไม่ครบ</v>
      </c>
      <c r="Y373" s="47" t="str">
        <f t="shared" si="92"/>
        <v>ข้อมูลไม่ครบ</v>
      </c>
      <c r="Z373" s="48" t="str">
        <f t="shared" si="99"/>
        <v>ข้อมูลไม่ครบ</v>
      </c>
      <c r="AA373" s="48" t="str">
        <f t="shared" si="100"/>
        <v>ข้อมูลไม่ครบ</v>
      </c>
      <c r="AB373" s="46" t="str">
        <f t="shared" si="101"/>
        <v>ข้อมูลไม่ครบ</v>
      </c>
      <c r="AC373" s="47" t="str">
        <f t="shared" si="93"/>
        <v>ข้อมูลไม่ครบ</v>
      </c>
      <c r="AD373" s="48" t="str">
        <f t="shared" si="102"/>
        <v>ข้อมูลไม่ครบ</v>
      </c>
      <c r="AE373" s="48" t="str">
        <f t="shared" si="103"/>
        <v>ข้อมูลไม่ครบ</v>
      </c>
      <c r="AF373" s="64"/>
    </row>
    <row r="374" spans="1:32" ht="21.75" thickBot="1" x14ac:dyDescent="0.4">
      <c r="A374" s="78">
        <v>356</v>
      </c>
      <c r="B374" s="168"/>
      <c r="C374" s="141"/>
      <c r="D374" s="142"/>
      <c r="E374" s="143"/>
      <c r="F374" s="169"/>
      <c r="G374" s="170"/>
      <c r="H374" s="171"/>
      <c r="I374" s="172"/>
      <c r="J374" s="173"/>
      <c r="K374" s="174"/>
      <c r="L374" s="175"/>
      <c r="M374" s="176"/>
      <c r="N374" s="177"/>
      <c r="O374" s="177"/>
      <c r="P374" s="177"/>
      <c r="Q374" s="177"/>
      <c r="R374" s="178"/>
      <c r="S374" s="46" t="str">
        <f t="shared" si="94"/>
        <v>ข้อมูลไม่ครบ</v>
      </c>
      <c r="T374" s="47" t="str">
        <f t="shared" si="95"/>
        <v>ข้อมูลไม่ครบ</v>
      </c>
      <c r="U374" s="48" t="str">
        <f t="shared" si="96"/>
        <v>ข้อมูลไม่ครบ</v>
      </c>
      <c r="V374" s="48" t="str">
        <f t="shared" si="97"/>
        <v>ข้อมูลไม่ครบ</v>
      </c>
      <c r="W374" s="79" t="str">
        <f t="shared" ca="1" si="91"/>
        <v>ข้อมูลไม่ครบ</v>
      </c>
      <c r="X374" s="46" t="str">
        <f t="shared" si="98"/>
        <v>ข้อมูลไม่ครบ</v>
      </c>
      <c r="Y374" s="47" t="str">
        <f t="shared" si="92"/>
        <v>ข้อมูลไม่ครบ</v>
      </c>
      <c r="Z374" s="48" t="str">
        <f t="shared" si="99"/>
        <v>ข้อมูลไม่ครบ</v>
      </c>
      <c r="AA374" s="48" t="str">
        <f t="shared" si="100"/>
        <v>ข้อมูลไม่ครบ</v>
      </c>
      <c r="AB374" s="46" t="str">
        <f t="shared" si="101"/>
        <v>ข้อมูลไม่ครบ</v>
      </c>
      <c r="AC374" s="47" t="str">
        <f t="shared" si="93"/>
        <v>ข้อมูลไม่ครบ</v>
      </c>
      <c r="AD374" s="48" t="str">
        <f t="shared" si="102"/>
        <v>ข้อมูลไม่ครบ</v>
      </c>
      <c r="AE374" s="48" t="str">
        <f t="shared" si="103"/>
        <v>ข้อมูลไม่ครบ</v>
      </c>
      <c r="AF374" s="64"/>
    </row>
    <row r="375" spans="1:32" ht="21.75" thickBot="1" x14ac:dyDescent="0.4">
      <c r="A375" s="78">
        <v>357</v>
      </c>
      <c r="B375" s="168"/>
      <c r="C375" s="141"/>
      <c r="D375" s="142"/>
      <c r="E375" s="143"/>
      <c r="F375" s="169"/>
      <c r="G375" s="170"/>
      <c r="H375" s="171"/>
      <c r="I375" s="172"/>
      <c r="J375" s="173"/>
      <c r="K375" s="174"/>
      <c r="L375" s="175"/>
      <c r="M375" s="176"/>
      <c r="N375" s="177"/>
      <c r="O375" s="177"/>
      <c r="P375" s="177"/>
      <c r="Q375" s="177"/>
      <c r="R375" s="178"/>
      <c r="S375" s="46" t="str">
        <f t="shared" si="94"/>
        <v>ข้อมูลไม่ครบ</v>
      </c>
      <c r="T375" s="47" t="str">
        <f t="shared" si="95"/>
        <v>ข้อมูลไม่ครบ</v>
      </c>
      <c r="U375" s="48" t="str">
        <f t="shared" si="96"/>
        <v>ข้อมูลไม่ครบ</v>
      </c>
      <c r="V375" s="48" t="str">
        <f t="shared" si="97"/>
        <v>ข้อมูลไม่ครบ</v>
      </c>
      <c r="W375" s="79" t="str">
        <f t="shared" ca="1" si="91"/>
        <v>ข้อมูลไม่ครบ</v>
      </c>
      <c r="X375" s="46" t="str">
        <f t="shared" si="98"/>
        <v>ข้อมูลไม่ครบ</v>
      </c>
      <c r="Y375" s="47" t="str">
        <f t="shared" si="92"/>
        <v>ข้อมูลไม่ครบ</v>
      </c>
      <c r="Z375" s="48" t="str">
        <f t="shared" si="99"/>
        <v>ข้อมูลไม่ครบ</v>
      </c>
      <c r="AA375" s="48" t="str">
        <f t="shared" si="100"/>
        <v>ข้อมูลไม่ครบ</v>
      </c>
      <c r="AB375" s="46" t="str">
        <f t="shared" si="101"/>
        <v>ข้อมูลไม่ครบ</v>
      </c>
      <c r="AC375" s="47" t="str">
        <f t="shared" si="93"/>
        <v>ข้อมูลไม่ครบ</v>
      </c>
      <c r="AD375" s="48" t="str">
        <f t="shared" si="102"/>
        <v>ข้อมูลไม่ครบ</v>
      </c>
      <c r="AE375" s="48" t="str">
        <f t="shared" si="103"/>
        <v>ข้อมูลไม่ครบ</v>
      </c>
      <c r="AF375" s="64"/>
    </row>
    <row r="376" spans="1:32" ht="21.75" thickBot="1" x14ac:dyDescent="0.4">
      <c r="A376" s="78">
        <v>358</v>
      </c>
      <c r="B376" s="168"/>
      <c r="C376" s="141"/>
      <c r="D376" s="142"/>
      <c r="E376" s="143"/>
      <c r="F376" s="169"/>
      <c r="G376" s="170"/>
      <c r="H376" s="171"/>
      <c r="I376" s="172"/>
      <c r="J376" s="173"/>
      <c r="K376" s="174"/>
      <c r="L376" s="175"/>
      <c r="M376" s="176"/>
      <c r="N376" s="177"/>
      <c r="O376" s="177"/>
      <c r="P376" s="177"/>
      <c r="Q376" s="177"/>
      <c r="R376" s="178"/>
      <c r="S376" s="46" t="str">
        <f t="shared" si="94"/>
        <v>ข้อมูลไม่ครบ</v>
      </c>
      <c r="T376" s="47" t="str">
        <f t="shared" si="95"/>
        <v>ข้อมูลไม่ครบ</v>
      </c>
      <c r="U376" s="48" t="str">
        <f t="shared" si="96"/>
        <v>ข้อมูลไม่ครบ</v>
      </c>
      <c r="V376" s="48" t="str">
        <f t="shared" si="97"/>
        <v>ข้อมูลไม่ครบ</v>
      </c>
      <c r="W376" s="79" t="str">
        <f t="shared" ca="1" si="91"/>
        <v>ข้อมูลไม่ครบ</v>
      </c>
      <c r="X376" s="46" t="str">
        <f t="shared" si="98"/>
        <v>ข้อมูลไม่ครบ</v>
      </c>
      <c r="Y376" s="47" t="str">
        <f t="shared" si="92"/>
        <v>ข้อมูลไม่ครบ</v>
      </c>
      <c r="Z376" s="48" t="str">
        <f t="shared" si="99"/>
        <v>ข้อมูลไม่ครบ</v>
      </c>
      <c r="AA376" s="48" t="str">
        <f t="shared" si="100"/>
        <v>ข้อมูลไม่ครบ</v>
      </c>
      <c r="AB376" s="46" t="str">
        <f t="shared" si="101"/>
        <v>ข้อมูลไม่ครบ</v>
      </c>
      <c r="AC376" s="47" t="str">
        <f t="shared" si="93"/>
        <v>ข้อมูลไม่ครบ</v>
      </c>
      <c r="AD376" s="48" t="str">
        <f t="shared" si="102"/>
        <v>ข้อมูลไม่ครบ</v>
      </c>
      <c r="AE376" s="48" t="str">
        <f t="shared" si="103"/>
        <v>ข้อมูลไม่ครบ</v>
      </c>
      <c r="AF376" s="64"/>
    </row>
    <row r="377" spans="1:32" ht="21.75" thickBot="1" x14ac:dyDescent="0.4">
      <c r="A377" s="78">
        <v>359</v>
      </c>
      <c r="B377" s="168"/>
      <c r="C377" s="141"/>
      <c r="D377" s="142"/>
      <c r="E377" s="143"/>
      <c r="F377" s="169"/>
      <c r="G377" s="170"/>
      <c r="H377" s="171"/>
      <c r="I377" s="172"/>
      <c r="J377" s="173"/>
      <c r="K377" s="174"/>
      <c r="L377" s="175"/>
      <c r="M377" s="176"/>
      <c r="N377" s="177"/>
      <c r="O377" s="177"/>
      <c r="P377" s="177"/>
      <c r="Q377" s="177"/>
      <c r="R377" s="178"/>
      <c r="S377" s="46" t="str">
        <f t="shared" si="94"/>
        <v>ข้อมูลไม่ครบ</v>
      </c>
      <c r="T377" s="47" t="str">
        <f t="shared" si="95"/>
        <v>ข้อมูลไม่ครบ</v>
      </c>
      <c r="U377" s="48" t="str">
        <f t="shared" si="96"/>
        <v>ข้อมูลไม่ครบ</v>
      </c>
      <c r="V377" s="48" t="str">
        <f t="shared" si="97"/>
        <v>ข้อมูลไม่ครบ</v>
      </c>
      <c r="W377" s="79" t="str">
        <f t="shared" ca="1" si="91"/>
        <v>ข้อมูลไม่ครบ</v>
      </c>
      <c r="X377" s="46" t="str">
        <f t="shared" si="98"/>
        <v>ข้อมูลไม่ครบ</v>
      </c>
      <c r="Y377" s="47" t="str">
        <f t="shared" si="92"/>
        <v>ข้อมูลไม่ครบ</v>
      </c>
      <c r="Z377" s="48" t="str">
        <f t="shared" si="99"/>
        <v>ข้อมูลไม่ครบ</v>
      </c>
      <c r="AA377" s="48" t="str">
        <f t="shared" si="100"/>
        <v>ข้อมูลไม่ครบ</v>
      </c>
      <c r="AB377" s="46" t="str">
        <f t="shared" si="101"/>
        <v>ข้อมูลไม่ครบ</v>
      </c>
      <c r="AC377" s="47" t="str">
        <f t="shared" si="93"/>
        <v>ข้อมูลไม่ครบ</v>
      </c>
      <c r="AD377" s="48" t="str">
        <f t="shared" si="102"/>
        <v>ข้อมูลไม่ครบ</v>
      </c>
      <c r="AE377" s="48" t="str">
        <f t="shared" si="103"/>
        <v>ข้อมูลไม่ครบ</v>
      </c>
      <c r="AF377" s="64"/>
    </row>
    <row r="378" spans="1:32" ht="21.75" thickBot="1" x14ac:dyDescent="0.4">
      <c r="A378" s="78">
        <v>360</v>
      </c>
      <c r="B378" s="168"/>
      <c r="C378" s="141"/>
      <c r="D378" s="142"/>
      <c r="E378" s="143"/>
      <c r="F378" s="169"/>
      <c r="G378" s="170"/>
      <c r="H378" s="171"/>
      <c r="I378" s="172"/>
      <c r="J378" s="173"/>
      <c r="K378" s="174"/>
      <c r="L378" s="175"/>
      <c r="M378" s="176"/>
      <c r="N378" s="177"/>
      <c r="O378" s="177"/>
      <c r="P378" s="177"/>
      <c r="Q378" s="177"/>
      <c r="R378" s="178"/>
      <c r="S378" s="46" t="str">
        <f t="shared" si="94"/>
        <v>ข้อมูลไม่ครบ</v>
      </c>
      <c r="T378" s="47" t="str">
        <f t="shared" si="95"/>
        <v>ข้อมูลไม่ครบ</v>
      </c>
      <c r="U378" s="48" t="str">
        <f t="shared" si="96"/>
        <v>ข้อมูลไม่ครบ</v>
      </c>
      <c r="V378" s="48" t="str">
        <f t="shared" si="97"/>
        <v>ข้อมูลไม่ครบ</v>
      </c>
      <c r="W378" s="79" t="str">
        <f t="shared" ca="1" si="91"/>
        <v>ข้อมูลไม่ครบ</v>
      </c>
      <c r="X378" s="46" t="str">
        <f t="shared" si="98"/>
        <v>ข้อมูลไม่ครบ</v>
      </c>
      <c r="Y378" s="47" t="str">
        <f t="shared" si="92"/>
        <v>ข้อมูลไม่ครบ</v>
      </c>
      <c r="Z378" s="48" t="str">
        <f t="shared" si="99"/>
        <v>ข้อมูลไม่ครบ</v>
      </c>
      <c r="AA378" s="48" t="str">
        <f t="shared" si="100"/>
        <v>ข้อมูลไม่ครบ</v>
      </c>
      <c r="AB378" s="46" t="str">
        <f t="shared" si="101"/>
        <v>ข้อมูลไม่ครบ</v>
      </c>
      <c r="AC378" s="47" t="str">
        <f t="shared" si="93"/>
        <v>ข้อมูลไม่ครบ</v>
      </c>
      <c r="AD378" s="48" t="str">
        <f t="shared" si="102"/>
        <v>ข้อมูลไม่ครบ</v>
      </c>
      <c r="AE378" s="48" t="str">
        <f t="shared" si="103"/>
        <v>ข้อมูลไม่ครบ</v>
      </c>
      <c r="AF378" s="64"/>
    </row>
    <row r="379" spans="1:32" ht="21.75" thickBot="1" x14ac:dyDescent="0.4">
      <c r="A379" s="78">
        <v>361</v>
      </c>
      <c r="B379" s="168"/>
      <c r="C379" s="141"/>
      <c r="D379" s="142"/>
      <c r="E379" s="143"/>
      <c r="F379" s="169"/>
      <c r="G379" s="170"/>
      <c r="H379" s="171"/>
      <c r="I379" s="172"/>
      <c r="J379" s="173"/>
      <c r="K379" s="174"/>
      <c r="L379" s="175"/>
      <c r="M379" s="176"/>
      <c r="N379" s="177"/>
      <c r="O379" s="177"/>
      <c r="P379" s="177"/>
      <c r="Q379" s="177"/>
      <c r="R379" s="178"/>
      <c r="S379" s="46" t="str">
        <f t="shared" si="94"/>
        <v>ข้อมูลไม่ครบ</v>
      </c>
      <c r="T379" s="47" t="str">
        <f t="shared" si="95"/>
        <v>ข้อมูลไม่ครบ</v>
      </c>
      <c r="U379" s="48" t="str">
        <f t="shared" si="96"/>
        <v>ข้อมูลไม่ครบ</v>
      </c>
      <c r="V379" s="48" t="str">
        <f t="shared" si="97"/>
        <v>ข้อมูลไม่ครบ</v>
      </c>
      <c r="W379" s="79" t="str">
        <f t="shared" ca="1" si="91"/>
        <v>ข้อมูลไม่ครบ</v>
      </c>
      <c r="X379" s="46" t="str">
        <f t="shared" si="98"/>
        <v>ข้อมูลไม่ครบ</v>
      </c>
      <c r="Y379" s="47" t="str">
        <f t="shared" si="92"/>
        <v>ข้อมูลไม่ครบ</v>
      </c>
      <c r="Z379" s="48" t="str">
        <f t="shared" si="99"/>
        <v>ข้อมูลไม่ครบ</v>
      </c>
      <c r="AA379" s="48" t="str">
        <f t="shared" si="100"/>
        <v>ข้อมูลไม่ครบ</v>
      </c>
      <c r="AB379" s="46" t="str">
        <f t="shared" si="101"/>
        <v>ข้อมูลไม่ครบ</v>
      </c>
      <c r="AC379" s="47" t="str">
        <f t="shared" si="93"/>
        <v>ข้อมูลไม่ครบ</v>
      </c>
      <c r="AD379" s="48" t="str">
        <f t="shared" si="102"/>
        <v>ข้อมูลไม่ครบ</v>
      </c>
      <c r="AE379" s="48" t="str">
        <f t="shared" si="103"/>
        <v>ข้อมูลไม่ครบ</v>
      </c>
      <c r="AF379" s="64"/>
    </row>
    <row r="380" spans="1:32" ht="21.75" thickBot="1" x14ac:dyDescent="0.4">
      <c r="A380" s="78">
        <v>362</v>
      </c>
      <c r="B380" s="168"/>
      <c r="C380" s="141"/>
      <c r="D380" s="142"/>
      <c r="E380" s="143"/>
      <c r="F380" s="169"/>
      <c r="G380" s="170"/>
      <c r="H380" s="171"/>
      <c r="I380" s="172"/>
      <c r="J380" s="173"/>
      <c r="K380" s="174"/>
      <c r="L380" s="175"/>
      <c r="M380" s="176"/>
      <c r="N380" s="177"/>
      <c r="O380" s="177"/>
      <c r="P380" s="177"/>
      <c r="Q380" s="177"/>
      <c r="R380" s="178"/>
      <c r="S380" s="46" t="str">
        <f t="shared" si="94"/>
        <v>ข้อมูลไม่ครบ</v>
      </c>
      <c r="T380" s="47" t="str">
        <f t="shared" si="95"/>
        <v>ข้อมูลไม่ครบ</v>
      </c>
      <c r="U380" s="48" t="str">
        <f t="shared" si="96"/>
        <v>ข้อมูลไม่ครบ</v>
      </c>
      <c r="V380" s="48" t="str">
        <f t="shared" si="97"/>
        <v>ข้อมูลไม่ครบ</v>
      </c>
      <c r="W380" s="79" t="str">
        <f t="shared" ca="1" si="91"/>
        <v>ข้อมูลไม่ครบ</v>
      </c>
      <c r="X380" s="46" t="str">
        <f t="shared" si="98"/>
        <v>ข้อมูลไม่ครบ</v>
      </c>
      <c r="Y380" s="47" t="str">
        <f t="shared" si="92"/>
        <v>ข้อมูลไม่ครบ</v>
      </c>
      <c r="Z380" s="48" t="str">
        <f t="shared" si="99"/>
        <v>ข้อมูลไม่ครบ</v>
      </c>
      <c r="AA380" s="48" t="str">
        <f t="shared" si="100"/>
        <v>ข้อมูลไม่ครบ</v>
      </c>
      <c r="AB380" s="46" t="str">
        <f t="shared" si="101"/>
        <v>ข้อมูลไม่ครบ</v>
      </c>
      <c r="AC380" s="47" t="str">
        <f t="shared" si="93"/>
        <v>ข้อมูลไม่ครบ</v>
      </c>
      <c r="AD380" s="48" t="str">
        <f t="shared" si="102"/>
        <v>ข้อมูลไม่ครบ</v>
      </c>
      <c r="AE380" s="48" t="str">
        <f t="shared" si="103"/>
        <v>ข้อมูลไม่ครบ</v>
      </c>
      <c r="AF380" s="64"/>
    </row>
    <row r="381" spans="1:32" ht="21.75" thickBot="1" x14ac:dyDescent="0.4">
      <c r="A381" s="78">
        <v>363</v>
      </c>
      <c r="B381" s="168"/>
      <c r="C381" s="141"/>
      <c r="D381" s="142"/>
      <c r="E381" s="143"/>
      <c r="F381" s="169"/>
      <c r="G381" s="170"/>
      <c r="H381" s="171"/>
      <c r="I381" s="172"/>
      <c r="J381" s="173"/>
      <c r="K381" s="174"/>
      <c r="L381" s="175"/>
      <c r="M381" s="176"/>
      <c r="N381" s="177"/>
      <c r="O381" s="177"/>
      <c r="P381" s="177"/>
      <c r="Q381" s="177"/>
      <c r="R381" s="178"/>
      <c r="S381" s="46" t="str">
        <f t="shared" si="94"/>
        <v>ข้อมูลไม่ครบ</v>
      </c>
      <c r="T381" s="47" t="str">
        <f t="shared" si="95"/>
        <v>ข้อมูลไม่ครบ</v>
      </c>
      <c r="U381" s="48" t="str">
        <f t="shared" si="96"/>
        <v>ข้อมูลไม่ครบ</v>
      </c>
      <c r="V381" s="48" t="str">
        <f t="shared" si="97"/>
        <v>ข้อมูลไม่ครบ</v>
      </c>
      <c r="W381" s="79" t="str">
        <f t="shared" ca="1" si="91"/>
        <v>ข้อมูลไม่ครบ</v>
      </c>
      <c r="X381" s="46" t="str">
        <f t="shared" si="98"/>
        <v>ข้อมูลไม่ครบ</v>
      </c>
      <c r="Y381" s="47" t="str">
        <f t="shared" si="92"/>
        <v>ข้อมูลไม่ครบ</v>
      </c>
      <c r="Z381" s="48" t="str">
        <f t="shared" si="99"/>
        <v>ข้อมูลไม่ครบ</v>
      </c>
      <c r="AA381" s="48" t="str">
        <f t="shared" si="100"/>
        <v>ข้อมูลไม่ครบ</v>
      </c>
      <c r="AB381" s="46" t="str">
        <f t="shared" si="101"/>
        <v>ข้อมูลไม่ครบ</v>
      </c>
      <c r="AC381" s="47" t="str">
        <f t="shared" si="93"/>
        <v>ข้อมูลไม่ครบ</v>
      </c>
      <c r="AD381" s="48" t="str">
        <f t="shared" si="102"/>
        <v>ข้อมูลไม่ครบ</v>
      </c>
      <c r="AE381" s="48" t="str">
        <f t="shared" si="103"/>
        <v>ข้อมูลไม่ครบ</v>
      </c>
      <c r="AF381" s="64"/>
    </row>
    <row r="382" spans="1:32" ht="21.75" thickBot="1" x14ac:dyDescent="0.4">
      <c r="A382" s="78">
        <v>364</v>
      </c>
      <c r="B382" s="168"/>
      <c r="C382" s="141"/>
      <c r="D382" s="142"/>
      <c r="E382" s="143"/>
      <c r="F382" s="169"/>
      <c r="G382" s="170"/>
      <c r="H382" s="171"/>
      <c r="I382" s="172"/>
      <c r="J382" s="173"/>
      <c r="K382" s="174"/>
      <c r="L382" s="175"/>
      <c r="M382" s="176"/>
      <c r="N382" s="177"/>
      <c r="O382" s="177"/>
      <c r="P382" s="177"/>
      <c r="Q382" s="177"/>
      <c r="R382" s="178"/>
      <c r="S382" s="46" t="str">
        <f t="shared" si="94"/>
        <v>ข้อมูลไม่ครบ</v>
      </c>
      <c r="T382" s="47" t="str">
        <f t="shared" si="95"/>
        <v>ข้อมูลไม่ครบ</v>
      </c>
      <c r="U382" s="48" t="str">
        <f t="shared" si="96"/>
        <v>ข้อมูลไม่ครบ</v>
      </c>
      <c r="V382" s="48" t="str">
        <f t="shared" si="97"/>
        <v>ข้อมูลไม่ครบ</v>
      </c>
      <c r="W382" s="79" t="str">
        <f t="shared" ca="1" si="91"/>
        <v>ข้อมูลไม่ครบ</v>
      </c>
      <c r="X382" s="46" t="str">
        <f t="shared" si="98"/>
        <v>ข้อมูลไม่ครบ</v>
      </c>
      <c r="Y382" s="47" t="str">
        <f t="shared" si="92"/>
        <v>ข้อมูลไม่ครบ</v>
      </c>
      <c r="Z382" s="48" t="str">
        <f t="shared" si="99"/>
        <v>ข้อมูลไม่ครบ</v>
      </c>
      <c r="AA382" s="48" t="str">
        <f t="shared" si="100"/>
        <v>ข้อมูลไม่ครบ</v>
      </c>
      <c r="AB382" s="46" t="str">
        <f t="shared" si="101"/>
        <v>ข้อมูลไม่ครบ</v>
      </c>
      <c r="AC382" s="47" t="str">
        <f t="shared" si="93"/>
        <v>ข้อมูลไม่ครบ</v>
      </c>
      <c r="AD382" s="48" t="str">
        <f t="shared" si="102"/>
        <v>ข้อมูลไม่ครบ</v>
      </c>
      <c r="AE382" s="48" t="str">
        <f t="shared" si="103"/>
        <v>ข้อมูลไม่ครบ</v>
      </c>
      <c r="AF382" s="64"/>
    </row>
    <row r="383" spans="1:32" ht="21.75" thickBot="1" x14ac:dyDescent="0.4">
      <c r="A383" s="78">
        <v>365</v>
      </c>
      <c r="B383" s="168"/>
      <c r="C383" s="141"/>
      <c r="D383" s="142"/>
      <c r="E383" s="143"/>
      <c r="F383" s="169"/>
      <c r="G383" s="170"/>
      <c r="H383" s="171"/>
      <c r="I383" s="172"/>
      <c r="J383" s="173"/>
      <c r="K383" s="174"/>
      <c r="L383" s="175"/>
      <c r="M383" s="176"/>
      <c r="N383" s="177"/>
      <c r="O383" s="177"/>
      <c r="P383" s="177"/>
      <c r="Q383" s="177"/>
      <c r="R383" s="178"/>
      <c r="S383" s="46" t="str">
        <f t="shared" si="94"/>
        <v>ข้อมูลไม่ครบ</v>
      </c>
      <c r="T383" s="47" t="str">
        <f t="shared" si="95"/>
        <v>ข้อมูลไม่ครบ</v>
      </c>
      <c r="U383" s="48" t="str">
        <f t="shared" si="96"/>
        <v>ข้อมูลไม่ครบ</v>
      </c>
      <c r="V383" s="48" t="str">
        <f t="shared" si="97"/>
        <v>ข้อมูลไม่ครบ</v>
      </c>
      <c r="W383" s="79" t="str">
        <f t="shared" ca="1" si="91"/>
        <v>ข้อมูลไม่ครบ</v>
      </c>
      <c r="X383" s="46" t="str">
        <f t="shared" si="98"/>
        <v>ข้อมูลไม่ครบ</v>
      </c>
      <c r="Y383" s="47" t="str">
        <f t="shared" si="92"/>
        <v>ข้อมูลไม่ครบ</v>
      </c>
      <c r="Z383" s="48" t="str">
        <f t="shared" si="99"/>
        <v>ข้อมูลไม่ครบ</v>
      </c>
      <c r="AA383" s="48" t="str">
        <f t="shared" si="100"/>
        <v>ข้อมูลไม่ครบ</v>
      </c>
      <c r="AB383" s="46" t="str">
        <f t="shared" si="101"/>
        <v>ข้อมูลไม่ครบ</v>
      </c>
      <c r="AC383" s="47" t="str">
        <f t="shared" si="93"/>
        <v>ข้อมูลไม่ครบ</v>
      </c>
      <c r="AD383" s="48" t="str">
        <f t="shared" si="102"/>
        <v>ข้อมูลไม่ครบ</v>
      </c>
      <c r="AE383" s="48" t="str">
        <f t="shared" si="103"/>
        <v>ข้อมูลไม่ครบ</v>
      </c>
      <c r="AF383" s="64"/>
    </row>
    <row r="384" spans="1:32" ht="21.75" thickBot="1" x14ac:dyDescent="0.4">
      <c r="A384" s="78">
        <v>366</v>
      </c>
      <c r="B384" s="168"/>
      <c r="C384" s="141"/>
      <c r="D384" s="142"/>
      <c r="E384" s="143"/>
      <c r="F384" s="169"/>
      <c r="G384" s="170"/>
      <c r="H384" s="171"/>
      <c r="I384" s="172"/>
      <c r="J384" s="173"/>
      <c r="K384" s="174"/>
      <c r="L384" s="175"/>
      <c r="M384" s="176"/>
      <c r="N384" s="177"/>
      <c r="O384" s="177"/>
      <c r="P384" s="177"/>
      <c r="Q384" s="177"/>
      <c r="R384" s="178"/>
      <c r="S384" s="46" t="str">
        <f t="shared" si="94"/>
        <v>ข้อมูลไม่ครบ</v>
      </c>
      <c r="T384" s="47" t="str">
        <f t="shared" si="95"/>
        <v>ข้อมูลไม่ครบ</v>
      </c>
      <c r="U384" s="48" t="str">
        <f t="shared" si="96"/>
        <v>ข้อมูลไม่ครบ</v>
      </c>
      <c r="V384" s="48" t="str">
        <f t="shared" si="97"/>
        <v>ข้อมูลไม่ครบ</v>
      </c>
      <c r="W384" s="79" t="str">
        <f t="shared" ca="1" si="91"/>
        <v>ข้อมูลไม่ครบ</v>
      </c>
      <c r="X384" s="46" t="str">
        <f t="shared" si="98"/>
        <v>ข้อมูลไม่ครบ</v>
      </c>
      <c r="Y384" s="47" t="str">
        <f t="shared" si="92"/>
        <v>ข้อมูลไม่ครบ</v>
      </c>
      <c r="Z384" s="48" t="str">
        <f t="shared" si="99"/>
        <v>ข้อมูลไม่ครบ</v>
      </c>
      <c r="AA384" s="48" t="str">
        <f t="shared" si="100"/>
        <v>ข้อมูลไม่ครบ</v>
      </c>
      <c r="AB384" s="46" t="str">
        <f t="shared" si="101"/>
        <v>ข้อมูลไม่ครบ</v>
      </c>
      <c r="AC384" s="47" t="str">
        <f t="shared" si="93"/>
        <v>ข้อมูลไม่ครบ</v>
      </c>
      <c r="AD384" s="48" t="str">
        <f t="shared" si="102"/>
        <v>ข้อมูลไม่ครบ</v>
      </c>
      <c r="AE384" s="48" t="str">
        <f t="shared" si="103"/>
        <v>ข้อมูลไม่ครบ</v>
      </c>
      <c r="AF384" s="64"/>
    </row>
    <row r="385" spans="1:32" ht="21.75" thickBot="1" x14ac:dyDescent="0.4">
      <c r="A385" s="78">
        <v>367</v>
      </c>
      <c r="B385" s="168"/>
      <c r="C385" s="141"/>
      <c r="D385" s="142"/>
      <c r="E385" s="143"/>
      <c r="F385" s="169"/>
      <c r="G385" s="170"/>
      <c r="H385" s="171"/>
      <c r="I385" s="172"/>
      <c r="J385" s="173"/>
      <c r="K385" s="174"/>
      <c r="L385" s="175"/>
      <c r="M385" s="176"/>
      <c r="N385" s="177"/>
      <c r="O385" s="177"/>
      <c r="P385" s="177"/>
      <c r="Q385" s="177"/>
      <c r="R385" s="178"/>
      <c r="S385" s="46" t="str">
        <f t="shared" si="94"/>
        <v>ข้อมูลไม่ครบ</v>
      </c>
      <c r="T385" s="47" t="str">
        <f t="shared" si="95"/>
        <v>ข้อมูลไม่ครบ</v>
      </c>
      <c r="U385" s="48" t="str">
        <f t="shared" si="96"/>
        <v>ข้อมูลไม่ครบ</v>
      </c>
      <c r="V385" s="48" t="str">
        <f t="shared" si="97"/>
        <v>ข้อมูลไม่ครบ</v>
      </c>
      <c r="W385" s="79" t="str">
        <f t="shared" ca="1" si="91"/>
        <v>ข้อมูลไม่ครบ</v>
      </c>
      <c r="X385" s="46" t="str">
        <f t="shared" si="98"/>
        <v>ข้อมูลไม่ครบ</v>
      </c>
      <c r="Y385" s="47" t="str">
        <f t="shared" si="92"/>
        <v>ข้อมูลไม่ครบ</v>
      </c>
      <c r="Z385" s="48" t="str">
        <f t="shared" si="99"/>
        <v>ข้อมูลไม่ครบ</v>
      </c>
      <c r="AA385" s="48" t="str">
        <f t="shared" si="100"/>
        <v>ข้อมูลไม่ครบ</v>
      </c>
      <c r="AB385" s="46" t="str">
        <f t="shared" si="101"/>
        <v>ข้อมูลไม่ครบ</v>
      </c>
      <c r="AC385" s="47" t="str">
        <f t="shared" si="93"/>
        <v>ข้อมูลไม่ครบ</v>
      </c>
      <c r="AD385" s="48" t="str">
        <f t="shared" si="102"/>
        <v>ข้อมูลไม่ครบ</v>
      </c>
      <c r="AE385" s="48" t="str">
        <f t="shared" si="103"/>
        <v>ข้อมูลไม่ครบ</v>
      </c>
      <c r="AF385" s="64"/>
    </row>
    <row r="386" spans="1:32" ht="21.75" thickBot="1" x14ac:dyDescent="0.4">
      <c r="A386" s="78">
        <v>368</v>
      </c>
      <c r="B386" s="168"/>
      <c r="C386" s="141"/>
      <c r="D386" s="142"/>
      <c r="E386" s="143"/>
      <c r="F386" s="169"/>
      <c r="G386" s="170"/>
      <c r="H386" s="171"/>
      <c r="I386" s="172"/>
      <c r="J386" s="173"/>
      <c r="K386" s="174"/>
      <c r="L386" s="175"/>
      <c r="M386" s="176"/>
      <c r="N386" s="177"/>
      <c r="O386" s="177"/>
      <c r="P386" s="177"/>
      <c r="Q386" s="177"/>
      <c r="R386" s="178"/>
      <c r="S386" s="46" t="str">
        <f t="shared" si="94"/>
        <v>ข้อมูลไม่ครบ</v>
      </c>
      <c r="T386" s="47" t="str">
        <f t="shared" si="95"/>
        <v>ข้อมูลไม่ครบ</v>
      </c>
      <c r="U386" s="48" t="str">
        <f t="shared" si="96"/>
        <v>ข้อมูลไม่ครบ</v>
      </c>
      <c r="V386" s="48" t="str">
        <f t="shared" si="97"/>
        <v>ข้อมูลไม่ครบ</v>
      </c>
      <c r="W386" s="79" t="str">
        <f t="shared" ca="1" si="91"/>
        <v>ข้อมูลไม่ครบ</v>
      </c>
      <c r="X386" s="46" t="str">
        <f t="shared" si="98"/>
        <v>ข้อมูลไม่ครบ</v>
      </c>
      <c r="Y386" s="47" t="str">
        <f t="shared" si="92"/>
        <v>ข้อมูลไม่ครบ</v>
      </c>
      <c r="Z386" s="48" t="str">
        <f t="shared" si="99"/>
        <v>ข้อมูลไม่ครบ</v>
      </c>
      <c r="AA386" s="48" t="str">
        <f t="shared" si="100"/>
        <v>ข้อมูลไม่ครบ</v>
      </c>
      <c r="AB386" s="46" t="str">
        <f t="shared" si="101"/>
        <v>ข้อมูลไม่ครบ</v>
      </c>
      <c r="AC386" s="47" t="str">
        <f t="shared" si="93"/>
        <v>ข้อมูลไม่ครบ</v>
      </c>
      <c r="AD386" s="48" t="str">
        <f t="shared" si="102"/>
        <v>ข้อมูลไม่ครบ</v>
      </c>
      <c r="AE386" s="48" t="str">
        <f t="shared" si="103"/>
        <v>ข้อมูลไม่ครบ</v>
      </c>
      <c r="AF386" s="64"/>
    </row>
    <row r="387" spans="1:32" ht="21.75" thickBot="1" x14ac:dyDescent="0.4">
      <c r="A387" s="78">
        <v>369</v>
      </c>
      <c r="B387" s="168"/>
      <c r="C387" s="141"/>
      <c r="D387" s="142"/>
      <c r="E387" s="143"/>
      <c r="F387" s="169"/>
      <c r="G387" s="170"/>
      <c r="H387" s="171"/>
      <c r="I387" s="172"/>
      <c r="J387" s="173"/>
      <c r="K387" s="174"/>
      <c r="L387" s="175"/>
      <c r="M387" s="176"/>
      <c r="N387" s="177"/>
      <c r="O387" s="177"/>
      <c r="P387" s="177"/>
      <c r="Q387" s="177"/>
      <c r="R387" s="178"/>
      <c r="S387" s="46" t="str">
        <f t="shared" si="94"/>
        <v>ข้อมูลไม่ครบ</v>
      </c>
      <c r="T387" s="47" t="str">
        <f t="shared" si="95"/>
        <v>ข้อมูลไม่ครบ</v>
      </c>
      <c r="U387" s="48" t="str">
        <f t="shared" si="96"/>
        <v>ข้อมูลไม่ครบ</v>
      </c>
      <c r="V387" s="48" t="str">
        <f t="shared" si="97"/>
        <v>ข้อมูลไม่ครบ</v>
      </c>
      <c r="W387" s="79" t="str">
        <f t="shared" ca="1" si="91"/>
        <v>ข้อมูลไม่ครบ</v>
      </c>
      <c r="X387" s="46" t="str">
        <f t="shared" si="98"/>
        <v>ข้อมูลไม่ครบ</v>
      </c>
      <c r="Y387" s="47" t="str">
        <f t="shared" si="92"/>
        <v>ข้อมูลไม่ครบ</v>
      </c>
      <c r="Z387" s="48" t="str">
        <f t="shared" si="99"/>
        <v>ข้อมูลไม่ครบ</v>
      </c>
      <c r="AA387" s="48" t="str">
        <f t="shared" si="100"/>
        <v>ข้อมูลไม่ครบ</v>
      </c>
      <c r="AB387" s="46" t="str">
        <f t="shared" si="101"/>
        <v>ข้อมูลไม่ครบ</v>
      </c>
      <c r="AC387" s="47" t="str">
        <f t="shared" si="93"/>
        <v>ข้อมูลไม่ครบ</v>
      </c>
      <c r="AD387" s="48" t="str">
        <f t="shared" si="102"/>
        <v>ข้อมูลไม่ครบ</v>
      </c>
      <c r="AE387" s="48" t="str">
        <f t="shared" si="103"/>
        <v>ข้อมูลไม่ครบ</v>
      </c>
      <c r="AF387" s="64"/>
    </row>
    <row r="388" spans="1:32" ht="21.75" thickBot="1" x14ac:dyDescent="0.4">
      <c r="A388" s="78">
        <v>370</v>
      </c>
      <c r="B388" s="168"/>
      <c r="C388" s="141"/>
      <c r="D388" s="142"/>
      <c r="E388" s="143"/>
      <c r="F388" s="169"/>
      <c r="G388" s="170"/>
      <c r="H388" s="171"/>
      <c r="I388" s="172"/>
      <c r="J388" s="173"/>
      <c r="K388" s="174"/>
      <c r="L388" s="175"/>
      <c r="M388" s="176"/>
      <c r="N388" s="177"/>
      <c r="O388" s="177"/>
      <c r="P388" s="177"/>
      <c r="Q388" s="177"/>
      <c r="R388" s="178"/>
      <c r="S388" s="46" t="str">
        <f t="shared" si="94"/>
        <v>ข้อมูลไม่ครบ</v>
      </c>
      <c r="T388" s="47" t="str">
        <f t="shared" si="95"/>
        <v>ข้อมูลไม่ครบ</v>
      </c>
      <c r="U388" s="48" t="str">
        <f t="shared" si="96"/>
        <v>ข้อมูลไม่ครบ</v>
      </c>
      <c r="V388" s="48" t="str">
        <f t="shared" si="97"/>
        <v>ข้อมูลไม่ครบ</v>
      </c>
      <c r="W388" s="79" t="str">
        <f t="shared" ca="1" si="91"/>
        <v>ข้อมูลไม่ครบ</v>
      </c>
      <c r="X388" s="46" t="str">
        <f t="shared" si="98"/>
        <v>ข้อมูลไม่ครบ</v>
      </c>
      <c r="Y388" s="47" t="str">
        <f t="shared" si="92"/>
        <v>ข้อมูลไม่ครบ</v>
      </c>
      <c r="Z388" s="48" t="str">
        <f t="shared" si="99"/>
        <v>ข้อมูลไม่ครบ</v>
      </c>
      <c r="AA388" s="48" t="str">
        <f t="shared" si="100"/>
        <v>ข้อมูลไม่ครบ</v>
      </c>
      <c r="AB388" s="46" t="str">
        <f t="shared" si="101"/>
        <v>ข้อมูลไม่ครบ</v>
      </c>
      <c r="AC388" s="47" t="str">
        <f t="shared" si="93"/>
        <v>ข้อมูลไม่ครบ</v>
      </c>
      <c r="AD388" s="48" t="str">
        <f t="shared" si="102"/>
        <v>ข้อมูลไม่ครบ</v>
      </c>
      <c r="AE388" s="48" t="str">
        <f t="shared" si="103"/>
        <v>ข้อมูลไม่ครบ</v>
      </c>
      <c r="AF388" s="64"/>
    </row>
    <row r="389" spans="1:32" ht="21.75" thickBot="1" x14ac:dyDescent="0.4">
      <c r="A389" s="78">
        <v>371</v>
      </c>
      <c r="B389" s="168"/>
      <c r="C389" s="141"/>
      <c r="D389" s="142"/>
      <c r="E389" s="143"/>
      <c r="F389" s="169"/>
      <c r="G389" s="170"/>
      <c r="H389" s="171"/>
      <c r="I389" s="172"/>
      <c r="J389" s="173"/>
      <c r="K389" s="174"/>
      <c r="L389" s="175"/>
      <c r="M389" s="176"/>
      <c r="N389" s="177"/>
      <c r="O389" s="177"/>
      <c r="P389" s="177"/>
      <c r="Q389" s="177"/>
      <c r="R389" s="178"/>
      <c r="S389" s="46" t="str">
        <f t="shared" si="94"/>
        <v>ข้อมูลไม่ครบ</v>
      </c>
      <c r="T389" s="47" t="str">
        <f t="shared" si="95"/>
        <v>ข้อมูลไม่ครบ</v>
      </c>
      <c r="U389" s="48" t="str">
        <f t="shared" si="96"/>
        <v>ข้อมูลไม่ครบ</v>
      </c>
      <c r="V389" s="48" t="str">
        <f t="shared" si="97"/>
        <v>ข้อมูลไม่ครบ</v>
      </c>
      <c r="W389" s="79" t="str">
        <f t="shared" ca="1" si="91"/>
        <v>ข้อมูลไม่ครบ</v>
      </c>
      <c r="X389" s="46" t="str">
        <f t="shared" si="98"/>
        <v>ข้อมูลไม่ครบ</v>
      </c>
      <c r="Y389" s="47" t="str">
        <f t="shared" si="92"/>
        <v>ข้อมูลไม่ครบ</v>
      </c>
      <c r="Z389" s="48" t="str">
        <f t="shared" si="99"/>
        <v>ข้อมูลไม่ครบ</v>
      </c>
      <c r="AA389" s="48" t="str">
        <f t="shared" si="100"/>
        <v>ข้อมูลไม่ครบ</v>
      </c>
      <c r="AB389" s="46" t="str">
        <f t="shared" si="101"/>
        <v>ข้อมูลไม่ครบ</v>
      </c>
      <c r="AC389" s="47" t="str">
        <f t="shared" si="93"/>
        <v>ข้อมูลไม่ครบ</v>
      </c>
      <c r="AD389" s="48" t="str">
        <f t="shared" si="102"/>
        <v>ข้อมูลไม่ครบ</v>
      </c>
      <c r="AE389" s="48" t="str">
        <f t="shared" si="103"/>
        <v>ข้อมูลไม่ครบ</v>
      </c>
      <c r="AF389" s="64"/>
    </row>
    <row r="390" spans="1:32" ht="21.75" thickBot="1" x14ac:dyDescent="0.4">
      <c r="A390" s="78">
        <v>372</v>
      </c>
      <c r="B390" s="168"/>
      <c r="C390" s="141"/>
      <c r="D390" s="142"/>
      <c r="E390" s="143"/>
      <c r="F390" s="169"/>
      <c r="G390" s="170"/>
      <c r="H390" s="171"/>
      <c r="I390" s="172"/>
      <c r="J390" s="173"/>
      <c r="K390" s="174"/>
      <c r="L390" s="175"/>
      <c r="M390" s="176"/>
      <c r="N390" s="177"/>
      <c r="O390" s="177"/>
      <c r="P390" s="177"/>
      <c r="Q390" s="177"/>
      <c r="R390" s="178"/>
      <c r="S390" s="46" t="str">
        <f t="shared" si="94"/>
        <v>ข้อมูลไม่ครบ</v>
      </c>
      <c r="T390" s="47" t="str">
        <f t="shared" si="95"/>
        <v>ข้อมูลไม่ครบ</v>
      </c>
      <c r="U390" s="48" t="str">
        <f t="shared" si="96"/>
        <v>ข้อมูลไม่ครบ</v>
      </c>
      <c r="V390" s="48" t="str">
        <f t="shared" si="97"/>
        <v>ข้อมูลไม่ครบ</v>
      </c>
      <c r="W390" s="79" t="str">
        <f t="shared" ca="1" si="91"/>
        <v>ข้อมูลไม่ครบ</v>
      </c>
      <c r="X390" s="46" t="str">
        <f t="shared" si="98"/>
        <v>ข้อมูลไม่ครบ</v>
      </c>
      <c r="Y390" s="47" t="str">
        <f t="shared" si="92"/>
        <v>ข้อมูลไม่ครบ</v>
      </c>
      <c r="Z390" s="48" t="str">
        <f t="shared" si="99"/>
        <v>ข้อมูลไม่ครบ</v>
      </c>
      <c r="AA390" s="48" t="str">
        <f t="shared" si="100"/>
        <v>ข้อมูลไม่ครบ</v>
      </c>
      <c r="AB390" s="46" t="str">
        <f t="shared" si="101"/>
        <v>ข้อมูลไม่ครบ</v>
      </c>
      <c r="AC390" s="47" t="str">
        <f t="shared" si="93"/>
        <v>ข้อมูลไม่ครบ</v>
      </c>
      <c r="AD390" s="48" t="str">
        <f t="shared" si="102"/>
        <v>ข้อมูลไม่ครบ</v>
      </c>
      <c r="AE390" s="48" t="str">
        <f t="shared" si="103"/>
        <v>ข้อมูลไม่ครบ</v>
      </c>
      <c r="AF390" s="64"/>
    </row>
    <row r="391" spans="1:32" ht="21.75" thickBot="1" x14ac:dyDescent="0.4">
      <c r="A391" s="78">
        <v>373</v>
      </c>
      <c r="B391" s="168"/>
      <c r="C391" s="141"/>
      <c r="D391" s="142"/>
      <c r="E391" s="143"/>
      <c r="F391" s="169"/>
      <c r="G391" s="170"/>
      <c r="H391" s="171"/>
      <c r="I391" s="172"/>
      <c r="J391" s="173"/>
      <c r="K391" s="174"/>
      <c r="L391" s="175"/>
      <c r="M391" s="176"/>
      <c r="N391" s="177"/>
      <c r="O391" s="177"/>
      <c r="P391" s="177"/>
      <c r="Q391" s="177"/>
      <c r="R391" s="178"/>
      <c r="S391" s="46" t="str">
        <f t="shared" si="94"/>
        <v>ข้อมูลไม่ครบ</v>
      </c>
      <c r="T391" s="47" t="str">
        <f t="shared" si="95"/>
        <v>ข้อมูลไม่ครบ</v>
      </c>
      <c r="U391" s="48" t="str">
        <f t="shared" si="96"/>
        <v>ข้อมูลไม่ครบ</v>
      </c>
      <c r="V391" s="48" t="str">
        <f t="shared" si="97"/>
        <v>ข้อมูลไม่ครบ</v>
      </c>
      <c r="W391" s="79" t="str">
        <f t="shared" ca="1" si="91"/>
        <v>ข้อมูลไม่ครบ</v>
      </c>
      <c r="X391" s="46" t="str">
        <f t="shared" si="98"/>
        <v>ข้อมูลไม่ครบ</v>
      </c>
      <c r="Y391" s="47" t="str">
        <f t="shared" si="92"/>
        <v>ข้อมูลไม่ครบ</v>
      </c>
      <c r="Z391" s="48" t="str">
        <f t="shared" si="99"/>
        <v>ข้อมูลไม่ครบ</v>
      </c>
      <c r="AA391" s="48" t="str">
        <f t="shared" si="100"/>
        <v>ข้อมูลไม่ครบ</v>
      </c>
      <c r="AB391" s="46" t="str">
        <f t="shared" si="101"/>
        <v>ข้อมูลไม่ครบ</v>
      </c>
      <c r="AC391" s="47" t="str">
        <f t="shared" si="93"/>
        <v>ข้อมูลไม่ครบ</v>
      </c>
      <c r="AD391" s="48" t="str">
        <f t="shared" si="102"/>
        <v>ข้อมูลไม่ครบ</v>
      </c>
      <c r="AE391" s="48" t="str">
        <f t="shared" si="103"/>
        <v>ข้อมูลไม่ครบ</v>
      </c>
      <c r="AF391" s="64"/>
    </row>
    <row r="392" spans="1:32" ht="21.75" thickBot="1" x14ac:dyDescent="0.4">
      <c r="A392" s="78">
        <v>374</v>
      </c>
      <c r="B392" s="168"/>
      <c r="C392" s="141"/>
      <c r="D392" s="142"/>
      <c r="E392" s="143"/>
      <c r="F392" s="169"/>
      <c r="G392" s="170"/>
      <c r="H392" s="171"/>
      <c r="I392" s="172"/>
      <c r="J392" s="173"/>
      <c r="K392" s="174"/>
      <c r="L392" s="175"/>
      <c r="M392" s="176"/>
      <c r="N392" s="177"/>
      <c r="O392" s="177"/>
      <c r="P392" s="177"/>
      <c r="Q392" s="177"/>
      <c r="R392" s="178"/>
      <c r="S392" s="46" t="str">
        <f t="shared" si="94"/>
        <v>ข้อมูลไม่ครบ</v>
      </c>
      <c r="T392" s="47" t="str">
        <f t="shared" si="95"/>
        <v>ข้อมูลไม่ครบ</v>
      </c>
      <c r="U392" s="48" t="str">
        <f t="shared" si="96"/>
        <v>ข้อมูลไม่ครบ</v>
      </c>
      <c r="V392" s="48" t="str">
        <f t="shared" si="97"/>
        <v>ข้อมูลไม่ครบ</v>
      </c>
      <c r="W392" s="79" t="str">
        <f t="shared" ca="1" si="91"/>
        <v>ข้อมูลไม่ครบ</v>
      </c>
      <c r="X392" s="46" t="str">
        <f t="shared" si="98"/>
        <v>ข้อมูลไม่ครบ</v>
      </c>
      <c r="Y392" s="47" t="str">
        <f t="shared" si="92"/>
        <v>ข้อมูลไม่ครบ</v>
      </c>
      <c r="Z392" s="48" t="str">
        <f t="shared" si="99"/>
        <v>ข้อมูลไม่ครบ</v>
      </c>
      <c r="AA392" s="48" t="str">
        <f t="shared" si="100"/>
        <v>ข้อมูลไม่ครบ</v>
      </c>
      <c r="AB392" s="46" t="str">
        <f t="shared" si="101"/>
        <v>ข้อมูลไม่ครบ</v>
      </c>
      <c r="AC392" s="47" t="str">
        <f t="shared" si="93"/>
        <v>ข้อมูลไม่ครบ</v>
      </c>
      <c r="AD392" s="48" t="str">
        <f t="shared" si="102"/>
        <v>ข้อมูลไม่ครบ</v>
      </c>
      <c r="AE392" s="48" t="str">
        <f t="shared" si="103"/>
        <v>ข้อมูลไม่ครบ</v>
      </c>
      <c r="AF392" s="64"/>
    </row>
    <row r="393" spans="1:32" ht="21.75" thickBot="1" x14ac:dyDescent="0.4">
      <c r="A393" s="78">
        <v>375</v>
      </c>
      <c r="B393" s="168"/>
      <c r="C393" s="141"/>
      <c r="D393" s="142"/>
      <c r="E393" s="143"/>
      <c r="F393" s="169"/>
      <c r="G393" s="170"/>
      <c r="H393" s="171"/>
      <c r="I393" s="172"/>
      <c r="J393" s="173"/>
      <c r="K393" s="174"/>
      <c r="L393" s="175"/>
      <c r="M393" s="176"/>
      <c r="N393" s="177"/>
      <c r="O393" s="177"/>
      <c r="P393" s="177"/>
      <c r="Q393" s="177"/>
      <c r="R393" s="178"/>
      <c r="S393" s="46" t="str">
        <f t="shared" si="94"/>
        <v>ข้อมูลไม่ครบ</v>
      </c>
      <c r="T393" s="47" t="str">
        <f t="shared" si="95"/>
        <v>ข้อมูลไม่ครบ</v>
      </c>
      <c r="U393" s="48" t="str">
        <f t="shared" si="96"/>
        <v>ข้อมูลไม่ครบ</v>
      </c>
      <c r="V393" s="48" t="str">
        <f t="shared" si="97"/>
        <v>ข้อมูลไม่ครบ</v>
      </c>
      <c r="W393" s="79" t="str">
        <f t="shared" ca="1" si="91"/>
        <v>ข้อมูลไม่ครบ</v>
      </c>
      <c r="X393" s="46" t="str">
        <f t="shared" si="98"/>
        <v>ข้อมูลไม่ครบ</v>
      </c>
      <c r="Y393" s="47" t="str">
        <f t="shared" si="92"/>
        <v>ข้อมูลไม่ครบ</v>
      </c>
      <c r="Z393" s="48" t="str">
        <f t="shared" si="99"/>
        <v>ข้อมูลไม่ครบ</v>
      </c>
      <c r="AA393" s="48" t="str">
        <f t="shared" si="100"/>
        <v>ข้อมูลไม่ครบ</v>
      </c>
      <c r="AB393" s="46" t="str">
        <f t="shared" si="101"/>
        <v>ข้อมูลไม่ครบ</v>
      </c>
      <c r="AC393" s="47" t="str">
        <f t="shared" si="93"/>
        <v>ข้อมูลไม่ครบ</v>
      </c>
      <c r="AD393" s="48" t="str">
        <f t="shared" si="102"/>
        <v>ข้อมูลไม่ครบ</v>
      </c>
      <c r="AE393" s="48" t="str">
        <f t="shared" si="103"/>
        <v>ข้อมูลไม่ครบ</v>
      </c>
      <c r="AF393" s="64"/>
    </row>
    <row r="394" spans="1:32" ht="21.75" thickBot="1" x14ac:dyDescent="0.4">
      <c r="A394" s="78">
        <v>376</v>
      </c>
      <c r="B394" s="168"/>
      <c r="C394" s="141"/>
      <c r="D394" s="142"/>
      <c r="E394" s="143"/>
      <c r="F394" s="169"/>
      <c r="G394" s="170"/>
      <c r="H394" s="171"/>
      <c r="I394" s="172"/>
      <c r="J394" s="173"/>
      <c r="K394" s="174"/>
      <c r="L394" s="175"/>
      <c r="M394" s="176"/>
      <c r="N394" s="177"/>
      <c r="O394" s="177"/>
      <c r="P394" s="177"/>
      <c r="Q394" s="177"/>
      <c r="R394" s="178"/>
      <c r="S394" s="46" t="str">
        <f t="shared" si="94"/>
        <v>ข้อมูลไม่ครบ</v>
      </c>
      <c r="T394" s="47" t="str">
        <f t="shared" si="95"/>
        <v>ข้อมูลไม่ครบ</v>
      </c>
      <c r="U394" s="48" t="str">
        <f t="shared" si="96"/>
        <v>ข้อมูลไม่ครบ</v>
      </c>
      <c r="V394" s="48" t="str">
        <f t="shared" si="97"/>
        <v>ข้อมูลไม่ครบ</v>
      </c>
      <c r="W394" s="79" t="str">
        <f t="shared" ca="1" si="91"/>
        <v>ข้อมูลไม่ครบ</v>
      </c>
      <c r="X394" s="46" t="str">
        <f t="shared" si="98"/>
        <v>ข้อมูลไม่ครบ</v>
      </c>
      <c r="Y394" s="47" t="str">
        <f t="shared" si="92"/>
        <v>ข้อมูลไม่ครบ</v>
      </c>
      <c r="Z394" s="48" t="str">
        <f t="shared" si="99"/>
        <v>ข้อมูลไม่ครบ</v>
      </c>
      <c r="AA394" s="48" t="str">
        <f t="shared" si="100"/>
        <v>ข้อมูลไม่ครบ</v>
      </c>
      <c r="AB394" s="46" t="str">
        <f t="shared" si="101"/>
        <v>ข้อมูลไม่ครบ</v>
      </c>
      <c r="AC394" s="47" t="str">
        <f t="shared" si="93"/>
        <v>ข้อมูลไม่ครบ</v>
      </c>
      <c r="AD394" s="48" t="str">
        <f t="shared" si="102"/>
        <v>ข้อมูลไม่ครบ</v>
      </c>
      <c r="AE394" s="48" t="str">
        <f t="shared" si="103"/>
        <v>ข้อมูลไม่ครบ</v>
      </c>
      <c r="AF394" s="64"/>
    </row>
    <row r="395" spans="1:32" ht="21.75" thickBot="1" x14ac:dyDescent="0.4">
      <c r="A395" s="78">
        <v>377</v>
      </c>
      <c r="B395" s="168"/>
      <c r="C395" s="141"/>
      <c r="D395" s="142"/>
      <c r="E395" s="143"/>
      <c r="F395" s="169"/>
      <c r="G395" s="170"/>
      <c r="H395" s="171"/>
      <c r="I395" s="172"/>
      <c r="J395" s="173"/>
      <c r="K395" s="174"/>
      <c r="L395" s="175"/>
      <c r="M395" s="176"/>
      <c r="N395" s="177"/>
      <c r="O395" s="177"/>
      <c r="P395" s="177"/>
      <c r="Q395" s="177"/>
      <c r="R395" s="178"/>
      <c r="S395" s="46" t="str">
        <f t="shared" si="94"/>
        <v>ข้อมูลไม่ครบ</v>
      </c>
      <c r="T395" s="47" t="str">
        <f t="shared" si="95"/>
        <v>ข้อมูลไม่ครบ</v>
      </c>
      <c r="U395" s="48" t="str">
        <f t="shared" si="96"/>
        <v>ข้อมูลไม่ครบ</v>
      </c>
      <c r="V395" s="48" t="str">
        <f t="shared" si="97"/>
        <v>ข้อมูลไม่ครบ</v>
      </c>
      <c r="W395" s="79" t="str">
        <f t="shared" ca="1" si="91"/>
        <v>ข้อมูลไม่ครบ</v>
      </c>
      <c r="X395" s="46" t="str">
        <f t="shared" si="98"/>
        <v>ข้อมูลไม่ครบ</v>
      </c>
      <c r="Y395" s="47" t="str">
        <f t="shared" si="92"/>
        <v>ข้อมูลไม่ครบ</v>
      </c>
      <c r="Z395" s="48" t="str">
        <f t="shared" si="99"/>
        <v>ข้อมูลไม่ครบ</v>
      </c>
      <c r="AA395" s="48" t="str">
        <f t="shared" si="100"/>
        <v>ข้อมูลไม่ครบ</v>
      </c>
      <c r="AB395" s="46" t="str">
        <f t="shared" si="101"/>
        <v>ข้อมูลไม่ครบ</v>
      </c>
      <c r="AC395" s="47" t="str">
        <f t="shared" si="93"/>
        <v>ข้อมูลไม่ครบ</v>
      </c>
      <c r="AD395" s="48" t="str">
        <f t="shared" si="102"/>
        <v>ข้อมูลไม่ครบ</v>
      </c>
      <c r="AE395" s="48" t="str">
        <f t="shared" si="103"/>
        <v>ข้อมูลไม่ครบ</v>
      </c>
      <c r="AF395" s="64"/>
    </row>
    <row r="396" spans="1:32" ht="21.75" thickBot="1" x14ac:dyDescent="0.4">
      <c r="A396" s="78">
        <v>378</v>
      </c>
      <c r="B396" s="168"/>
      <c r="C396" s="141"/>
      <c r="D396" s="142"/>
      <c r="E396" s="143"/>
      <c r="F396" s="169"/>
      <c r="G396" s="170"/>
      <c r="H396" s="171"/>
      <c r="I396" s="172"/>
      <c r="J396" s="173"/>
      <c r="K396" s="174"/>
      <c r="L396" s="175"/>
      <c r="M396" s="176"/>
      <c r="N396" s="177"/>
      <c r="O396" s="177"/>
      <c r="P396" s="177"/>
      <c r="Q396" s="177"/>
      <c r="R396" s="178"/>
      <c r="S396" s="46" t="str">
        <f t="shared" si="94"/>
        <v>ข้อมูลไม่ครบ</v>
      </c>
      <c r="T396" s="47" t="str">
        <f t="shared" si="95"/>
        <v>ข้อมูลไม่ครบ</v>
      </c>
      <c r="U396" s="48" t="str">
        <f t="shared" si="96"/>
        <v>ข้อมูลไม่ครบ</v>
      </c>
      <c r="V396" s="48" t="str">
        <f t="shared" si="97"/>
        <v>ข้อมูลไม่ครบ</v>
      </c>
      <c r="W396" s="79" t="str">
        <f t="shared" ca="1" si="91"/>
        <v>ข้อมูลไม่ครบ</v>
      </c>
      <c r="X396" s="46" t="str">
        <f t="shared" si="98"/>
        <v>ข้อมูลไม่ครบ</v>
      </c>
      <c r="Y396" s="47" t="str">
        <f t="shared" si="92"/>
        <v>ข้อมูลไม่ครบ</v>
      </c>
      <c r="Z396" s="48" t="str">
        <f t="shared" si="99"/>
        <v>ข้อมูลไม่ครบ</v>
      </c>
      <c r="AA396" s="48" t="str">
        <f t="shared" si="100"/>
        <v>ข้อมูลไม่ครบ</v>
      </c>
      <c r="AB396" s="46" t="str">
        <f t="shared" si="101"/>
        <v>ข้อมูลไม่ครบ</v>
      </c>
      <c r="AC396" s="47" t="str">
        <f t="shared" si="93"/>
        <v>ข้อมูลไม่ครบ</v>
      </c>
      <c r="AD396" s="48" t="str">
        <f t="shared" si="102"/>
        <v>ข้อมูลไม่ครบ</v>
      </c>
      <c r="AE396" s="48" t="str">
        <f t="shared" si="103"/>
        <v>ข้อมูลไม่ครบ</v>
      </c>
      <c r="AF396" s="64"/>
    </row>
    <row r="397" spans="1:32" ht="21.75" thickBot="1" x14ac:dyDescent="0.4">
      <c r="A397" s="78">
        <v>379</v>
      </c>
      <c r="B397" s="168"/>
      <c r="C397" s="141"/>
      <c r="D397" s="142"/>
      <c r="E397" s="143"/>
      <c r="F397" s="169"/>
      <c r="G397" s="170"/>
      <c r="H397" s="171"/>
      <c r="I397" s="172"/>
      <c r="J397" s="173"/>
      <c r="K397" s="174"/>
      <c r="L397" s="175"/>
      <c r="M397" s="176"/>
      <c r="N397" s="177"/>
      <c r="O397" s="177"/>
      <c r="P397" s="177"/>
      <c r="Q397" s="177"/>
      <c r="R397" s="178"/>
      <c r="S397" s="46" t="str">
        <f t="shared" si="94"/>
        <v>ข้อมูลไม่ครบ</v>
      </c>
      <c r="T397" s="47" t="str">
        <f t="shared" si="95"/>
        <v>ข้อมูลไม่ครบ</v>
      </c>
      <c r="U397" s="48" t="str">
        <f t="shared" si="96"/>
        <v>ข้อมูลไม่ครบ</v>
      </c>
      <c r="V397" s="48" t="str">
        <f t="shared" si="97"/>
        <v>ข้อมูลไม่ครบ</v>
      </c>
      <c r="W397" s="79" t="str">
        <f t="shared" ca="1" si="91"/>
        <v>ข้อมูลไม่ครบ</v>
      </c>
      <c r="X397" s="46" t="str">
        <f t="shared" si="98"/>
        <v>ข้อมูลไม่ครบ</v>
      </c>
      <c r="Y397" s="47" t="str">
        <f t="shared" si="92"/>
        <v>ข้อมูลไม่ครบ</v>
      </c>
      <c r="Z397" s="48" t="str">
        <f t="shared" si="99"/>
        <v>ข้อมูลไม่ครบ</v>
      </c>
      <c r="AA397" s="48" t="str">
        <f t="shared" si="100"/>
        <v>ข้อมูลไม่ครบ</v>
      </c>
      <c r="AB397" s="46" t="str">
        <f t="shared" si="101"/>
        <v>ข้อมูลไม่ครบ</v>
      </c>
      <c r="AC397" s="47" t="str">
        <f t="shared" si="93"/>
        <v>ข้อมูลไม่ครบ</v>
      </c>
      <c r="AD397" s="48" t="str">
        <f t="shared" si="102"/>
        <v>ข้อมูลไม่ครบ</v>
      </c>
      <c r="AE397" s="48" t="str">
        <f t="shared" si="103"/>
        <v>ข้อมูลไม่ครบ</v>
      </c>
      <c r="AF397" s="64"/>
    </row>
    <row r="398" spans="1:32" ht="21.75" thickBot="1" x14ac:dyDescent="0.4">
      <c r="A398" s="78">
        <v>380</v>
      </c>
      <c r="B398" s="168"/>
      <c r="C398" s="141"/>
      <c r="D398" s="142"/>
      <c r="E398" s="143"/>
      <c r="F398" s="169"/>
      <c r="G398" s="170"/>
      <c r="H398" s="171"/>
      <c r="I398" s="172"/>
      <c r="J398" s="173"/>
      <c r="K398" s="174"/>
      <c r="L398" s="175"/>
      <c r="M398" s="176"/>
      <c r="N398" s="177"/>
      <c r="O398" s="177"/>
      <c r="P398" s="177"/>
      <c r="Q398" s="177"/>
      <c r="R398" s="178"/>
      <c r="S398" s="46" t="str">
        <f t="shared" si="94"/>
        <v>ข้อมูลไม่ครบ</v>
      </c>
      <c r="T398" s="47" t="str">
        <f t="shared" si="95"/>
        <v>ข้อมูลไม่ครบ</v>
      </c>
      <c r="U398" s="48" t="str">
        <f t="shared" si="96"/>
        <v>ข้อมูลไม่ครบ</v>
      </c>
      <c r="V398" s="48" t="str">
        <f t="shared" si="97"/>
        <v>ข้อมูลไม่ครบ</v>
      </c>
      <c r="W398" s="79" t="str">
        <f t="shared" ca="1" si="91"/>
        <v>ข้อมูลไม่ครบ</v>
      </c>
      <c r="X398" s="46" t="str">
        <f t="shared" si="98"/>
        <v>ข้อมูลไม่ครบ</v>
      </c>
      <c r="Y398" s="47" t="str">
        <f t="shared" si="92"/>
        <v>ข้อมูลไม่ครบ</v>
      </c>
      <c r="Z398" s="48" t="str">
        <f t="shared" si="99"/>
        <v>ข้อมูลไม่ครบ</v>
      </c>
      <c r="AA398" s="48" t="str">
        <f t="shared" si="100"/>
        <v>ข้อมูลไม่ครบ</v>
      </c>
      <c r="AB398" s="46" t="str">
        <f t="shared" si="101"/>
        <v>ข้อมูลไม่ครบ</v>
      </c>
      <c r="AC398" s="47" t="str">
        <f t="shared" si="93"/>
        <v>ข้อมูลไม่ครบ</v>
      </c>
      <c r="AD398" s="48" t="str">
        <f t="shared" si="102"/>
        <v>ข้อมูลไม่ครบ</v>
      </c>
      <c r="AE398" s="48" t="str">
        <f t="shared" si="103"/>
        <v>ข้อมูลไม่ครบ</v>
      </c>
      <c r="AF398" s="64"/>
    </row>
    <row r="399" spans="1:32" ht="21.75" thickBot="1" x14ac:dyDescent="0.4">
      <c r="A399" s="78">
        <v>381</v>
      </c>
      <c r="B399" s="168"/>
      <c r="C399" s="141"/>
      <c r="D399" s="142"/>
      <c r="E399" s="143"/>
      <c r="F399" s="169"/>
      <c r="G399" s="170"/>
      <c r="H399" s="171"/>
      <c r="I399" s="172"/>
      <c r="J399" s="173"/>
      <c r="K399" s="174"/>
      <c r="L399" s="175"/>
      <c r="M399" s="176"/>
      <c r="N399" s="177"/>
      <c r="O399" s="177"/>
      <c r="P399" s="177"/>
      <c r="Q399" s="177"/>
      <c r="R399" s="178"/>
      <c r="S399" s="46" t="str">
        <f t="shared" si="94"/>
        <v>ข้อมูลไม่ครบ</v>
      </c>
      <c r="T399" s="47" t="str">
        <f t="shared" si="95"/>
        <v>ข้อมูลไม่ครบ</v>
      </c>
      <c r="U399" s="48" t="str">
        <f t="shared" si="96"/>
        <v>ข้อมูลไม่ครบ</v>
      </c>
      <c r="V399" s="48" t="str">
        <f t="shared" si="97"/>
        <v>ข้อมูลไม่ครบ</v>
      </c>
      <c r="W399" s="79" t="str">
        <f t="shared" ca="1" si="91"/>
        <v>ข้อมูลไม่ครบ</v>
      </c>
      <c r="X399" s="46" t="str">
        <f t="shared" si="98"/>
        <v>ข้อมูลไม่ครบ</v>
      </c>
      <c r="Y399" s="47" t="str">
        <f t="shared" si="92"/>
        <v>ข้อมูลไม่ครบ</v>
      </c>
      <c r="Z399" s="48" t="str">
        <f t="shared" si="99"/>
        <v>ข้อมูลไม่ครบ</v>
      </c>
      <c r="AA399" s="48" t="str">
        <f t="shared" si="100"/>
        <v>ข้อมูลไม่ครบ</v>
      </c>
      <c r="AB399" s="46" t="str">
        <f t="shared" si="101"/>
        <v>ข้อมูลไม่ครบ</v>
      </c>
      <c r="AC399" s="47" t="str">
        <f t="shared" si="93"/>
        <v>ข้อมูลไม่ครบ</v>
      </c>
      <c r="AD399" s="48" t="str">
        <f t="shared" si="102"/>
        <v>ข้อมูลไม่ครบ</v>
      </c>
      <c r="AE399" s="48" t="str">
        <f t="shared" si="103"/>
        <v>ข้อมูลไม่ครบ</v>
      </c>
      <c r="AF399" s="64"/>
    </row>
    <row r="400" spans="1:32" ht="21.75" thickBot="1" x14ac:dyDescent="0.4">
      <c r="A400" s="78">
        <v>382</v>
      </c>
      <c r="B400" s="168"/>
      <c r="C400" s="141"/>
      <c r="D400" s="142"/>
      <c r="E400" s="143"/>
      <c r="F400" s="169"/>
      <c r="G400" s="170"/>
      <c r="H400" s="171"/>
      <c r="I400" s="172"/>
      <c r="J400" s="173"/>
      <c r="K400" s="174"/>
      <c r="L400" s="175"/>
      <c r="M400" s="176"/>
      <c r="N400" s="177"/>
      <c r="O400" s="177"/>
      <c r="P400" s="177"/>
      <c r="Q400" s="177"/>
      <c r="R400" s="178"/>
      <c r="S400" s="46" t="str">
        <f t="shared" si="94"/>
        <v>ข้อมูลไม่ครบ</v>
      </c>
      <c r="T400" s="47" t="str">
        <f t="shared" si="95"/>
        <v>ข้อมูลไม่ครบ</v>
      </c>
      <c r="U400" s="48" t="str">
        <f t="shared" si="96"/>
        <v>ข้อมูลไม่ครบ</v>
      </c>
      <c r="V400" s="48" t="str">
        <f t="shared" si="97"/>
        <v>ข้อมูลไม่ครบ</v>
      </c>
      <c r="W400" s="79" t="str">
        <f t="shared" ca="1" si="91"/>
        <v>ข้อมูลไม่ครบ</v>
      </c>
      <c r="X400" s="46" t="str">
        <f t="shared" si="98"/>
        <v>ข้อมูลไม่ครบ</v>
      </c>
      <c r="Y400" s="47" t="str">
        <f t="shared" si="92"/>
        <v>ข้อมูลไม่ครบ</v>
      </c>
      <c r="Z400" s="48" t="str">
        <f t="shared" si="99"/>
        <v>ข้อมูลไม่ครบ</v>
      </c>
      <c r="AA400" s="48" t="str">
        <f t="shared" si="100"/>
        <v>ข้อมูลไม่ครบ</v>
      </c>
      <c r="AB400" s="46" t="str">
        <f t="shared" si="101"/>
        <v>ข้อมูลไม่ครบ</v>
      </c>
      <c r="AC400" s="47" t="str">
        <f t="shared" si="93"/>
        <v>ข้อมูลไม่ครบ</v>
      </c>
      <c r="AD400" s="48" t="str">
        <f t="shared" si="102"/>
        <v>ข้อมูลไม่ครบ</v>
      </c>
      <c r="AE400" s="48" t="str">
        <f t="shared" si="103"/>
        <v>ข้อมูลไม่ครบ</v>
      </c>
      <c r="AF400" s="64"/>
    </row>
    <row r="401" spans="1:32" ht="21.75" thickBot="1" x14ac:dyDescent="0.4">
      <c r="A401" s="78">
        <v>383</v>
      </c>
      <c r="B401" s="168"/>
      <c r="C401" s="141"/>
      <c r="D401" s="142"/>
      <c r="E401" s="143"/>
      <c r="F401" s="169"/>
      <c r="G401" s="170"/>
      <c r="H401" s="171"/>
      <c r="I401" s="172"/>
      <c r="J401" s="173"/>
      <c r="K401" s="174"/>
      <c r="L401" s="175"/>
      <c r="M401" s="176"/>
      <c r="N401" s="177"/>
      <c r="O401" s="177"/>
      <c r="P401" s="177"/>
      <c r="Q401" s="177"/>
      <c r="R401" s="178"/>
      <c r="S401" s="46" t="str">
        <f t="shared" si="94"/>
        <v>ข้อมูลไม่ครบ</v>
      </c>
      <c r="T401" s="47" t="str">
        <f t="shared" si="95"/>
        <v>ข้อมูลไม่ครบ</v>
      </c>
      <c r="U401" s="48" t="str">
        <f t="shared" si="96"/>
        <v>ข้อมูลไม่ครบ</v>
      </c>
      <c r="V401" s="48" t="str">
        <f t="shared" si="97"/>
        <v>ข้อมูลไม่ครบ</v>
      </c>
      <c r="W401" s="79" t="str">
        <f t="shared" ca="1" si="91"/>
        <v>ข้อมูลไม่ครบ</v>
      </c>
      <c r="X401" s="46" t="str">
        <f t="shared" si="98"/>
        <v>ข้อมูลไม่ครบ</v>
      </c>
      <c r="Y401" s="47" t="str">
        <f t="shared" si="92"/>
        <v>ข้อมูลไม่ครบ</v>
      </c>
      <c r="Z401" s="48" t="str">
        <f t="shared" si="99"/>
        <v>ข้อมูลไม่ครบ</v>
      </c>
      <c r="AA401" s="48" t="str">
        <f t="shared" si="100"/>
        <v>ข้อมูลไม่ครบ</v>
      </c>
      <c r="AB401" s="46" t="str">
        <f t="shared" si="101"/>
        <v>ข้อมูลไม่ครบ</v>
      </c>
      <c r="AC401" s="47" t="str">
        <f t="shared" si="93"/>
        <v>ข้อมูลไม่ครบ</v>
      </c>
      <c r="AD401" s="48" t="str">
        <f t="shared" si="102"/>
        <v>ข้อมูลไม่ครบ</v>
      </c>
      <c r="AE401" s="48" t="str">
        <f t="shared" si="103"/>
        <v>ข้อมูลไม่ครบ</v>
      </c>
      <c r="AF401" s="64"/>
    </row>
    <row r="402" spans="1:32" ht="21.75" thickBot="1" x14ac:dyDescent="0.4">
      <c r="A402" s="78">
        <v>384</v>
      </c>
      <c r="B402" s="168"/>
      <c r="C402" s="141"/>
      <c r="D402" s="142"/>
      <c r="E402" s="143"/>
      <c r="F402" s="169"/>
      <c r="G402" s="170"/>
      <c r="H402" s="171"/>
      <c r="I402" s="172"/>
      <c r="J402" s="173"/>
      <c r="K402" s="174"/>
      <c r="L402" s="175"/>
      <c r="M402" s="176"/>
      <c r="N402" s="177"/>
      <c r="O402" s="177"/>
      <c r="P402" s="177"/>
      <c r="Q402" s="177"/>
      <c r="R402" s="178"/>
      <c r="S402" s="46" t="str">
        <f t="shared" si="94"/>
        <v>ข้อมูลไม่ครบ</v>
      </c>
      <c r="T402" s="47" t="str">
        <f t="shared" si="95"/>
        <v>ข้อมูลไม่ครบ</v>
      </c>
      <c r="U402" s="48" t="str">
        <f t="shared" si="96"/>
        <v>ข้อมูลไม่ครบ</v>
      </c>
      <c r="V402" s="48" t="str">
        <f t="shared" si="97"/>
        <v>ข้อมูลไม่ครบ</v>
      </c>
      <c r="W402" s="79" t="str">
        <f t="shared" ca="1" si="91"/>
        <v>ข้อมูลไม่ครบ</v>
      </c>
      <c r="X402" s="46" t="str">
        <f t="shared" si="98"/>
        <v>ข้อมูลไม่ครบ</v>
      </c>
      <c r="Y402" s="47" t="str">
        <f t="shared" si="92"/>
        <v>ข้อมูลไม่ครบ</v>
      </c>
      <c r="Z402" s="48" t="str">
        <f t="shared" si="99"/>
        <v>ข้อมูลไม่ครบ</v>
      </c>
      <c r="AA402" s="48" t="str">
        <f t="shared" si="100"/>
        <v>ข้อมูลไม่ครบ</v>
      </c>
      <c r="AB402" s="46" t="str">
        <f t="shared" si="101"/>
        <v>ข้อมูลไม่ครบ</v>
      </c>
      <c r="AC402" s="47" t="str">
        <f t="shared" si="93"/>
        <v>ข้อมูลไม่ครบ</v>
      </c>
      <c r="AD402" s="48" t="str">
        <f t="shared" si="102"/>
        <v>ข้อมูลไม่ครบ</v>
      </c>
      <c r="AE402" s="48" t="str">
        <f t="shared" si="103"/>
        <v>ข้อมูลไม่ครบ</v>
      </c>
      <c r="AF402" s="64"/>
    </row>
    <row r="403" spans="1:32" ht="21.75" thickBot="1" x14ac:dyDescent="0.4">
      <c r="A403" s="78">
        <v>385</v>
      </c>
      <c r="B403" s="168"/>
      <c r="C403" s="141"/>
      <c r="D403" s="142"/>
      <c r="E403" s="143"/>
      <c r="F403" s="169"/>
      <c r="G403" s="170"/>
      <c r="H403" s="171"/>
      <c r="I403" s="172"/>
      <c r="J403" s="173"/>
      <c r="K403" s="174"/>
      <c r="L403" s="175"/>
      <c r="M403" s="176"/>
      <c r="N403" s="177"/>
      <c r="O403" s="177"/>
      <c r="P403" s="177"/>
      <c r="Q403" s="177"/>
      <c r="R403" s="178"/>
      <c r="S403" s="46" t="str">
        <f t="shared" si="94"/>
        <v>ข้อมูลไม่ครบ</v>
      </c>
      <c r="T403" s="47" t="str">
        <f t="shared" si="95"/>
        <v>ข้อมูลไม่ครบ</v>
      </c>
      <c r="U403" s="48" t="str">
        <f t="shared" si="96"/>
        <v>ข้อมูลไม่ครบ</v>
      </c>
      <c r="V403" s="48" t="str">
        <f t="shared" si="97"/>
        <v>ข้อมูลไม่ครบ</v>
      </c>
      <c r="W403" s="79" t="str">
        <f t="shared" ref="W403:W466" ca="1" si="104">IF(E403="","ข้อมูลไม่ครบ",YEAR(TODAY())+543-E403)</f>
        <v>ข้อมูลไม่ครบ</v>
      </c>
      <c r="X403" s="46" t="str">
        <f t="shared" si="98"/>
        <v>ข้อมูลไม่ครบ</v>
      </c>
      <c r="Y403" s="47" t="str">
        <f t="shared" ref="Y403:Y466" si="105">IF(X403="ข้อมูลไม่ครบ", "ข้อมูลไม่ครบ", IF(X403&lt;18.5, "ผอม", IF(AND(18.5&lt;=X403, X403&lt;=22.9), "ปกติ", IF(AND(22.9&lt;X403, X403&lt;25), "น้ำหนักเกิน", "อ้วน"))))</f>
        <v>ข้อมูลไม่ครบ</v>
      </c>
      <c r="Z403" s="48" t="str">
        <f t="shared" si="99"/>
        <v>ข้อมูลไม่ครบ</v>
      </c>
      <c r="AA403" s="48" t="str">
        <f t="shared" si="100"/>
        <v>ข้อมูลไม่ครบ</v>
      </c>
      <c r="AB403" s="46" t="str">
        <f t="shared" si="101"/>
        <v>ข้อมูลไม่ครบ</v>
      </c>
      <c r="AC403" s="47" t="str">
        <f t="shared" ref="AC403:AC466" si="106">IF(AB403="ข้อมูลไม่ครบ", "ข้อมูลไม่ครบ", IF(AB403&lt;18.5, "ผอม", IF(AND(18.5&lt;=AB403, AB403&lt;=22.9), "ปกติ", IF(AND(22.9&lt;AB403, AB403&lt;25), "น้ำหนักเกิน", "อ้วน"))))</f>
        <v>ข้อมูลไม่ครบ</v>
      </c>
      <c r="AD403" s="48" t="str">
        <f t="shared" si="102"/>
        <v>ข้อมูลไม่ครบ</v>
      </c>
      <c r="AE403" s="48" t="str">
        <f t="shared" si="103"/>
        <v>ข้อมูลไม่ครบ</v>
      </c>
      <c r="AF403" s="64"/>
    </row>
    <row r="404" spans="1:32" ht="21.75" thickBot="1" x14ac:dyDescent="0.4">
      <c r="A404" s="78">
        <v>386</v>
      </c>
      <c r="B404" s="168"/>
      <c r="C404" s="141"/>
      <c r="D404" s="142"/>
      <c r="E404" s="143"/>
      <c r="F404" s="169"/>
      <c r="G404" s="170"/>
      <c r="H404" s="171"/>
      <c r="I404" s="172"/>
      <c r="J404" s="173"/>
      <c r="K404" s="174"/>
      <c r="L404" s="175"/>
      <c r="M404" s="176"/>
      <c r="N404" s="177"/>
      <c r="O404" s="177"/>
      <c r="P404" s="177"/>
      <c r="Q404" s="177"/>
      <c r="R404" s="178"/>
      <c r="S404" s="46" t="str">
        <f t="shared" ref="S404:S467" si="107">IF(OR(F404="",$G404=""), "ข้อมูลไม่ครบ", F404/($G404*$G404)*10000)</f>
        <v>ข้อมูลไม่ครบ</v>
      </c>
      <c r="T404" s="47" t="str">
        <f t="shared" ref="T404:T467" si="108">IF(S404="ข้อมูลไม่ครบ", "ข้อมูลไม่ครบ", IF(S404&lt;18.5, "ผอม", IF(AND(18.5&lt;=S404, S404&lt;=22.9), "ปกติ", IF(AND(22.9&lt;S404, S404&lt;25), "น้ำหนักเกิน", "อ้วน"))))</f>
        <v>ข้อมูลไม่ครบ</v>
      </c>
      <c r="U404" s="48" t="str">
        <f t="shared" ref="U404:U467" si="109">IF(OR($G404="",H404=""),"ข้อมูลไม่ครบ",IF($G404/2&lt;H404,"ลงพุง","ไม่ลงพุง"))</f>
        <v>ข้อมูลไม่ครบ</v>
      </c>
      <c r="V404" s="48" t="str">
        <f t="shared" ref="V404:V467" si="110">IF(OR(T404="ข้อมูลไม่ครบ",U404="ข้อมูลไม่ครบ"),"ข้อมูลไม่ครบ",IF(AND(T404="ปกติ",U404="ไม่ลงพุง"),"ปกติ",IF(AND(T404="ปกติ",U404="ลงพุง"),"เสี่ยง",IF(AND(T404="น้ำหนักเกิน",U404="ไม่ลงพุง"),"เสี่ยง",IF(AND(T404="น้ำหนักเกิน",U404="ลงพุง"),"เสี่ยงสูง",IF(AND(T404="อ้วน",U404="ไม่ลงพุง"),"เสี่ยง",IF(AND(T404="อ้วน",U404="ลงพุง"),"เสี่ยงสูง",IF(AND(T404="ผอม",U404="ไม่ลงพุง"),"เสี่ยง",IF(AND(T404="ผอม",U404="ลงพุง"),"เสี่ยงสูง",0)))))))))</f>
        <v>ข้อมูลไม่ครบ</v>
      </c>
      <c r="W404" s="79" t="str">
        <f t="shared" ca="1" si="104"/>
        <v>ข้อมูลไม่ครบ</v>
      </c>
      <c r="X404" s="46" t="str">
        <f t="shared" ref="X404:X467" si="111">IF(OR(I404="",$G404=""), "ข้อมูลไม่ครบ", K404/($G404*$G404)*10000)</f>
        <v>ข้อมูลไม่ครบ</v>
      </c>
      <c r="Y404" s="47" t="str">
        <f t="shared" si="105"/>
        <v>ข้อมูลไม่ครบ</v>
      </c>
      <c r="Z404" s="48" t="str">
        <f t="shared" ref="Z404:Z467" si="112">IF(OR(L404="",$G404=""),"ข้อมูลไม่ครบ",IF($G404/2&lt;M404,"ลงพุง","ไม่ลงพุง"))</f>
        <v>ข้อมูลไม่ครบ</v>
      </c>
      <c r="AA404" s="48" t="str">
        <f t="shared" ref="AA404:AA467" si="113">IF(OR(Y404="ข้อมูลไม่ครบ",Z404="ข้อมูลไม่ครบ"),"ข้อมูลไม่ครบ",IF(AND(Y404="ปกติ",Z404="ไม่ลงพุง"),"ปกติ",IF(AND(Y404="ปกติ",Z404="ลงพุง"),"เสี่ยง",IF(AND(Y404="น้ำหนักเกิน",Z404="ไม่ลงพุง"),"เสี่ยง",IF(AND(Y404="น้ำหนักเกิน",Z404="ลงพุง"),"เสี่ยงสูง",IF(AND(Y404="อ้วน",Z404="ไม่ลงพุง"),"เสี่ยง",IF(AND(Y404="อ้วน",Z404="ลงพุง"),"เสี่ยงสูง",IF(AND(Y404="ผอม",Z404="ไม่ลงพุง"),"เสี่ยง",IF(AND(Y404="ผอม",Z404="ลงพุง"),"เสี่ยงสูง",0)))))))))</f>
        <v>ข้อมูลไม่ครบ</v>
      </c>
      <c r="AB404" s="46" t="str">
        <f t="shared" ref="AB404:AB467" si="114">IF(OR(O404="",$G404=""), "ข้อมูลไม่ครบ", O404/($G404*$G404)*10000)</f>
        <v>ข้อมูลไม่ครบ</v>
      </c>
      <c r="AC404" s="47" t="str">
        <f t="shared" si="106"/>
        <v>ข้อมูลไม่ครบ</v>
      </c>
      <c r="AD404" s="48" t="str">
        <f t="shared" ref="AD404:AD467" si="115">IF(OR($G404="",Q404=""),"ข้อมูลไม่ครบ",IF($G404/2&lt;Q404,"ลงพุง","ไม่ลงพุง"))</f>
        <v>ข้อมูลไม่ครบ</v>
      </c>
      <c r="AE404" s="48" t="str">
        <f t="shared" ref="AE404:AE467" si="116">IF(OR(AC404="ข้อมูลไม่ครบ",AD404="ข้อมูลไม่ครบ"),"ข้อมูลไม่ครบ",IF(AND(AC404="ปกติ",AD404="ไม่ลงพุง"),"ปกติ",IF(AND(AC404="ปกติ",AD404="ลงพุง"),"เสี่ยง",IF(AND(AC404="น้ำหนักเกิน",AD404="ไม่ลงพุง"),"เสี่ยง",IF(AND(AC404="น้ำหนักเกิน",AD404="ลงพุง"),"เสี่ยงสูง",IF(AND(AC404="อ้วน",AD404="ไม่ลงพุง"),"เสี่ยง",IF(AND(AC404="อ้วน",AD404="ลงพุง"),"เสี่ยงสูง",IF(AND(AC404="ผอม",AD404="ไม่ลงพุง"),"เสี่ยง",IF(AND(AC404="ผอม",AD404="ลงพุง"),"เสี่ยงสูง",0)))))))))</f>
        <v>ข้อมูลไม่ครบ</v>
      </c>
      <c r="AF404" s="64"/>
    </row>
    <row r="405" spans="1:32" ht="21.75" thickBot="1" x14ac:dyDescent="0.4">
      <c r="A405" s="78">
        <v>387</v>
      </c>
      <c r="B405" s="168"/>
      <c r="C405" s="141"/>
      <c r="D405" s="142"/>
      <c r="E405" s="143"/>
      <c r="F405" s="169"/>
      <c r="G405" s="170"/>
      <c r="H405" s="171"/>
      <c r="I405" s="172"/>
      <c r="J405" s="173"/>
      <c r="K405" s="174"/>
      <c r="L405" s="175"/>
      <c r="M405" s="176"/>
      <c r="N405" s="177"/>
      <c r="O405" s="177"/>
      <c r="P405" s="177"/>
      <c r="Q405" s="177"/>
      <c r="R405" s="178"/>
      <c r="S405" s="46" t="str">
        <f t="shared" si="107"/>
        <v>ข้อมูลไม่ครบ</v>
      </c>
      <c r="T405" s="47" t="str">
        <f t="shared" si="108"/>
        <v>ข้อมูลไม่ครบ</v>
      </c>
      <c r="U405" s="48" t="str">
        <f t="shared" si="109"/>
        <v>ข้อมูลไม่ครบ</v>
      </c>
      <c r="V405" s="48" t="str">
        <f t="shared" si="110"/>
        <v>ข้อมูลไม่ครบ</v>
      </c>
      <c r="W405" s="79" t="str">
        <f t="shared" ca="1" si="104"/>
        <v>ข้อมูลไม่ครบ</v>
      </c>
      <c r="X405" s="46" t="str">
        <f t="shared" si="111"/>
        <v>ข้อมูลไม่ครบ</v>
      </c>
      <c r="Y405" s="47" t="str">
        <f t="shared" si="105"/>
        <v>ข้อมูลไม่ครบ</v>
      </c>
      <c r="Z405" s="48" t="str">
        <f t="shared" si="112"/>
        <v>ข้อมูลไม่ครบ</v>
      </c>
      <c r="AA405" s="48" t="str">
        <f t="shared" si="113"/>
        <v>ข้อมูลไม่ครบ</v>
      </c>
      <c r="AB405" s="46" t="str">
        <f t="shared" si="114"/>
        <v>ข้อมูลไม่ครบ</v>
      </c>
      <c r="AC405" s="47" t="str">
        <f t="shared" si="106"/>
        <v>ข้อมูลไม่ครบ</v>
      </c>
      <c r="AD405" s="48" t="str">
        <f t="shared" si="115"/>
        <v>ข้อมูลไม่ครบ</v>
      </c>
      <c r="AE405" s="48" t="str">
        <f t="shared" si="116"/>
        <v>ข้อมูลไม่ครบ</v>
      </c>
      <c r="AF405" s="64"/>
    </row>
    <row r="406" spans="1:32" ht="21.75" thickBot="1" x14ac:dyDescent="0.4">
      <c r="A406" s="78">
        <v>388</v>
      </c>
      <c r="B406" s="168"/>
      <c r="C406" s="141"/>
      <c r="D406" s="142"/>
      <c r="E406" s="143"/>
      <c r="F406" s="169"/>
      <c r="G406" s="170"/>
      <c r="H406" s="171"/>
      <c r="I406" s="172"/>
      <c r="J406" s="173"/>
      <c r="K406" s="174"/>
      <c r="L406" s="175"/>
      <c r="M406" s="176"/>
      <c r="N406" s="177"/>
      <c r="O406" s="177"/>
      <c r="P406" s="177"/>
      <c r="Q406" s="177"/>
      <c r="R406" s="178"/>
      <c r="S406" s="46" t="str">
        <f t="shared" si="107"/>
        <v>ข้อมูลไม่ครบ</v>
      </c>
      <c r="T406" s="47" t="str">
        <f t="shared" si="108"/>
        <v>ข้อมูลไม่ครบ</v>
      </c>
      <c r="U406" s="48" t="str">
        <f t="shared" si="109"/>
        <v>ข้อมูลไม่ครบ</v>
      </c>
      <c r="V406" s="48" t="str">
        <f t="shared" si="110"/>
        <v>ข้อมูลไม่ครบ</v>
      </c>
      <c r="W406" s="79" t="str">
        <f t="shared" ca="1" si="104"/>
        <v>ข้อมูลไม่ครบ</v>
      </c>
      <c r="X406" s="46" t="str">
        <f t="shared" si="111"/>
        <v>ข้อมูลไม่ครบ</v>
      </c>
      <c r="Y406" s="47" t="str">
        <f t="shared" si="105"/>
        <v>ข้อมูลไม่ครบ</v>
      </c>
      <c r="Z406" s="48" t="str">
        <f t="shared" si="112"/>
        <v>ข้อมูลไม่ครบ</v>
      </c>
      <c r="AA406" s="48" t="str">
        <f t="shared" si="113"/>
        <v>ข้อมูลไม่ครบ</v>
      </c>
      <c r="AB406" s="46" t="str">
        <f t="shared" si="114"/>
        <v>ข้อมูลไม่ครบ</v>
      </c>
      <c r="AC406" s="47" t="str">
        <f t="shared" si="106"/>
        <v>ข้อมูลไม่ครบ</v>
      </c>
      <c r="AD406" s="48" t="str">
        <f t="shared" si="115"/>
        <v>ข้อมูลไม่ครบ</v>
      </c>
      <c r="AE406" s="48" t="str">
        <f t="shared" si="116"/>
        <v>ข้อมูลไม่ครบ</v>
      </c>
      <c r="AF406" s="64"/>
    </row>
    <row r="407" spans="1:32" ht="21.75" thickBot="1" x14ac:dyDescent="0.4">
      <c r="A407" s="78">
        <v>389</v>
      </c>
      <c r="B407" s="168"/>
      <c r="C407" s="141"/>
      <c r="D407" s="142"/>
      <c r="E407" s="143"/>
      <c r="F407" s="169"/>
      <c r="G407" s="170"/>
      <c r="H407" s="171"/>
      <c r="I407" s="172"/>
      <c r="J407" s="173"/>
      <c r="K407" s="174"/>
      <c r="L407" s="175"/>
      <c r="M407" s="176"/>
      <c r="N407" s="177"/>
      <c r="O407" s="177"/>
      <c r="P407" s="177"/>
      <c r="Q407" s="177"/>
      <c r="R407" s="178"/>
      <c r="S407" s="46" t="str">
        <f t="shared" si="107"/>
        <v>ข้อมูลไม่ครบ</v>
      </c>
      <c r="T407" s="47" t="str">
        <f t="shared" si="108"/>
        <v>ข้อมูลไม่ครบ</v>
      </c>
      <c r="U407" s="48" t="str">
        <f t="shared" si="109"/>
        <v>ข้อมูลไม่ครบ</v>
      </c>
      <c r="V407" s="48" t="str">
        <f t="shared" si="110"/>
        <v>ข้อมูลไม่ครบ</v>
      </c>
      <c r="W407" s="79" t="str">
        <f t="shared" ca="1" si="104"/>
        <v>ข้อมูลไม่ครบ</v>
      </c>
      <c r="X407" s="46" t="str">
        <f t="shared" si="111"/>
        <v>ข้อมูลไม่ครบ</v>
      </c>
      <c r="Y407" s="47" t="str">
        <f t="shared" si="105"/>
        <v>ข้อมูลไม่ครบ</v>
      </c>
      <c r="Z407" s="48" t="str">
        <f t="shared" si="112"/>
        <v>ข้อมูลไม่ครบ</v>
      </c>
      <c r="AA407" s="48" t="str">
        <f t="shared" si="113"/>
        <v>ข้อมูลไม่ครบ</v>
      </c>
      <c r="AB407" s="46" t="str">
        <f t="shared" si="114"/>
        <v>ข้อมูลไม่ครบ</v>
      </c>
      <c r="AC407" s="47" t="str">
        <f t="shared" si="106"/>
        <v>ข้อมูลไม่ครบ</v>
      </c>
      <c r="AD407" s="48" t="str">
        <f t="shared" si="115"/>
        <v>ข้อมูลไม่ครบ</v>
      </c>
      <c r="AE407" s="48" t="str">
        <f t="shared" si="116"/>
        <v>ข้อมูลไม่ครบ</v>
      </c>
      <c r="AF407" s="64"/>
    </row>
    <row r="408" spans="1:32" ht="21.75" thickBot="1" x14ac:dyDescent="0.4">
      <c r="A408" s="78">
        <v>390</v>
      </c>
      <c r="B408" s="168"/>
      <c r="C408" s="141"/>
      <c r="D408" s="142"/>
      <c r="E408" s="143"/>
      <c r="F408" s="169"/>
      <c r="G408" s="170"/>
      <c r="H408" s="171"/>
      <c r="I408" s="172"/>
      <c r="J408" s="173"/>
      <c r="K408" s="174"/>
      <c r="L408" s="175"/>
      <c r="M408" s="176"/>
      <c r="N408" s="177"/>
      <c r="O408" s="177"/>
      <c r="P408" s="177"/>
      <c r="Q408" s="177"/>
      <c r="R408" s="178"/>
      <c r="S408" s="46" t="str">
        <f t="shared" si="107"/>
        <v>ข้อมูลไม่ครบ</v>
      </c>
      <c r="T408" s="47" t="str">
        <f t="shared" si="108"/>
        <v>ข้อมูลไม่ครบ</v>
      </c>
      <c r="U408" s="48" t="str">
        <f t="shared" si="109"/>
        <v>ข้อมูลไม่ครบ</v>
      </c>
      <c r="V408" s="48" t="str">
        <f t="shared" si="110"/>
        <v>ข้อมูลไม่ครบ</v>
      </c>
      <c r="W408" s="79" t="str">
        <f t="shared" ca="1" si="104"/>
        <v>ข้อมูลไม่ครบ</v>
      </c>
      <c r="X408" s="46" t="str">
        <f t="shared" si="111"/>
        <v>ข้อมูลไม่ครบ</v>
      </c>
      <c r="Y408" s="47" t="str">
        <f t="shared" si="105"/>
        <v>ข้อมูลไม่ครบ</v>
      </c>
      <c r="Z408" s="48" t="str">
        <f t="shared" si="112"/>
        <v>ข้อมูลไม่ครบ</v>
      </c>
      <c r="AA408" s="48" t="str">
        <f t="shared" si="113"/>
        <v>ข้อมูลไม่ครบ</v>
      </c>
      <c r="AB408" s="46" t="str">
        <f t="shared" si="114"/>
        <v>ข้อมูลไม่ครบ</v>
      </c>
      <c r="AC408" s="47" t="str">
        <f t="shared" si="106"/>
        <v>ข้อมูลไม่ครบ</v>
      </c>
      <c r="AD408" s="48" t="str">
        <f t="shared" si="115"/>
        <v>ข้อมูลไม่ครบ</v>
      </c>
      <c r="AE408" s="48" t="str">
        <f t="shared" si="116"/>
        <v>ข้อมูลไม่ครบ</v>
      </c>
      <c r="AF408" s="64"/>
    </row>
    <row r="409" spans="1:32" ht="21.75" thickBot="1" x14ac:dyDescent="0.4">
      <c r="A409" s="78">
        <v>391</v>
      </c>
      <c r="B409" s="168"/>
      <c r="C409" s="141"/>
      <c r="D409" s="142"/>
      <c r="E409" s="143"/>
      <c r="F409" s="169"/>
      <c r="G409" s="170"/>
      <c r="H409" s="171"/>
      <c r="I409" s="172"/>
      <c r="J409" s="173"/>
      <c r="K409" s="174"/>
      <c r="L409" s="175"/>
      <c r="M409" s="176"/>
      <c r="N409" s="177"/>
      <c r="O409" s="177"/>
      <c r="P409" s="177"/>
      <c r="Q409" s="177"/>
      <c r="R409" s="178"/>
      <c r="S409" s="46" t="str">
        <f t="shared" si="107"/>
        <v>ข้อมูลไม่ครบ</v>
      </c>
      <c r="T409" s="47" t="str">
        <f t="shared" si="108"/>
        <v>ข้อมูลไม่ครบ</v>
      </c>
      <c r="U409" s="48" t="str">
        <f t="shared" si="109"/>
        <v>ข้อมูลไม่ครบ</v>
      </c>
      <c r="V409" s="48" t="str">
        <f t="shared" si="110"/>
        <v>ข้อมูลไม่ครบ</v>
      </c>
      <c r="W409" s="79" t="str">
        <f t="shared" ca="1" si="104"/>
        <v>ข้อมูลไม่ครบ</v>
      </c>
      <c r="X409" s="46" t="str">
        <f t="shared" si="111"/>
        <v>ข้อมูลไม่ครบ</v>
      </c>
      <c r="Y409" s="47" t="str">
        <f t="shared" si="105"/>
        <v>ข้อมูลไม่ครบ</v>
      </c>
      <c r="Z409" s="48" t="str">
        <f t="shared" si="112"/>
        <v>ข้อมูลไม่ครบ</v>
      </c>
      <c r="AA409" s="48" t="str">
        <f t="shared" si="113"/>
        <v>ข้อมูลไม่ครบ</v>
      </c>
      <c r="AB409" s="46" t="str">
        <f t="shared" si="114"/>
        <v>ข้อมูลไม่ครบ</v>
      </c>
      <c r="AC409" s="47" t="str">
        <f t="shared" si="106"/>
        <v>ข้อมูลไม่ครบ</v>
      </c>
      <c r="AD409" s="48" t="str">
        <f t="shared" si="115"/>
        <v>ข้อมูลไม่ครบ</v>
      </c>
      <c r="AE409" s="48" t="str">
        <f t="shared" si="116"/>
        <v>ข้อมูลไม่ครบ</v>
      </c>
      <c r="AF409" s="64"/>
    </row>
    <row r="410" spans="1:32" ht="21.75" thickBot="1" x14ac:dyDescent="0.4">
      <c r="A410" s="78">
        <v>392</v>
      </c>
      <c r="B410" s="168"/>
      <c r="C410" s="141"/>
      <c r="D410" s="142"/>
      <c r="E410" s="143"/>
      <c r="F410" s="169"/>
      <c r="G410" s="170"/>
      <c r="H410" s="171"/>
      <c r="I410" s="172"/>
      <c r="J410" s="173"/>
      <c r="K410" s="174"/>
      <c r="L410" s="175"/>
      <c r="M410" s="176"/>
      <c r="N410" s="177"/>
      <c r="O410" s="177"/>
      <c r="P410" s="177"/>
      <c r="Q410" s="177"/>
      <c r="R410" s="178"/>
      <c r="S410" s="46" t="str">
        <f t="shared" si="107"/>
        <v>ข้อมูลไม่ครบ</v>
      </c>
      <c r="T410" s="47" t="str">
        <f t="shared" si="108"/>
        <v>ข้อมูลไม่ครบ</v>
      </c>
      <c r="U410" s="48" t="str">
        <f t="shared" si="109"/>
        <v>ข้อมูลไม่ครบ</v>
      </c>
      <c r="V410" s="48" t="str">
        <f t="shared" si="110"/>
        <v>ข้อมูลไม่ครบ</v>
      </c>
      <c r="W410" s="79" t="str">
        <f t="shared" ca="1" si="104"/>
        <v>ข้อมูลไม่ครบ</v>
      </c>
      <c r="X410" s="46" t="str">
        <f t="shared" si="111"/>
        <v>ข้อมูลไม่ครบ</v>
      </c>
      <c r="Y410" s="47" t="str">
        <f t="shared" si="105"/>
        <v>ข้อมูลไม่ครบ</v>
      </c>
      <c r="Z410" s="48" t="str">
        <f t="shared" si="112"/>
        <v>ข้อมูลไม่ครบ</v>
      </c>
      <c r="AA410" s="48" t="str">
        <f t="shared" si="113"/>
        <v>ข้อมูลไม่ครบ</v>
      </c>
      <c r="AB410" s="46" t="str">
        <f t="shared" si="114"/>
        <v>ข้อมูลไม่ครบ</v>
      </c>
      <c r="AC410" s="47" t="str">
        <f t="shared" si="106"/>
        <v>ข้อมูลไม่ครบ</v>
      </c>
      <c r="AD410" s="48" t="str">
        <f t="shared" si="115"/>
        <v>ข้อมูลไม่ครบ</v>
      </c>
      <c r="AE410" s="48" t="str">
        <f t="shared" si="116"/>
        <v>ข้อมูลไม่ครบ</v>
      </c>
      <c r="AF410" s="64"/>
    </row>
    <row r="411" spans="1:32" ht="21.75" thickBot="1" x14ac:dyDescent="0.4">
      <c r="A411" s="78">
        <v>393</v>
      </c>
      <c r="B411" s="168"/>
      <c r="C411" s="141"/>
      <c r="D411" s="142"/>
      <c r="E411" s="143"/>
      <c r="F411" s="169"/>
      <c r="G411" s="170"/>
      <c r="H411" s="171"/>
      <c r="I411" s="172"/>
      <c r="J411" s="173"/>
      <c r="K411" s="174"/>
      <c r="L411" s="175"/>
      <c r="M411" s="176"/>
      <c r="N411" s="177"/>
      <c r="O411" s="177"/>
      <c r="P411" s="177"/>
      <c r="Q411" s="177"/>
      <c r="R411" s="178"/>
      <c r="S411" s="46" t="str">
        <f t="shared" si="107"/>
        <v>ข้อมูลไม่ครบ</v>
      </c>
      <c r="T411" s="47" t="str">
        <f t="shared" si="108"/>
        <v>ข้อมูลไม่ครบ</v>
      </c>
      <c r="U411" s="48" t="str">
        <f t="shared" si="109"/>
        <v>ข้อมูลไม่ครบ</v>
      </c>
      <c r="V411" s="48" t="str">
        <f t="shared" si="110"/>
        <v>ข้อมูลไม่ครบ</v>
      </c>
      <c r="W411" s="79" t="str">
        <f t="shared" ca="1" si="104"/>
        <v>ข้อมูลไม่ครบ</v>
      </c>
      <c r="X411" s="46" t="str">
        <f t="shared" si="111"/>
        <v>ข้อมูลไม่ครบ</v>
      </c>
      <c r="Y411" s="47" t="str">
        <f t="shared" si="105"/>
        <v>ข้อมูลไม่ครบ</v>
      </c>
      <c r="Z411" s="48" t="str">
        <f t="shared" si="112"/>
        <v>ข้อมูลไม่ครบ</v>
      </c>
      <c r="AA411" s="48" t="str">
        <f t="shared" si="113"/>
        <v>ข้อมูลไม่ครบ</v>
      </c>
      <c r="AB411" s="46" t="str">
        <f t="shared" si="114"/>
        <v>ข้อมูลไม่ครบ</v>
      </c>
      <c r="AC411" s="47" t="str">
        <f t="shared" si="106"/>
        <v>ข้อมูลไม่ครบ</v>
      </c>
      <c r="AD411" s="48" t="str">
        <f t="shared" si="115"/>
        <v>ข้อมูลไม่ครบ</v>
      </c>
      <c r="AE411" s="48" t="str">
        <f t="shared" si="116"/>
        <v>ข้อมูลไม่ครบ</v>
      </c>
      <c r="AF411" s="64"/>
    </row>
    <row r="412" spans="1:32" ht="21.75" thickBot="1" x14ac:dyDescent="0.4">
      <c r="A412" s="78">
        <v>394</v>
      </c>
      <c r="B412" s="168"/>
      <c r="C412" s="141"/>
      <c r="D412" s="142"/>
      <c r="E412" s="143"/>
      <c r="F412" s="169"/>
      <c r="G412" s="170"/>
      <c r="H412" s="171"/>
      <c r="I412" s="172"/>
      <c r="J412" s="173"/>
      <c r="K412" s="174"/>
      <c r="L412" s="175"/>
      <c r="M412" s="176"/>
      <c r="N412" s="177"/>
      <c r="O412" s="177"/>
      <c r="P412" s="177"/>
      <c r="Q412" s="177"/>
      <c r="R412" s="178"/>
      <c r="S412" s="46" t="str">
        <f t="shared" si="107"/>
        <v>ข้อมูลไม่ครบ</v>
      </c>
      <c r="T412" s="47" t="str">
        <f t="shared" si="108"/>
        <v>ข้อมูลไม่ครบ</v>
      </c>
      <c r="U412" s="48" t="str">
        <f t="shared" si="109"/>
        <v>ข้อมูลไม่ครบ</v>
      </c>
      <c r="V412" s="48" t="str">
        <f t="shared" si="110"/>
        <v>ข้อมูลไม่ครบ</v>
      </c>
      <c r="W412" s="79" t="str">
        <f t="shared" ca="1" si="104"/>
        <v>ข้อมูลไม่ครบ</v>
      </c>
      <c r="X412" s="46" t="str">
        <f t="shared" si="111"/>
        <v>ข้อมูลไม่ครบ</v>
      </c>
      <c r="Y412" s="47" t="str">
        <f t="shared" si="105"/>
        <v>ข้อมูลไม่ครบ</v>
      </c>
      <c r="Z412" s="48" t="str">
        <f t="shared" si="112"/>
        <v>ข้อมูลไม่ครบ</v>
      </c>
      <c r="AA412" s="48" t="str">
        <f t="shared" si="113"/>
        <v>ข้อมูลไม่ครบ</v>
      </c>
      <c r="AB412" s="46" t="str">
        <f t="shared" si="114"/>
        <v>ข้อมูลไม่ครบ</v>
      </c>
      <c r="AC412" s="47" t="str">
        <f t="shared" si="106"/>
        <v>ข้อมูลไม่ครบ</v>
      </c>
      <c r="AD412" s="48" t="str">
        <f t="shared" si="115"/>
        <v>ข้อมูลไม่ครบ</v>
      </c>
      <c r="AE412" s="48" t="str">
        <f t="shared" si="116"/>
        <v>ข้อมูลไม่ครบ</v>
      </c>
      <c r="AF412" s="64"/>
    </row>
    <row r="413" spans="1:32" ht="21.75" thickBot="1" x14ac:dyDescent="0.4">
      <c r="A413" s="78">
        <v>395</v>
      </c>
      <c r="B413" s="168"/>
      <c r="C413" s="141"/>
      <c r="D413" s="142"/>
      <c r="E413" s="143"/>
      <c r="F413" s="169"/>
      <c r="G413" s="170"/>
      <c r="H413" s="171"/>
      <c r="I413" s="172"/>
      <c r="J413" s="173"/>
      <c r="K413" s="174"/>
      <c r="L413" s="175"/>
      <c r="M413" s="176"/>
      <c r="N413" s="177"/>
      <c r="O413" s="177"/>
      <c r="P413" s="177"/>
      <c r="Q413" s="177"/>
      <c r="R413" s="178"/>
      <c r="S413" s="46" t="str">
        <f t="shared" si="107"/>
        <v>ข้อมูลไม่ครบ</v>
      </c>
      <c r="T413" s="47" t="str">
        <f t="shared" si="108"/>
        <v>ข้อมูลไม่ครบ</v>
      </c>
      <c r="U413" s="48" t="str">
        <f t="shared" si="109"/>
        <v>ข้อมูลไม่ครบ</v>
      </c>
      <c r="V413" s="48" t="str">
        <f t="shared" si="110"/>
        <v>ข้อมูลไม่ครบ</v>
      </c>
      <c r="W413" s="79" t="str">
        <f t="shared" ca="1" si="104"/>
        <v>ข้อมูลไม่ครบ</v>
      </c>
      <c r="X413" s="46" t="str">
        <f t="shared" si="111"/>
        <v>ข้อมูลไม่ครบ</v>
      </c>
      <c r="Y413" s="47" t="str">
        <f t="shared" si="105"/>
        <v>ข้อมูลไม่ครบ</v>
      </c>
      <c r="Z413" s="48" t="str">
        <f t="shared" si="112"/>
        <v>ข้อมูลไม่ครบ</v>
      </c>
      <c r="AA413" s="48" t="str">
        <f t="shared" si="113"/>
        <v>ข้อมูลไม่ครบ</v>
      </c>
      <c r="AB413" s="46" t="str">
        <f t="shared" si="114"/>
        <v>ข้อมูลไม่ครบ</v>
      </c>
      <c r="AC413" s="47" t="str">
        <f t="shared" si="106"/>
        <v>ข้อมูลไม่ครบ</v>
      </c>
      <c r="AD413" s="48" t="str">
        <f t="shared" si="115"/>
        <v>ข้อมูลไม่ครบ</v>
      </c>
      <c r="AE413" s="48" t="str">
        <f t="shared" si="116"/>
        <v>ข้อมูลไม่ครบ</v>
      </c>
      <c r="AF413" s="64"/>
    </row>
    <row r="414" spans="1:32" ht="21.75" thickBot="1" x14ac:dyDescent="0.4">
      <c r="A414" s="78">
        <v>396</v>
      </c>
      <c r="B414" s="168"/>
      <c r="C414" s="141"/>
      <c r="D414" s="142"/>
      <c r="E414" s="143"/>
      <c r="F414" s="169"/>
      <c r="G414" s="170"/>
      <c r="H414" s="171"/>
      <c r="I414" s="172"/>
      <c r="J414" s="173"/>
      <c r="K414" s="174"/>
      <c r="L414" s="175"/>
      <c r="M414" s="176"/>
      <c r="N414" s="177"/>
      <c r="O414" s="177"/>
      <c r="P414" s="177"/>
      <c r="Q414" s="177"/>
      <c r="R414" s="178"/>
      <c r="S414" s="46" t="str">
        <f t="shared" si="107"/>
        <v>ข้อมูลไม่ครบ</v>
      </c>
      <c r="T414" s="47" t="str">
        <f t="shared" si="108"/>
        <v>ข้อมูลไม่ครบ</v>
      </c>
      <c r="U414" s="48" t="str">
        <f t="shared" si="109"/>
        <v>ข้อมูลไม่ครบ</v>
      </c>
      <c r="V414" s="48" t="str">
        <f t="shared" si="110"/>
        <v>ข้อมูลไม่ครบ</v>
      </c>
      <c r="W414" s="79" t="str">
        <f t="shared" ca="1" si="104"/>
        <v>ข้อมูลไม่ครบ</v>
      </c>
      <c r="X414" s="46" t="str">
        <f t="shared" si="111"/>
        <v>ข้อมูลไม่ครบ</v>
      </c>
      <c r="Y414" s="47" t="str">
        <f t="shared" si="105"/>
        <v>ข้อมูลไม่ครบ</v>
      </c>
      <c r="Z414" s="48" t="str">
        <f t="shared" si="112"/>
        <v>ข้อมูลไม่ครบ</v>
      </c>
      <c r="AA414" s="48" t="str">
        <f t="shared" si="113"/>
        <v>ข้อมูลไม่ครบ</v>
      </c>
      <c r="AB414" s="46" t="str">
        <f t="shared" si="114"/>
        <v>ข้อมูลไม่ครบ</v>
      </c>
      <c r="AC414" s="47" t="str">
        <f t="shared" si="106"/>
        <v>ข้อมูลไม่ครบ</v>
      </c>
      <c r="AD414" s="48" t="str">
        <f t="shared" si="115"/>
        <v>ข้อมูลไม่ครบ</v>
      </c>
      <c r="AE414" s="48" t="str">
        <f t="shared" si="116"/>
        <v>ข้อมูลไม่ครบ</v>
      </c>
      <c r="AF414" s="64"/>
    </row>
    <row r="415" spans="1:32" ht="21.75" thickBot="1" x14ac:dyDescent="0.4">
      <c r="A415" s="78">
        <v>397</v>
      </c>
      <c r="B415" s="168"/>
      <c r="C415" s="141"/>
      <c r="D415" s="142"/>
      <c r="E415" s="143"/>
      <c r="F415" s="169"/>
      <c r="G415" s="170"/>
      <c r="H415" s="171"/>
      <c r="I415" s="172"/>
      <c r="J415" s="173"/>
      <c r="K415" s="174"/>
      <c r="L415" s="175"/>
      <c r="M415" s="176"/>
      <c r="N415" s="177"/>
      <c r="O415" s="177"/>
      <c r="P415" s="177"/>
      <c r="Q415" s="177"/>
      <c r="R415" s="178"/>
      <c r="S415" s="46" t="str">
        <f t="shared" si="107"/>
        <v>ข้อมูลไม่ครบ</v>
      </c>
      <c r="T415" s="47" t="str">
        <f t="shared" si="108"/>
        <v>ข้อมูลไม่ครบ</v>
      </c>
      <c r="U415" s="48" t="str">
        <f t="shared" si="109"/>
        <v>ข้อมูลไม่ครบ</v>
      </c>
      <c r="V415" s="48" t="str">
        <f t="shared" si="110"/>
        <v>ข้อมูลไม่ครบ</v>
      </c>
      <c r="W415" s="79" t="str">
        <f t="shared" ca="1" si="104"/>
        <v>ข้อมูลไม่ครบ</v>
      </c>
      <c r="X415" s="46" t="str">
        <f t="shared" si="111"/>
        <v>ข้อมูลไม่ครบ</v>
      </c>
      <c r="Y415" s="47" t="str">
        <f t="shared" si="105"/>
        <v>ข้อมูลไม่ครบ</v>
      </c>
      <c r="Z415" s="48" t="str">
        <f t="shared" si="112"/>
        <v>ข้อมูลไม่ครบ</v>
      </c>
      <c r="AA415" s="48" t="str">
        <f t="shared" si="113"/>
        <v>ข้อมูลไม่ครบ</v>
      </c>
      <c r="AB415" s="46" t="str">
        <f t="shared" si="114"/>
        <v>ข้อมูลไม่ครบ</v>
      </c>
      <c r="AC415" s="47" t="str">
        <f t="shared" si="106"/>
        <v>ข้อมูลไม่ครบ</v>
      </c>
      <c r="AD415" s="48" t="str">
        <f t="shared" si="115"/>
        <v>ข้อมูลไม่ครบ</v>
      </c>
      <c r="AE415" s="48" t="str">
        <f t="shared" si="116"/>
        <v>ข้อมูลไม่ครบ</v>
      </c>
      <c r="AF415" s="64"/>
    </row>
    <row r="416" spans="1:32" ht="21.75" thickBot="1" x14ac:dyDescent="0.4">
      <c r="A416" s="78">
        <v>398</v>
      </c>
      <c r="B416" s="168"/>
      <c r="C416" s="141"/>
      <c r="D416" s="142"/>
      <c r="E416" s="143"/>
      <c r="F416" s="169"/>
      <c r="G416" s="170"/>
      <c r="H416" s="171"/>
      <c r="I416" s="172"/>
      <c r="J416" s="173"/>
      <c r="K416" s="174"/>
      <c r="L416" s="175"/>
      <c r="M416" s="176"/>
      <c r="N416" s="177"/>
      <c r="O416" s="177"/>
      <c r="P416" s="177"/>
      <c r="Q416" s="177"/>
      <c r="R416" s="178"/>
      <c r="S416" s="46" t="str">
        <f t="shared" si="107"/>
        <v>ข้อมูลไม่ครบ</v>
      </c>
      <c r="T416" s="47" t="str">
        <f t="shared" si="108"/>
        <v>ข้อมูลไม่ครบ</v>
      </c>
      <c r="U416" s="48" t="str">
        <f t="shared" si="109"/>
        <v>ข้อมูลไม่ครบ</v>
      </c>
      <c r="V416" s="48" t="str">
        <f t="shared" si="110"/>
        <v>ข้อมูลไม่ครบ</v>
      </c>
      <c r="W416" s="79" t="str">
        <f t="shared" ca="1" si="104"/>
        <v>ข้อมูลไม่ครบ</v>
      </c>
      <c r="X416" s="46" t="str">
        <f t="shared" si="111"/>
        <v>ข้อมูลไม่ครบ</v>
      </c>
      <c r="Y416" s="47" t="str">
        <f t="shared" si="105"/>
        <v>ข้อมูลไม่ครบ</v>
      </c>
      <c r="Z416" s="48" t="str">
        <f t="shared" si="112"/>
        <v>ข้อมูลไม่ครบ</v>
      </c>
      <c r="AA416" s="48" t="str">
        <f t="shared" si="113"/>
        <v>ข้อมูลไม่ครบ</v>
      </c>
      <c r="AB416" s="46" t="str">
        <f t="shared" si="114"/>
        <v>ข้อมูลไม่ครบ</v>
      </c>
      <c r="AC416" s="47" t="str">
        <f t="shared" si="106"/>
        <v>ข้อมูลไม่ครบ</v>
      </c>
      <c r="AD416" s="48" t="str">
        <f t="shared" si="115"/>
        <v>ข้อมูลไม่ครบ</v>
      </c>
      <c r="AE416" s="48" t="str">
        <f t="shared" si="116"/>
        <v>ข้อมูลไม่ครบ</v>
      </c>
      <c r="AF416" s="64"/>
    </row>
    <row r="417" spans="1:32" ht="21.75" thickBot="1" x14ac:dyDescent="0.4">
      <c r="A417" s="78">
        <v>399</v>
      </c>
      <c r="B417" s="168"/>
      <c r="C417" s="141"/>
      <c r="D417" s="142"/>
      <c r="E417" s="143"/>
      <c r="F417" s="169"/>
      <c r="G417" s="170"/>
      <c r="H417" s="171"/>
      <c r="I417" s="172"/>
      <c r="J417" s="173"/>
      <c r="K417" s="174"/>
      <c r="L417" s="175"/>
      <c r="M417" s="176"/>
      <c r="N417" s="177"/>
      <c r="O417" s="177"/>
      <c r="P417" s="177"/>
      <c r="Q417" s="177"/>
      <c r="R417" s="178"/>
      <c r="S417" s="46" t="str">
        <f t="shared" si="107"/>
        <v>ข้อมูลไม่ครบ</v>
      </c>
      <c r="T417" s="47" t="str">
        <f t="shared" si="108"/>
        <v>ข้อมูลไม่ครบ</v>
      </c>
      <c r="U417" s="48" t="str">
        <f t="shared" si="109"/>
        <v>ข้อมูลไม่ครบ</v>
      </c>
      <c r="V417" s="48" t="str">
        <f t="shared" si="110"/>
        <v>ข้อมูลไม่ครบ</v>
      </c>
      <c r="W417" s="79" t="str">
        <f t="shared" ca="1" si="104"/>
        <v>ข้อมูลไม่ครบ</v>
      </c>
      <c r="X417" s="46" t="str">
        <f t="shared" si="111"/>
        <v>ข้อมูลไม่ครบ</v>
      </c>
      <c r="Y417" s="47" t="str">
        <f t="shared" si="105"/>
        <v>ข้อมูลไม่ครบ</v>
      </c>
      <c r="Z417" s="48" t="str">
        <f t="shared" si="112"/>
        <v>ข้อมูลไม่ครบ</v>
      </c>
      <c r="AA417" s="48" t="str">
        <f t="shared" si="113"/>
        <v>ข้อมูลไม่ครบ</v>
      </c>
      <c r="AB417" s="46" t="str">
        <f t="shared" si="114"/>
        <v>ข้อมูลไม่ครบ</v>
      </c>
      <c r="AC417" s="47" t="str">
        <f t="shared" si="106"/>
        <v>ข้อมูลไม่ครบ</v>
      </c>
      <c r="AD417" s="48" t="str">
        <f t="shared" si="115"/>
        <v>ข้อมูลไม่ครบ</v>
      </c>
      <c r="AE417" s="48" t="str">
        <f t="shared" si="116"/>
        <v>ข้อมูลไม่ครบ</v>
      </c>
      <c r="AF417" s="64"/>
    </row>
    <row r="418" spans="1:32" ht="21.75" thickBot="1" x14ac:dyDescent="0.4">
      <c r="A418" s="78">
        <v>400</v>
      </c>
      <c r="B418" s="168"/>
      <c r="C418" s="141"/>
      <c r="D418" s="142"/>
      <c r="E418" s="143"/>
      <c r="F418" s="169"/>
      <c r="G418" s="170"/>
      <c r="H418" s="171"/>
      <c r="I418" s="172"/>
      <c r="J418" s="173"/>
      <c r="K418" s="174"/>
      <c r="L418" s="175"/>
      <c r="M418" s="176"/>
      <c r="N418" s="177"/>
      <c r="O418" s="177"/>
      <c r="P418" s="177"/>
      <c r="Q418" s="177"/>
      <c r="R418" s="178"/>
      <c r="S418" s="46" t="str">
        <f t="shared" si="107"/>
        <v>ข้อมูลไม่ครบ</v>
      </c>
      <c r="T418" s="47" t="str">
        <f t="shared" si="108"/>
        <v>ข้อมูลไม่ครบ</v>
      </c>
      <c r="U418" s="48" t="str">
        <f t="shared" si="109"/>
        <v>ข้อมูลไม่ครบ</v>
      </c>
      <c r="V418" s="48" t="str">
        <f t="shared" si="110"/>
        <v>ข้อมูลไม่ครบ</v>
      </c>
      <c r="W418" s="79" t="str">
        <f t="shared" ca="1" si="104"/>
        <v>ข้อมูลไม่ครบ</v>
      </c>
      <c r="X418" s="46" t="str">
        <f t="shared" si="111"/>
        <v>ข้อมูลไม่ครบ</v>
      </c>
      <c r="Y418" s="47" t="str">
        <f t="shared" si="105"/>
        <v>ข้อมูลไม่ครบ</v>
      </c>
      <c r="Z418" s="48" t="str">
        <f t="shared" si="112"/>
        <v>ข้อมูลไม่ครบ</v>
      </c>
      <c r="AA418" s="48" t="str">
        <f t="shared" si="113"/>
        <v>ข้อมูลไม่ครบ</v>
      </c>
      <c r="AB418" s="46" t="str">
        <f t="shared" si="114"/>
        <v>ข้อมูลไม่ครบ</v>
      </c>
      <c r="AC418" s="47" t="str">
        <f t="shared" si="106"/>
        <v>ข้อมูลไม่ครบ</v>
      </c>
      <c r="AD418" s="48" t="str">
        <f t="shared" si="115"/>
        <v>ข้อมูลไม่ครบ</v>
      </c>
      <c r="AE418" s="48" t="str">
        <f t="shared" si="116"/>
        <v>ข้อมูลไม่ครบ</v>
      </c>
      <c r="AF418" s="64"/>
    </row>
    <row r="419" spans="1:32" ht="21.75" thickBot="1" x14ac:dyDescent="0.4">
      <c r="A419" s="78">
        <v>401</v>
      </c>
      <c r="B419" s="168"/>
      <c r="C419" s="141"/>
      <c r="D419" s="142"/>
      <c r="E419" s="143"/>
      <c r="F419" s="169"/>
      <c r="G419" s="170"/>
      <c r="H419" s="171"/>
      <c r="I419" s="172"/>
      <c r="J419" s="173"/>
      <c r="K419" s="174"/>
      <c r="L419" s="175"/>
      <c r="M419" s="176"/>
      <c r="N419" s="177"/>
      <c r="O419" s="177"/>
      <c r="P419" s="177"/>
      <c r="Q419" s="177"/>
      <c r="R419" s="178"/>
      <c r="S419" s="46" t="str">
        <f t="shared" si="107"/>
        <v>ข้อมูลไม่ครบ</v>
      </c>
      <c r="T419" s="47" t="str">
        <f t="shared" si="108"/>
        <v>ข้อมูลไม่ครบ</v>
      </c>
      <c r="U419" s="48" t="str">
        <f t="shared" si="109"/>
        <v>ข้อมูลไม่ครบ</v>
      </c>
      <c r="V419" s="48" t="str">
        <f t="shared" si="110"/>
        <v>ข้อมูลไม่ครบ</v>
      </c>
      <c r="W419" s="79" t="str">
        <f t="shared" ca="1" si="104"/>
        <v>ข้อมูลไม่ครบ</v>
      </c>
      <c r="X419" s="46" t="str">
        <f t="shared" si="111"/>
        <v>ข้อมูลไม่ครบ</v>
      </c>
      <c r="Y419" s="47" t="str">
        <f t="shared" si="105"/>
        <v>ข้อมูลไม่ครบ</v>
      </c>
      <c r="Z419" s="48" t="str">
        <f t="shared" si="112"/>
        <v>ข้อมูลไม่ครบ</v>
      </c>
      <c r="AA419" s="48" t="str">
        <f t="shared" si="113"/>
        <v>ข้อมูลไม่ครบ</v>
      </c>
      <c r="AB419" s="46" t="str">
        <f t="shared" si="114"/>
        <v>ข้อมูลไม่ครบ</v>
      </c>
      <c r="AC419" s="47" t="str">
        <f t="shared" si="106"/>
        <v>ข้อมูลไม่ครบ</v>
      </c>
      <c r="AD419" s="48" t="str">
        <f t="shared" si="115"/>
        <v>ข้อมูลไม่ครบ</v>
      </c>
      <c r="AE419" s="48" t="str">
        <f t="shared" si="116"/>
        <v>ข้อมูลไม่ครบ</v>
      </c>
      <c r="AF419" s="64"/>
    </row>
    <row r="420" spans="1:32" ht="21.75" thickBot="1" x14ac:dyDescent="0.4">
      <c r="A420" s="78">
        <v>402</v>
      </c>
      <c r="B420" s="168"/>
      <c r="C420" s="141"/>
      <c r="D420" s="142"/>
      <c r="E420" s="143"/>
      <c r="F420" s="169"/>
      <c r="G420" s="170"/>
      <c r="H420" s="171"/>
      <c r="I420" s="172"/>
      <c r="J420" s="173"/>
      <c r="K420" s="174"/>
      <c r="L420" s="175"/>
      <c r="M420" s="176"/>
      <c r="N420" s="177"/>
      <c r="O420" s="177"/>
      <c r="P420" s="177"/>
      <c r="Q420" s="177"/>
      <c r="R420" s="178"/>
      <c r="S420" s="46" t="str">
        <f t="shared" si="107"/>
        <v>ข้อมูลไม่ครบ</v>
      </c>
      <c r="T420" s="47" t="str">
        <f t="shared" si="108"/>
        <v>ข้อมูลไม่ครบ</v>
      </c>
      <c r="U420" s="48" t="str">
        <f t="shared" si="109"/>
        <v>ข้อมูลไม่ครบ</v>
      </c>
      <c r="V420" s="48" t="str">
        <f t="shared" si="110"/>
        <v>ข้อมูลไม่ครบ</v>
      </c>
      <c r="W420" s="79" t="str">
        <f t="shared" ca="1" si="104"/>
        <v>ข้อมูลไม่ครบ</v>
      </c>
      <c r="X420" s="46" t="str">
        <f t="shared" si="111"/>
        <v>ข้อมูลไม่ครบ</v>
      </c>
      <c r="Y420" s="47" t="str">
        <f t="shared" si="105"/>
        <v>ข้อมูลไม่ครบ</v>
      </c>
      <c r="Z420" s="48" t="str">
        <f t="shared" si="112"/>
        <v>ข้อมูลไม่ครบ</v>
      </c>
      <c r="AA420" s="48" t="str">
        <f t="shared" si="113"/>
        <v>ข้อมูลไม่ครบ</v>
      </c>
      <c r="AB420" s="46" t="str">
        <f t="shared" si="114"/>
        <v>ข้อมูลไม่ครบ</v>
      </c>
      <c r="AC420" s="47" t="str">
        <f t="shared" si="106"/>
        <v>ข้อมูลไม่ครบ</v>
      </c>
      <c r="AD420" s="48" t="str">
        <f t="shared" si="115"/>
        <v>ข้อมูลไม่ครบ</v>
      </c>
      <c r="AE420" s="48" t="str">
        <f t="shared" si="116"/>
        <v>ข้อมูลไม่ครบ</v>
      </c>
      <c r="AF420" s="64"/>
    </row>
    <row r="421" spans="1:32" ht="21.75" thickBot="1" x14ac:dyDescent="0.4">
      <c r="A421" s="78">
        <v>403</v>
      </c>
      <c r="B421" s="168"/>
      <c r="C421" s="141"/>
      <c r="D421" s="142"/>
      <c r="E421" s="143"/>
      <c r="F421" s="169"/>
      <c r="G421" s="170"/>
      <c r="H421" s="171"/>
      <c r="I421" s="172"/>
      <c r="J421" s="173"/>
      <c r="K421" s="174"/>
      <c r="L421" s="175"/>
      <c r="M421" s="176"/>
      <c r="N421" s="177"/>
      <c r="O421" s="177"/>
      <c r="P421" s="177"/>
      <c r="Q421" s="177"/>
      <c r="R421" s="178"/>
      <c r="S421" s="46" t="str">
        <f t="shared" si="107"/>
        <v>ข้อมูลไม่ครบ</v>
      </c>
      <c r="T421" s="47" t="str">
        <f t="shared" si="108"/>
        <v>ข้อมูลไม่ครบ</v>
      </c>
      <c r="U421" s="48" t="str">
        <f t="shared" si="109"/>
        <v>ข้อมูลไม่ครบ</v>
      </c>
      <c r="V421" s="48" t="str">
        <f t="shared" si="110"/>
        <v>ข้อมูลไม่ครบ</v>
      </c>
      <c r="W421" s="79" t="str">
        <f t="shared" ca="1" si="104"/>
        <v>ข้อมูลไม่ครบ</v>
      </c>
      <c r="X421" s="46" t="str">
        <f t="shared" si="111"/>
        <v>ข้อมูลไม่ครบ</v>
      </c>
      <c r="Y421" s="47" t="str">
        <f t="shared" si="105"/>
        <v>ข้อมูลไม่ครบ</v>
      </c>
      <c r="Z421" s="48" t="str">
        <f t="shared" si="112"/>
        <v>ข้อมูลไม่ครบ</v>
      </c>
      <c r="AA421" s="48" t="str">
        <f t="shared" si="113"/>
        <v>ข้อมูลไม่ครบ</v>
      </c>
      <c r="AB421" s="46" t="str">
        <f t="shared" si="114"/>
        <v>ข้อมูลไม่ครบ</v>
      </c>
      <c r="AC421" s="47" t="str">
        <f t="shared" si="106"/>
        <v>ข้อมูลไม่ครบ</v>
      </c>
      <c r="AD421" s="48" t="str">
        <f t="shared" si="115"/>
        <v>ข้อมูลไม่ครบ</v>
      </c>
      <c r="AE421" s="48" t="str">
        <f t="shared" si="116"/>
        <v>ข้อมูลไม่ครบ</v>
      </c>
      <c r="AF421" s="64"/>
    </row>
    <row r="422" spans="1:32" ht="21.75" thickBot="1" x14ac:dyDescent="0.4">
      <c r="A422" s="78">
        <v>404</v>
      </c>
      <c r="B422" s="168"/>
      <c r="C422" s="141"/>
      <c r="D422" s="142"/>
      <c r="E422" s="143"/>
      <c r="F422" s="169"/>
      <c r="G422" s="170"/>
      <c r="H422" s="171"/>
      <c r="I422" s="172"/>
      <c r="J422" s="173"/>
      <c r="K422" s="174"/>
      <c r="L422" s="175"/>
      <c r="M422" s="176"/>
      <c r="N422" s="177"/>
      <c r="O422" s="177"/>
      <c r="P422" s="177"/>
      <c r="Q422" s="177"/>
      <c r="R422" s="178"/>
      <c r="S422" s="46" t="str">
        <f t="shared" si="107"/>
        <v>ข้อมูลไม่ครบ</v>
      </c>
      <c r="T422" s="47" t="str">
        <f t="shared" si="108"/>
        <v>ข้อมูลไม่ครบ</v>
      </c>
      <c r="U422" s="48" t="str">
        <f t="shared" si="109"/>
        <v>ข้อมูลไม่ครบ</v>
      </c>
      <c r="V422" s="48" t="str">
        <f t="shared" si="110"/>
        <v>ข้อมูลไม่ครบ</v>
      </c>
      <c r="W422" s="79" t="str">
        <f t="shared" ca="1" si="104"/>
        <v>ข้อมูลไม่ครบ</v>
      </c>
      <c r="X422" s="46" t="str">
        <f t="shared" si="111"/>
        <v>ข้อมูลไม่ครบ</v>
      </c>
      <c r="Y422" s="47" t="str">
        <f t="shared" si="105"/>
        <v>ข้อมูลไม่ครบ</v>
      </c>
      <c r="Z422" s="48" t="str">
        <f t="shared" si="112"/>
        <v>ข้อมูลไม่ครบ</v>
      </c>
      <c r="AA422" s="48" t="str">
        <f t="shared" si="113"/>
        <v>ข้อมูลไม่ครบ</v>
      </c>
      <c r="AB422" s="46" t="str">
        <f t="shared" si="114"/>
        <v>ข้อมูลไม่ครบ</v>
      </c>
      <c r="AC422" s="47" t="str">
        <f t="shared" si="106"/>
        <v>ข้อมูลไม่ครบ</v>
      </c>
      <c r="AD422" s="48" t="str">
        <f t="shared" si="115"/>
        <v>ข้อมูลไม่ครบ</v>
      </c>
      <c r="AE422" s="48" t="str">
        <f t="shared" si="116"/>
        <v>ข้อมูลไม่ครบ</v>
      </c>
      <c r="AF422" s="64"/>
    </row>
    <row r="423" spans="1:32" ht="21.75" thickBot="1" x14ac:dyDescent="0.4">
      <c r="A423" s="78">
        <v>405</v>
      </c>
      <c r="B423" s="168"/>
      <c r="C423" s="141"/>
      <c r="D423" s="142"/>
      <c r="E423" s="143"/>
      <c r="F423" s="169"/>
      <c r="G423" s="170"/>
      <c r="H423" s="171"/>
      <c r="I423" s="172"/>
      <c r="J423" s="173"/>
      <c r="K423" s="174"/>
      <c r="L423" s="175"/>
      <c r="M423" s="176"/>
      <c r="N423" s="177"/>
      <c r="O423" s="177"/>
      <c r="P423" s="177"/>
      <c r="Q423" s="177"/>
      <c r="R423" s="178"/>
      <c r="S423" s="46" t="str">
        <f t="shared" si="107"/>
        <v>ข้อมูลไม่ครบ</v>
      </c>
      <c r="T423" s="47" t="str">
        <f t="shared" si="108"/>
        <v>ข้อมูลไม่ครบ</v>
      </c>
      <c r="U423" s="48" t="str">
        <f t="shared" si="109"/>
        <v>ข้อมูลไม่ครบ</v>
      </c>
      <c r="V423" s="48" t="str">
        <f t="shared" si="110"/>
        <v>ข้อมูลไม่ครบ</v>
      </c>
      <c r="W423" s="79" t="str">
        <f t="shared" ca="1" si="104"/>
        <v>ข้อมูลไม่ครบ</v>
      </c>
      <c r="X423" s="46" t="str">
        <f t="shared" si="111"/>
        <v>ข้อมูลไม่ครบ</v>
      </c>
      <c r="Y423" s="47" t="str">
        <f t="shared" si="105"/>
        <v>ข้อมูลไม่ครบ</v>
      </c>
      <c r="Z423" s="48" t="str">
        <f t="shared" si="112"/>
        <v>ข้อมูลไม่ครบ</v>
      </c>
      <c r="AA423" s="48" t="str">
        <f t="shared" si="113"/>
        <v>ข้อมูลไม่ครบ</v>
      </c>
      <c r="AB423" s="46" t="str">
        <f t="shared" si="114"/>
        <v>ข้อมูลไม่ครบ</v>
      </c>
      <c r="AC423" s="47" t="str">
        <f t="shared" si="106"/>
        <v>ข้อมูลไม่ครบ</v>
      </c>
      <c r="AD423" s="48" t="str">
        <f t="shared" si="115"/>
        <v>ข้อมูลไม่ครบ</v>
      </c>
      <c r="AE423" s="48" t="str">
        <f t="shared" si="116"/>
        <v>ข้อมูลไม่ครบ</v>
      </c>
      <c r="AF423" s="64"/>
    </row>
    <row r="424" spans="1:32" ht="21.75" thickBot="1" x14ac:dyDescent="0.4">
      <c r="A424" s="78">
        <v>406</v>
      </c>
      <c r="B424" s="168"/>
      <c r="C424" s="141"/>
      <c r="D424" s="142"/>
      <c r="E424" s="143"/>
      <c r="F424" s="169"/>
      <c r="G424" s="170"/>
      <c r="H424" s="171"/>
      <c r="I424" s="172"/>
      <c r="J424" s="173"/>
      <c r="K424" s="174"/>
      <c r="L424" s="175"/>
      <c r="M424" s="176"/>
      <c r="N424" s="177"/>
      <c r="O424" s="177"/>
      <c r="P424" s="177"/>
      <c r="Q424" s="177"/>
      <c r="R424" s="178"/>
      <c r="S424" s="46" t="str">
        <f t="shared" si="107"/>
        <v>ข้อมูลไม่ครบ</v>
      </c>
      <c r="T424" s="47" t="str">
        <f t="shared" si="108"/>
        <v>ข้อมูลไม่ครบ</v>
      </c>
      <c r="U424" s="48" t="str">
        <f t="shared" si="109"/>
        <v>ข้อมูลไม่ครบ</v>
      </c>
      <c r="V424" s="48" t="str">
        <f t="shared" si="110"/>
        <v>ข้อมูลไม่ครบ</v>
      </c>
      <c r="W424" s="79" t="str">
        <f t="shared" ca="1" si="104"/>
        <v>ข้อมูลไม่ครบ</v>
      </c>
      <c r="X424" s="46" t="str">
        <f t="shared" si="111"/>
        <v>ข้อมูลไม่ครบ</v>
      </c>
      <c r="Y424" s="47" t="str">
        <f t="shared" si="105"/>
        <v>ข้อมูลไม่ครบ</v>
      </c>
      <c r="Z424" s="48" t="str">
        <f t="shared" si="112"/>
        <v>ข้อมูลไม่ครบ</v>
      </c>
      <c r="AA424" s="48" t="str">
        <f t="shared" si="113"/>
        <v>ข้อมูลไม่ครบ</v>
      </c>
      <c r="AB424" s="46" t="str">
        <f t="shared" si="114"/>
        <v>ข้อมูลไม่ครบ</v>
      </c>
      <c r="AC424" s="47" t="str">
        <f t="shared" si="106"/>
        <v>ข้อมูลไม่ครบ</v>
      </c>
      <c r="AD424" s="48" t="str">
        <f t="shared" si="115"/>
        <v>ข้อมูลไม่ครบ</v>
      </c>
      <c r="AE424" s="48" t="str">
        <f t="shared" si="116"/>
        <v>ข้อมูลไม่ครบ</v>
      </c>
      <c r="AF424" s="64"/>
    </row>
    <row r="425" spans="1:32" ht="21.75" thickBot="1" x14ac:dyDescent="0.4">
      <c r="A425" s="78">
        <v>407</v>
      </c>
      <c r="B425" s="168"/>
      <c r="C425" s="141"/>
      <c r="D425" s="142"/>
      <c r="E425" s="143"/>
      <c r="F425" s="169"/>
      <c r="G425" s="170"/>
      <c r="H425" s="171"/>
      <c r="I425" s="172"/>
      <c r="J425" s="173"/>
      <c r="K425" s="174"/>
      <c r="L425" s="175"/>
      <c r="M425" s="176"/>
      <c r="N425" s="177"/>
      <c r="O425" s="177"/>
      <c r="P425" s="177"/>
      <c r="Q425" s="177"/>
      <c r="R425" s="178"/>
      <c r="S425" s="46" t="str">
        <f t="shared" si="107"/>
        <v>ข้อมูลไม่ครบ</v>
      </c>
      <c r="T425" s="47" t="str">
        <f t="shared" si="108"/>
        <v>ข้อมูลไม่ครบ</v>
      </c>
      <c r="U425" s="48" t="str">
        <f t="shared" si="109"/>
        <v>ข้อมูลไม่ครบ</v>
      </c>
      <c r="V425" s="48" t="str">
        <f t="shared" si="110"/>
        <v>ข้อมูลไม่ครบ</v>
      </c>
      <c r="W425" s="79" t="str">
        <f t="shared" ca="1" si="104"/>
        <v>ข้อมูลไม่ครบ</v>
      </c>
      <c r="X425" s="46" t="str">
        <f t="shared" si="111"/>
        <v>ข้อมูลไม่ครบ</v>
      </c>
      <c r="Y425" s="47" t="str">
        <f t="shared" si="105"/>
        <v>ข้อมูลไม่ครบ</v>
      </c>
      <c r="Z425" s="48" t="str">
        <f t="shared" si="112"/>
        <v>ข้อมูลไม่ครบ</v>
      </c>
      <c r="AA425" s="48" t="str">
        <f t="shared" si="113"/>
        <v>ข้อมูลไม่ครบ</v>
      </c>
      <c r="AB425" s="46" t="str">
        <f t="shared" si="114"/>
        <v>ข้อมูลไม่ครบ</v>
      </c>
      <c r="AC425" s="47" t="str">
        <f t="shared" si="106"/>
        <v>ข้อมูลไม่ครบ</v>
      </c>
      <c r="AD425" s="48" t="str">
        <f t="shared" si="115"/>
        <v>ข้อมูลไม่ครบ</v>
      </c>
      <c r="AE425" s="48" t="str">
        <f t="shared" si="116"/>
        <v>ข้อมูลไม่ครบ</v>
      </c>
      <c r="AF425" s="64"/>
    </row>
    <row r="426" spans="1:32" ht="21.75" thickBot="1" x14ac:dyDescent="0.4">
      <c r="A426" s="78">
        <v>408</v>
      </c>
      <c r="B426" s="168"/>
      <c r="C426" s="141"/>
      <c r="D426" s="142"/>
      <c r="E426" s="143"/>
      <c r="F426" s="169"/>
      <c r="G426" s="170"/>
      <c r="H426" s="171"/>
      <c r="I426" s="172"/>
      <c r="J426" s="173"/>
      <c r="K426" s="174"/>
      <c r="L426" s="175"/>
      <c r="M426" s="176"/>
      <c r="N426" s="177"/>
      <c r="O426" s="177"/>
      <c r="P426" s="177"/>
      <c r="Q426" s="177"/>
      <c r="R426" s="178"/>
      <c r="S426" s="46" t="str">
        <f t="shared" si="107"/>
        <v>ข้อมูลไม่ครบ</v>
      </c>
      <c r="T426" s="47" t="str">
        <f t="shared" si="108"/>
        <v>ข้อมูลไม่ครบ</v>
      </c>
      <c r="U426" s="48" t="str">
        <f t="shared" si="109"/>
        <v>ข้อมูลไม่ครบ</v>
      </c>
      <c r="V426" s="48" t="str">
        <f t="shared" si="110"/>
        <v>ข้อมูลไม่ครบ</v>
      </c>
      <c r="W426" s="79" t="str">
        <f t="shared" ca="1" si="104"/>
        <v>ข้อมูลไม่ครบ</v>
      </c>
      <c r="X426" s="46" t="str">
        <f t="shared" si="111"/>
        <v>ข้อมูลไม่ครบ</v>
      </c>
      <c r="Y426" s="47" t="str">
        <f t="shared" si="105"/>
        <v>ข้อมูลไม่ครบ</v>
      </c>
      <c r="Z426" s="48" t="str">
        <f t="shared" si="112"/>
        <v>ข้อมูลไม่ครบ</v>
      </c>
      <c r="AA426" s="48" t="str">
        <f t="shared" si="113"/>
        <v>ข้อมูลไม่ครบ</v>
      </c>
      <c r="AB426" s="46" t="str">
        <f t="shared" si="114"/>
        <v>ข้อมูลไม่ครบ</v>
      </c>
      <c r="AC426" s="47" t="str">
        <f t="shared" si="106"/>
        <v>ข้อมูลไม่ครบ</v>
      </c>
      <c r="AD426" s="48" t="str">
        <f t="shared" si="115"/>
        <v>ข้อมูลไม่ครบ</v>
      </c>
      <c r="AE426" s="48" t="str">
        <f t="shared" si="116"/>
        <v>ข้อมูลไม่ครบ</v>
      </c>
      <c r="AF426" s="64"/>
    </row>
    <row r="427" spans="1:32" ht="21.75" thickBot="1" x14ac:dyDescent="0.4">
      <c r="A427" s="78">
        <v>409</v>
      </c>
      <c r="B427" s="168"/>
      <c r="C427" s="141"/>
      <c r="D427" s="142"/>
      <c r="E427" s="143"/>
      <c r="F427" s="169"/>
      <c r="G427" s="170"/>
      <c r="H427" s="171"/>
      <c r="I427" s="172"/>
      <c r="J427" s="173"/>
      <c r="K427" s="174"/>
      <c r="L427" s="175"/>
      <c r="M427" s="176"/>
      <c r="N427" s="177"/>
      <c r="O427" s="177"/>
      <c r="P427" s="177"/>
      <c r="Q427" s="177"/>
      <c r="R427" s="178"/>
      <c r="S427" s="46" t="str">
        <f t="shared" si="107"/>
        <v>ข้อมูลไม่ครบ</v>
      </c>
      <c r="T427" s="47" t="str">
        <f t="shared" si="108"/>
        <v>ข้อมูลไม่ครบ</v>
      </c>
      <c r="U427" s="48" t="str">
        <f t="shared" si="109"/>
        <v>ข้อมูลไม่ครบ</v>
      </c>
      <c r="V427" s="48" t="str">
        <f t="shared" si="110"/>
        <v>ข้อมูลไม่ครบ</v>
      </c>
      <c r="W427" s="79" t="str">
        <f t="shared" ca="1" si="104"/>
        <v>ข้อมูลไม่ครบ</v>
      </c>
      <c r="X427" s="46" t="str">
        <f t="shared" si="111"/>
        <v>ข้อมูลไม่ครบ</v>
      </c>
      <c r="Y427" s="47" t="str">
        <f t="shared" si="105"/>
        <v>ข้อมูลไม่ครบ</v>
      </c>
      <c r="Z427" s="48" t="str">
        <f t="shared" si="112"/>
        <v>ข้อมูลไม่ครบ</v>
      </c>
      <c r="AA427" s="48" t="str">
        <f t="shared" si="113"/>
        <v>ข้อมูลไม่ครบ</v>
      </c>
      <c r="AB427" s="46" t="str">
        <f t="shared" si="114"/>
        <v>ข้อมูลไม่ครบ</v>
      </c>
      <c r="AC427" s="47" t="str">
        <f t="shared" si="106"/>
        <v>ข้อมูลไม่ครบ</v>
      </c>
      <c r="AD427" s="48" t="str">
        <f t="shared" si="115"/>
        <v>ข้อมูลไม่ครบ</v>
      </c>
      <c r="AE427" s="48" t="str">
        <f t="shared" si="116"/>
        <v>ข้อมูลไม่ครบ</v>
      </c>
      <c r="AF427" s="64"/>
    </row>
    <row r="428" spans="1:32" ht="21.75" thickBot="1" x14ac:dyDescent="0.4">
      <c r="A428" s="78">
        <v>410</v>
      </c>
      <c r="B428" s="168"/>
      <c r="C428" s="141"/>
      <c r="D428" s="142"/>
      <c r="E428" s="143"/>
      <c r="F428" s="169"/>
      <c r="G428" s="170"/>
      <c r="H428" s="171"/>
      <c r="I428" s="172"/>
      <c r="J428" s="173"/>
      <c r="K428" s="174"/>
      <c r="L428" s="175"/>
      <c r="M428" s="176"/>
      <c r="N428" s="177"/>
      <c r="O428" s="177"/>
      <c r="P428" s="177"/>
      <c r="Q428" s="177"/>
      <c r="R428" s="178"/>
      <c r="S428" s="46" t="str">
        <f t="shared" si="107"/>
        <v>ข้อมูลไม่ครบ</v>
      </c>
      <c r="T428" s="47" t="str">
        <f t="shared" si="108"/>
        <v>ข้อมูลไม่ครบ</v>
      </c>
      <c r="U428" s="48" t="str">
        <f t="shared" si="109"/>
        <v>ข้อมูลไม่ครบ</v>
      </c>
      <c r="V428" s="48" t="str">
        <f t="shared" si="110"/>
        <v>ข้อมูลไม่ครบ</v>
      </c>
      <c r="W428" s="79" t="str">
        <f t="shared" ca="1" si="104"/>
        <v>ข้อมูลไม่ครบ</v>
      </c>
      <c r="X428" s="46" t="str">
        <f t="shared" si="111"/>
        <v>ข้อมูลไม่ครบ</v>
      </c>
      <c r="Y428" s="47" t="str">
        <f t="shared" si="105"/>
        <v>ข้อมูลไม่ครบ</v>
      </c>
      <c r="Z428" s="48" t="str">
        <f t="shared" si="112"/>
        <v>ข้อมูลไม่ครบ</v>
      </c>
      <c r="AA428" s="48" t="str">
        <f t="shared" si="113"/>
        <v>ข้อมูลไม่ครบ</v>
      </c>
      <c r="AB428" s="46" t="str">
        <f t="shared" si="114"/>
        <v>ข้อมูลไม่ครบ</v>
      </c>
      <c r="AC428" s="47" t="str">
        <f t="shared" si="106"/>
        <v>ข้อมูลไม่ครบ</v>
      </c>
      <c r="AD428" s="48" t="str">
        <f t="shared" si="115"/>
        <v>ข้อมูลไม่ครบ</v>
      </c>
      <c r="AE428" s="48" t="str">
        <f t="shared" si="116"/>
        <v>ข้อมูลไม่ครบ</v>
      </c>
      <c r="AF428" s="64"/>
    </row>
    <row r="429" spans="1:32" ht="21.75" thickBot="1" x14ac:dyDescent="0.4">
      <c r="A429" s="78">
        <v>411</v>
      </c>
      <c r="B429" s="168"/>
      <c r="C429" s="141"/>
      <c r="D429" s="142"/>
      <c r="E429" s="143"/>
      <c r="F429" s="169"/>
      <c r="G429" s="170"/>
      <c r="H429" s="171"/>
      <c r="I429" s="172"/>
      <c r="J429" s="173"/>
      <c r="K429" s="174"/>
      <c r="L429" s="175"/>
      <c r="M429" s="176"/>
      <c r="N429" s="177"/>
      <c r="O429" s="177"/>
      <c r="P429" s="177"/>
      <c r="Q429" s="177"/>
      <c r="R429" s="178"/>
      <c r="S429" s="46" t="str">
        <f t="shared" si="107"/>
        <v>ข้อมูลไม่ครบ</v>
      </c>
      <c r="T429" s="47" t="str">
        <f t="shared" si="108"/>
        <v>ข้อมูลไม่ครบ</v>
      </c>
      <c r="U429" s="48" t="str">
        <f t="shared" si="109"/>
        <v>ข้อมูลไม่ครบ</v>
      </c>
      <c r="V429" s="48" t="str">
        <f t="shared" si="110"/>
        <v>ข้อมูลไม่ครบ</v>
      </c>
      <c r="W429" s="79" t="str">
        <f t="shared" ca="1" si="104"/>
        <v>ข้อมูลไม่ครบ</v>
      </c>
      <c r="X429" s="46" t="str">
        <f t="shared" si="111"/>
        <v>ข้อมูลไม่ครบ</v>
      </c>
      <c r="Y429" s="47" t="str">
        <f t="shared" si="105"/>
        <v>ข้อมูลไม่ครบ</v>
      </c>
      <c r="Z429" s="48" t="str">
        <f t="shared" si="112"/>
        <v>ข้อมูลไม่ครบ</v>
      </c>
      <c r="AA429" s="48" t="str">
        <f t="shared" si="113"/>
        <v>ข้อมูลไม่ครบ</v>
      </c>
      <c r="AB429" s="46" t="str">
        <f t="shared" si="114"/>
        <v>ข้อมูลไม่ครบ</v>
      </c>
      <c r="AC429" s="47" t="str">
        <f t="shared" si="106"/>
        <v>ข้อมูลไม่ครบ</v>
      </c>
      <c r="AD429" s="48" t="str">
        <f t="shared" si="115"/>
        <v>ข้อมูลไม่ครบ</v>
      </c>
      <c r="AE429" s="48" t="str">
        <f t="shared" si="116"/>
        <v>ข้อมูลไม่ครบ</v>
      </c>
      <c r="AF429" s="64"/>
    </row>
    <row r="430" spans="1:32" ht="21.75" thickBot="1" x14ac:dyDescent="0.4">
      <c r="A430" s="78">
        <v>412</v>
      </c>
      <c r="B430" s="168"/>
      <c r="C430" s="141"/>
      <c r="D430" s="142"/>
      <c r="E430" s="143"/>
      <c r="F430" s="169"/>
      <c r="G430" s="170"/>
      <c r="H430" s="171"/>
      <c r="I430" s="172"/>
      <c r="J430" s="173"/>
      <c r="K430" s="174"/>
      <c r="L430" s="175"/>
      <c r="M430" s="176"/>
      <c r="N430" s="177"/>
      <c r="O430" s="177"/>
      <c r="P430" s="177"/>
      <c r="Q430" s="177"/>
      <c r="R430" s="178"/>
      <c r="S430" s="46" t="str">
        <f t="shared" si="107"/>
        <v>ข้อมูลไม่ครบ</v>
      </c>
      <c r="T430" s="47" t="str">
        <f t="shared" si="108"/>
        <v>ข้อมูลไม่ครบ</v>
      </c>
      <c r="U430" s="48" t="str">
        <f t="shared" si="109"/>
        <v>ข้อมูลไม่ครบ</v>
      </c>
      <c r="V430" s="48" t="str">
        <f t="shared" si="110"/>
        <v>ข้อมูลไม่ครบ</v>
      </c>
      <c r="W430" s="79" t="str">
        <f t="shared" ca="1" si="104"/>
        <v>ข้อมูลไม่ครบ</v>
      </c>
      <c r="X430" s="46" t="str">
        <f t="shared" si="111"/>
        <v>ข้อมูลไม่ครบ</v>
      </c>
      <c r="Y430" s="47" t="str">
        <f t="shared" si="105"/>
        <v>ข้อมูลไม่ครบ</v>
      </c>
      <c r="Z430" s="48" t="str">
        <f t="shared" si="112"/>
        <v>ข้อมูลไม่ครบ</v>
      </c>
      <c r="AA430" s="48" t="str">
        <f t="shared" si="113"/>
        <v>ข้อมูลไม่ครบ</v>
      </c>
      <c r="AB430" s="46" t="str">
        <f t="shared" si="114"/>
        <v>ข้อมูลไม่ครบ</v>
      </c>
      <c r="AC430" s="47" t="str">
        <f t="shared" si="106"/>
        <v>ข้อมูลไม่ครบ</v>
      </c>
      <c r="AD430" s="48" t="str">
        <f t="shared" si="115"/>
        <v>ข้อมูลไม่ครบ</v>
      </c>
      <c r="AE430" s="48" t="str">
        <f t="shared" si="116"/>
        <v>ข้อมูลไม่ครบ</v>
      </c>
      <c r="AF430" s="64"/>
    </row>
    <row r="431" spans="1:32" ht="21.75" thickBot="1" x14ac:dyDescent="0.4">
      <c r="A431" s="78">
        <v>413</v>
      </c>
      <c r="B431" s="168"/>
      <c r="C431" s="141"/>
      <c r="D431" s="142"/>
      <c r="E431" s="143"/>
      <c r="F431" s="169"/>
      <c r="G431" s="170"/>
      <c r="H431" s="171"/>
      <c r="I431" s="172"/>
      <c r="J431" s="173"/>
      <c r="K431" s="174"/>
      <c r="L431" s="175"/>
      <c r="M431" s="176"/>
      <c r="N431" s="177"/>
      <c r="O431" s="177"/>
      <c r="P431" s="177"/>
      <c r="Q431" s="177"/>
      <c r="R431" s="178"/>
      <c r="S431" s="46" t="str">
        <f t="shared" si="107"/>
        <v>ข้อมูลไม่ครบ</v>
      </c>
      <c r="T431" s="47" t="str">
        <f t="shared" si="108"/>
        <v>ข้อมูลไม่ครบ</v>
      </c>
      <c r="U431" s="48" t="str">
        <f t="shared" si="109"/>
        <v>ข้อมูลไม่ครบ</v>
      </c>
      <c r="V431" s="48" t="str">
        <f t="shared" si="110"/>
        <v>ข้อมูลไม่ครบ</v>
      </c>
      <c r="W431" s="79" t="str">
        <f t="shared" ca="1" si="104"/>
        <v>ข้อมูลไม่ครบ</v>
      </c>
      <c r="X431" s="46" t="str">
        <f t="shared" si="111"/>
        <v>ข้อมูลไม่ครบ</v>
      </c>
      <c r="Y431" s="47" t="str">
        <f t="shared" si="105"/>
        <v>ข้อมูลไม่ครบ</v>
      </c>
      <c r="Z431" s="48" t="str">
        <f t="shared" si="112"/>
        <v>ข้อมูลไม่ครบ</v>
      </c>
      <c r="AA431" s="48" t="str">
        <f t="shared" si="113"/>
        <v>ข้อมูลไม่ครบ</v>
      </c>
      <c r="AB431" s="46" t="str">
        <f t="shared" si="114"/>
        <v>ข้อมูลไม่ครบ</v>
      </c>
      <c r="AC431" s="47" t="str">
        <f t="shared" si="106"/>
        <v>ข้อมูลไม่ครบ</v>
      </c>
      <c r="AD431" s="48" t="str">
        <f t="shared" si="115"/>
        <v>ข้อมูลไม่ครบ</v>
      </c>
      <c r="AE431" s="48" t="str">
        <f t="shared" si="116"/>
        <v>ข้อมูลไม่ครบ</v>
      </c>
      <c r="AF431" s="64"/>
    </row>
    <row r="432" spans="1:32" ht="21.75" thickBot="1" x14ac:dyDescent="0.4">
      <c r="A432" s="78">
        <v>414</v>
      </c>
      <c r="B432" s="168"/>
      <c r="C432" s="141"/>
      <c r="D432" s="142"/>
      <c r="E432" s="143"/>
      <c r="F432" s="169"/>
      <c r="G432" s="170"/>
      <c r="H432" s="171"/>
      <c r="I432" s="172"/>
      <c r="J432" s="173"/>
      <c r="K432" s="174"/>
      <c r="L432" s="175"/>
      <c r="M432" s="176"/>
      <c r="N432" s="177"/>
      <c r="O432" s="177"/>
      <c r="P432" s="177"/>
      <c r="Q432" s="177"/>
      <c r="R432" s="178"/>
      <c r="S432" s="46" t="str">
        <f t="shared" si="107"/>
        <v>ข้อมูลไม่ครบ</v>
      </c>
      <c r="T432" s="47" t="str">
        <f t="shared" si="108"/>
        <v>ข้อมูลไม่ครบ</v>
      </c>
      <c r="U432" s="48" t="str">
        <f t="shared" si="109"/>
        <v>ข้อมูลไม่ครบ</v>
      </c>
      <c r="V432" s="48" t="str">
        <f t="shared" si="110"/>
        <v>ข้อมูลไม่ครบ</v>
      </c>
      <c r="W432" s="79" t="str">
        <f t="shared" ca="1" si="104"/>
        <v>ข้อมูลไม่ครบ</v>
      </c>
      <c r="X432" s="46" t="str">
        <f t="shared" si="111"/>
        <v>ข้อมูลไม่ครบ</v>
      </c>
      <c r="Y432" s="47" t="str">
        <f t="shared" si="105"/>
        <v>ข้อมูลไม่ครบ</v>
      </c>
      <c r="Z432" s="48" t="str">
        <f t="shared" si="112"/>
        <v>ข้อมูลไม่ครบ</v>
      </c>
      <c r="AA432" s="48" t="str">
        <f t="shared" si="113"/>
        <v>ข้อมูลไม่ครบ</v>
      </c>
      <c r="AB432" s="46" t="str">
        <f t="shared" si="114"/>
        <v>ข้อมูลไม่ครบ</v>
      </c>
      <c r="AC432" s="47" t="str">
        <f t="shared" si="106"/>
        <v>ข้อมูลไม่ครบ</v>
      </c>
      <c r="AD432" s="48" t="str">
        <f t="shared" si="115"/>
        <v>ข้อมูลไม่ครบ</v>
      </c>
      <c r="AE432" s="48" t="str">
        <f t="shared" si="116"/>
        <v>ข้อมูลไม่ครบ</v>
      </c>
      <c r="AF432" s="64"/>
    </row>
    <row r="433" spans="1:32" ht="21.75" thickBot="1" x14ac:dyDescent="0.4">
      <c r="A433" s="78">
        <v>415</v>
      </c>
      <c r="B433" s="168"/>
      <c r="C433" s="141"/>
      <c r="D433" s="142"/>
      <c r="E433" s="143"/>
      <c r="F433" s="169"/>
      <c r="G433" s="170"/>
      <c r="H433" s="171"/>
      <c r="I433" s="172"/>
      <c r="J433" s="173"/>
      <c r="K433" s="174"/>
      <c r="L433" s="175"/>
      <c r="M433" s="176"/>
      <c r="N433" s="177"/>
      <c r="O433" s="177"/>
      <c r="P433" s="177"/>
      <c r="Q433" s="177"/>
      <c r="R433" s="178"/>
      <c r="S433" s="46" t="str">
        <f t="shared" si="107"/>
        <v>ข้อมูลไม่ครบ</v>
      </c>
      <c r="T433" s="47" t="str">
        <f t="shared" si="108"/>
        <v>ข้อมูลไม่ครบ</v>
      </c>
      <c r="U433" s="48" t="str">
        <f t="shared" si="109"/>
        <v>ข้อมูลไม่ครบ</v>
      </c>
      <c r="V433" s="48" t="str">
        <f t="shared" si="110"/>
        <v>ข้อมูลไม่ครบ</v>
      </c>
      <c r="W433" s="79" t="str">
        <f t="shared" ca="1" si="104"/>
        <v>ข้อมูลไม่ครบ</v>
      </c>
      <c r="X433" s="46" t="str">
        <f t="shared" si="111"/>
        <v>ข้อมูลไม่ครบ</v>
      </c>
      <c r="Y433" s="47" t="str">
        <f t="shared" si="105"/>
        <v>ข้อมูลไม่ครบ</v>
      </c>
      <c r="Z433" s="48" t="str">
        <f t="shared" si="112"/>
        <v>ข้อมูลไม่ครบ</v>
      </c>
      <c r="AA433" s="48" t="str">
        <f t="shared" si="113"/>
        <v>ข้อมูลไม่ครบ</v>
      </c>
      <c r="AB433" s="46" t="str">
        <f t="shared" si="114"/>
        <v>ข้อมูลไม่ครบ</v>
      </c>
      <c r="AC433" s="47" t="str">
        <f t="shared" si="106"/>
        <v>ข้อมูลไม่ครบ</v>
      </c>
      <c r="AD433" s="48" t="str">
        <f t="shared" si="115"/>
        <v>ข้อมูลไม่ครบ</v>
      </c>
      <c r="AE433" s="48" t="str">
        <f t="shared" si="116"/>
        <v>ข้อมูลไม่ครบ</v>
      </c>
      <c r="AF433" s="64"/>
    </row>
    <row r="434" spans="1:32" ht="21.75" thickBot="1" x14ac:dyDescent="0.4">
      <c r="A434" s="78">
        <v>416</v>
      </c>
      <c r="B434" s="168"/>
      <c r="C434" s="141"/>
      <c r="D434" s="142"/>
      <c r="E434" s="143"/>
      <c r="F434" s="169"/>
      <c r="G434" s="170"/>
      <c r="H434" s="171"/>
      <c r="I434" s="172"/>
      <c r="J434" s="173"/>
      <c r="K434" s="174"/>
      <c r="L434" s="175"/>
      <c r="M434" s="176"/>
      <c r="N434" s="177"/>
      <c r="O434" s="177"/>
      <c r="P434" s="177"/>
      <c r="Q434" s="177"/>
      <c r="R434" s="178"/>
      <c r="S434" s="46" t="str">
        <f t="shared" si="107"/>
        <v>ข้อมูลไม่ครบ</v>
      </c>
      <c r="T434" s="47" t="str">
        <f t="shared" si="108"/>
        <v>ข้อมูลไม่ครบ</v>
      </c>
      <c r="U434" s="48" t="str">
        <f t="shared" si="109"/>
        <v>ข้อมูลไม่ครบ</v>
      </c>
      <c r="V434" s="48" t="str">
        <f t="shared" si="110"/>
        <v>ข้อมูลไม่ครบ</v>
      </c>
      <c r="W434" s="79" t="str">
        <f t="shared" ca="1" si="104"/>
        <v>ข้อมูลไม่ครบ</v>
      </c>
      <c r="X434" s="46" t="str">
        <f t="shared" si="111"/>
        <v>ข้อมูลไม่ครบ</v>
      </c>
      <c r="Y434" s="47" t="str">
        <f t="shared" si="105"/>
        <v>ข้อมูลไม่ครบ</v>
      </c>
      <c r="Z434" s="48" t="str">
        <f t="shared" si="112"/>
        <v>ข้อมูลไม่ครบ</v>
      </c>
      <c r="AA434" s="48" t="str">
        <f t="shared" si="113"/>
        <v>ข้อมูลไม่ครบ</v>
      </c>
      <c r="AB434" s="46" t="str">
        <f t="shared" si="114"/>
        <v>ข้อมูลไม่ครบ</v>
      </c>
      <c r="AC434" s="47" t="str">
        <f t="shared" si="106"/>
        <v>ข้อมูลไม่ครบ</v>
      </c>
      <c r="AD434" s="48" t="str">
        <f t="shared" si="115"/>
        <v>ข้อมูลไม่ครบ</v>
      </c>
      <c r="AE434" s="48" t="str">
        <f t="shared" si="116"/>
        <v>ข้อมูลไม่ครบ</v>
      </c>
      <c r="AF434" s="64"/>
    </row>
    <row r="435" spans="1:32" ht="21.75" thickBot="1" x14ac:dyDescent="0.4">
      <c r="A435" s="78">
        <v>417</v>
      </c>
      <c r="B435" s="168"/>
      <c r="C435" s="141"/>
      <c r="D435" s="142"/>
      <c r="E435" s="143"/>
      <c r="F435" s="169"/>
      <c r="G435" s="170"/>
      <c r="H435" s="171"/>
      <c r="I435" s="172"/>
      <c r="J435" s="173"/>
      <c r="K435" s="174"/>
      <c r="L435" s="175"/>
      <c r="M435" s="176"/>
      <c r="N435" s="177"/>
      <c r="O435" s="177"/>
      <c r="P435" s="177"/>
      <c r="Q435" s="177"/>
      <c r="R435" s="178"/>
      <c r="S435" s="46" t="str">
        <f t="shared" si="107"/>
        <v>ข้อมูลไม่ครบ</v>
      </c>
      <c r="T435" s="47" t="str">
        <f t="shared" si="108"/>
        <v>ข้อมูลไม่ครบ</v>
      </c>
      <c r="U435" s="48" t="str">
        <f t="shared" si="109"/>
        <v>ข้อมูลไม่ครบ</v>
      </c>
      <c r="V435" s="48" t="str">
        <f t="shared" si="110"/>
        <v>ข้อมูลไม่ครบ</v>
      </c>
      <c r="W435" s="79" t="str">
        <f t="shared" ca="1" si="104"/>
        <v>ข้อมูลไม่ครบ</v>
      </c>
      <c r="X435" s="46" t="str">
        <f t="shared" si="111"/>
        <v>ข้อมูลไม่ครบ</v>
      </c>
      <c r="Y435" s="47" t="str">
        <f t="shared" si="105"/>
        <v>ข้อมูลไม่ครบ</v>
      </c>
      <c r="Z435" s="48" t="str">
        <f t="shared" si="112"/>
        <v>ข้อมูลไม่ครบ</v>
      </c>
      <c r="AA435" s="48" t="str">
        <f t="shared" si="113"/>
        <v>ข้อมูลไม่ครบ</v>
      </c>
      <c r="AB435" s="46" t="str">
        <f t="shared" si="114"/>
        <v>ข้อมูลไม่ครบ</v>
      </c>
      <c r="AC435" s="47" t="str">
        <f t="shared" si="106"/>
        <v>ข้อมูลไม่ครบ</v>
      </c>
      <c r="AD435" s="48" t="str">
        <f t="shared" si="115"/>
        <v>ข้อมูลไม่ครบ</v>
      </c>
      <c r="AE435" s="48" t="str">
        <f t="shared" si="116"/>
        <v>ข้อมูลไม่ครบ</v>
      </c>
      <c r="AF435" s="64"/>
    </row>
    <row r="436" spans="1:32" ht="21.75" thickBot="1" x14ac:dyDescent="0.4">
      <c r="A436" s="78">
        <v>418</v>
      </c>
      <c r="B436" s="168"/>
      <c r="C436" s="141"/>
      <c r="D436" s="142"/>
      <c r="E436" s="143"/>
      <c r="F436" s="169"/>
      <c r="G436" s="170"/>
      <c r="H436" s="171"/>
      <c r="I436" s="172"/>
      <c r="J436" s="173"/>
      <c r="K436" s="174"/>
      <c r="L436" s="175"/>
      <c r="M436" s="176"/>
      <c r="N436" s="177"/>
      <c r="O436" s="177"/>
      <c r="P436" s="177"/>
      <c r="Q436" s="177"/>
      <c r="R436" s="178"/>
      <c r="S436" s="46" t="str">
        <f t="shared" si="107"/>
        <v>ข้อมูลไม่ครบ</v>
      </c>
      <c r="T436" s="47" t="str">
        <f t="shared" si="108"/>
        <v>ข้อมูลไม่ครบ</v>
      </c>
      <c r="U436" s="48" t="str">
        <f t="shared" si="109"/>
        <v>ข้อมูลไม่ครบ</v>
      </c>
      <c r="V436" s="48" t="str">
        <f t="shared" si="110"/>
        <v>ข้อมูลไม่ครบ</v>
      </c>
      <c r="W436" s="79" t="str">
        <f t="shared" ca="1" si="104"/>
        <v>ข้อมูลไม่ครบ</v>
      </c>
      <c r="X436" s="46" t="str">
        <f t="shared" si="111"/>
        <v>ข้อมูลไม่ครบ</v>
      </c>
      <c r="Y436" s="47" t="str">
        <f t="shared" si="105"/>
        <v>ข้อมูลไม่ครบ</v>
      </c>
      <c r="Z436" s="48" t="str">
        <f t="shared" si="112"/>
        <v>ข้อมูลไม่ครบ</v>
      </c>
      <c r="AA436" s="48" t="str">
        <f t="shared" si="113"/>
        <v>ข้อมูลไม่ครบ</v>
      </c>
      <c r="AB436" s="46" t="str">
        <f t="shared" si="114"/>
        <v>ข้อมูลไม่ครบ</v>
      </c>
      <c r="AC436" s="47" t="str">
        <f t="shared" si="106"/>
        <v>ข้อมูลไม่ครบ</v>
      </c>
      <c r="AD436" s="48" t="str">
        <f t="shared" si="115"/>
        <v>ข้อมูลไม่ครบ</v>
      </c>
      <c r="AE436" s="48" t="str">
        <f t="shared" si="116"/>
        <v>ข้อมูลไม่ครบ</v>
      </c>
      <c r="AF436" s="64"/>
    </row>
    <row r="437" spans="1:32" ht="21.75" thickBot="1" x14ac:dyDescent="0.4">
      <c r="A437" s="78">
        <v>419</v>
      </c>
      <c r="B437" s="168"/>
      <c r="C437" s="141"/>
      <c r="D437" s="142"/>
      <c r="E437" s="143"/>
      <c r="F437" s="169"/>
      <c r="G437" s="170"/>
      <c r="H437" s="171"/>
      <c r="I437" s="172"/>
      <c r="J437" s="173"/>
      <c r="K437" s="174"/>
      <c r="L437" s="175"/>
      <c r="M437" s="176"/>
      <c r="N437" s="177"/>
      <c r="O437" s="177"/>
      <c r="P437" s="177"/>
      <c r="Q437" s="177"/>
      <c r="R437" s="178"/>
      <c r="S437" s="46" t="str">
        <f t="shared" si="107"/>
        <v>ข้อมูลไม่ครบ</v>
      </c>
      <c r="T437" s="47" t="str">
        <f t="shared" si="108"/>
        <v>ข้อมูลไม่ครบ</v>
      </c>
      <c r="U437" s="48" t="str">
        <f t="shared" si="109"/>
        <v>ข้อมูลไม่ครบ</v>
      </c>
      <c r="V437" s="48" t="str">
        <f t="shared" si="110"/>
        <v>ข้อมูลไม่ครบ</v>
      </c>
      <c r="W437" s="79" t="str">
        <f t="shared" ca="1" si="104"/>
        <v>ข้อมูลไม่ครบ</v>
      </c>
      <c r="X437" s="46" t="str">
        <f t="shared" si="111"/>
        <v>ข้อมูลไม่ครบ</v>
      </c>
      <c r="Y437" s="47" t="str">
        <f t="shared" si="105"/>
        <v>ข้อมูลไม่ครบ</v>
      </c>
      <c r="Z437" s="48" t="str">
        <f t="shared" si="112"/>
        <v>ข้อมูลไม่ครบ</v>
      </c>
      <c r="AA437" s="48" t="str">
        <f t="shared" si="113"/>
        <v>ข้อมูลไม่ครบ</v>
      </c>
      <c r="AB437" s="46" t="str">
        <f t="shared" si="114"/>
        <v>ข้อมูลไม่ครบ</v>
      </c>
      <c r="AC437" s="47" t="str">
        <f t="shared" si="106"/>
        <v>ข้อมูลไม่ครบ</v>
      </c>
      <c r="AD437" s="48" t="str">
        <f t="shared" si="115"/>
        <v>ข้อมูลไม่ครบ</v>
      </c>
      <c r="AE437" s="48" t="str">
        <f t="shared" si="116"/>
        <v>ข้อมูลไม่ครบ</v>
      </c>
      <c r="AF437" s="64"/>
    </row>
    <row r="438" spans="1:32" ht="21.75" thickBot="1" x14ac:dyDescent="0.4">
      <c r="A438" s="78">
        <v>420</v>
      </c>
      <c r="B438" s="168"/>
      <c r="C438" s="141"/>
      <c r="D438" s="142"/>
      <c r="E438" s="143"/>
      <c r="F438" s="169"/>
      <c r="G438" s="170"/>
      <c r="H438" s="171"/>
      <c r="I438" s="172"/>
      <c r="J438" s="173"/>
      <c r="K438" s="174"/>
      <c r="L438" s="175"/>
      <c r="M438" s="176"/>
      <c r="N438" s="177"/>
      <c r="O438" s="177"/>
      <c r="P438" s="177"/>
      <c r="Q438" s="177"/>
      <c r="R438" s="178"/>
      <c r="S438" s="46" t="str">
        <f t="shared" si="107"/>
        <v>ข้อมูลไม่ครบ</v>
      </c>
      <c r="T438" s="47" t="str">
        <f t="shared" si="108"/>
        <v>ข้อมูลไม่ครบ</v>
      </c>
      <c r="U438" s="48" t="str">
        <f t="shared" si="109"/>
        <v>ข้อมูลไม่ครบ</v>
      </c>
      <c r="V438" s="48" t="str">
        <f t="shared" si="110"/>
        <v>ข้อมูลไม่ครบ</v>
      </c>
      <c r="W438" s="79" t="str">
        <f t="shared" ca="1" si="104"/>
        <v>ข้อมูลไม่ครบ</v>
      </c>
      <c r="X438" s="46" t="str">
        <f t="shared" si="111"/>
        <v>ข้อมูลไม่ครบ</v>
      </c>
      <c r="Y438" s="47" t="str">
        <f t="shared" si="105"/>
        <v>ข้อมูลไม่ครบ</v>
      </c>
      <c r="Z438" s="48" t="str">
        <f t="shared" si="112"/>
        <v>ข้อมูลไม่ครบ</v>
      </c>
      <c r="AA438" s="48" t="str">
        <f t="shared" si="113"/>
        <v>ข้อมูลไม่ครบ</v>
      </c>
      <c r="AB438" s="46" t="str">
        <f t="shared" si="114"/>
        <v>ข้อมูลไม่ครบ</v>
      </c>
      <c r="AC438" s="47" t="str">
        <f t="shared" si="106"/>
        <v>ข้อมูลไม่ครบ</v>
      </c>
      <c r="AD438" s="48" t="str">
        <f t="shared" si="115"/>
        <v>ข้อมูลไม่ครบ</v>
      </c>
      <c r="AE438" s="48" t="str">
        <f t="shared" si="116"/>
        <v>ข้อมูลไม่ครบ</v>
      </c>
      <c r="AF438" s="64"/>
    </row>
    <row r="439" spans="1:32" ht="21.75" thickBot="1" x14ac:dyDescent="0.4">
      <c r="A439" s="78">
        <v>421</v>
      </c>
      <c r="B439" s="168"/>
      <c r="C439" s="141"/>
      <c r="D439" s="142"/>
      <c r="E439" s="143"/>
      <c r="F439" s="169"/>
      <c r="G439" s="170"/>
      <c r="H439" s="171"/>
      <c r="I439" s="172"/>
      <c r="J439" s="173"/>
      <c r="K439" s="174"/>
      <c r="L439" s="175"/>
      <c r="M439" s="176"/>
      <c r="N439" s="177"/>
      <c r="O439" s="177"/>
      <c r="P439" s="177"/>
      <c r="Q439" s="177"/>
      <c r="R439" s="178"/>
      <c r="S439" s="46" t="str">
        <f t="shared" si="107"/>
        <v>ข้อมูลไม่ครบ</v>
      </c>
      <c r="T439" s="47" t="str">
        <f t="shared" si="108"/>
        <v>ข้อมูลไม่ครบ</v>
      </c>
      <c r="U439" s="48" t="str">
        <f t="shared" si="109"/>
        <v>ข้อมูลไม่ครบ</v>
      </c>
      <c r="V439" s="48" t="str">
        <f t="shared" si="110"/>
        <v>ข้อมูลไม่ครบ</v>
      </c>
      <c r="W439" s="79" t="str">
        <f t="shared" ca="1" si="104"/>
        <v>ข้อมูลไม่ครบ</v>
      </c>
      <c r="X439" s="46" t="str">
        <f t="shared" si="111"/>
        <v>ข้อมูลไม่ครบ</v>
      </c>
      <c r="Y439" s="47" t="str">
        <f t="shared" si="105"/>
        <v>ข้อมูลไม่ครบ</v>
      </c>
      <c r="Z439" s="48" t="str">
        <f t="shared" si="112"/>
        <v>ข้อมูลไม่ครบ</v>
      </c>
      <c r="AA439" s="48" t="str">
        <f t="shared" si="113"/>
        <v>ข้อมูลไม่ครบ</v>
      </c>
      <c r="AB439" s="46" t="str">
        <f t="shared" si="114"/>
        <v>ข้อมูลไม่ครบ</v>
      </c>
      <c r="AC439" s="47" t="str">
        <f t="shared" si="106"/>
        <v>ข้อมูลไม่ครบ</v>
      </c>
      <c r="AD439" s="48" t="str">
        <f t="shared" si="115"/>
        <v>ข้อมูลไม่ครบ</v>
      </c>
      <c r="AE439" s="48" t="str">
        <f t="shared" si="116"/>
        <v>ข้อมูลไม่ครบ</v>
      </c>
      <c r="AF439" s="64"/>
    </row>
    <row r="440" spans="1:32" ht="21.75" thickBot="1" x14ac:dyDescent="0.4">
      <c r="A440" s="78">
        <v>422</v>
      </c>
      <c r="B440" s="168"/>
      <c r="C440" s="141"/>
      <c r="D440" s="142"/>
      <c r="E440" s="143"/>
      <c r="F440" s="169"/>
      <c r="G440" s="170"/>
      <c r="H440" s="171"/>
      <c r="I440" s="172"/>
      <c r="J440" s="173"/>
      <c r="K440" s="174"/>
      <c r="L440" s="175"/>
      <c r="M440" s="176"/>
      <c r="N440" s="177"/>
      <c r="O440" s="177"/>
      <c r="P440" s="177"/>
      <c r="Q440" s="177"/>
      <c r="R440" s="178"/>
      <c r="S440" s="46" t="str">
        <f t="shared" si="107"/>
        <v>ข้อมูลไม่ครบ</v>
      </c>
      <c r="T440" s="47" t="str">
        <f t="shared" si="108"/>
        <v>ข้อมูลไม่ครบ</v>
      </c>
      <c r="U440" s="48" t="str">
        <f t="shared" si="109"/>
        <v>ข้อมูลไม่ครบ</v>
      </c>
      <c r="V440" s="48" t="str">
        <f t="shared" si="110"/>
        <v>ข้อมูลไม่ครบ</v>
      </c>
      <c r="W440" s="79" t="str">
        <f t="shared" ca="1" si="104"/>
        <v>ข้อมูลไม่ครบ</v>
      </c>
      <c r="X440" s="46" t="str">
        <f t="shared" si="111"/>
        <v>ข้อมูลไม่ครบ</v>
      </c>
      <c r="Y440" s="47" t="str">
        <f t="shared" si="105"/>
        <v>ข้อมูลไม่ครบ</v>
      </c>
      <c r="Z440" s="48" t="str">
        <f t="shared" si="112"/>
        <v>ข้อมูลไม่ครบ</v>
      </c>
      <c r="AA440" s="48" t="str">
        <f t="shared" si="113"/>
        <v>ข้อมูลไม่ครบ</v>
      </c>
      <c r="AB440" s="46" t="str">
        <f t="shared" si="114"/>
        <v>ข้อมูลไม่ครบ</v>
      </c>
      <c r="AC440" s="47" t="str">
        <f t="shared" si="106"/>
        <v>ข้อมูลไม่ครบ</v>
      </c>
      <c r="AD440" s="48" t="str">
        <f t="shared" si="115"/>
        <v>ข้อมูลไม่ครบ</v>
      </c>
      <c r="AE440" s="48" t="str">
        <f t="shared" si="116"/>
        <v>ข้อมูลไม่ครบ</v>
      </c>
      <c r="AF440" s="64"/>
    </row>
    <row r="441" spans="1:32" ht="21.75" thickBot="1" x14ac:dyDescent="0.4">
      <c r="A441" s="78">
        <v>423</v>
      </c>
      <c r="B441" s="168"/>
      <c r="C441" s="141"/>
      <c r="D441" s="142"/>
      <c r="E441" s="143"/>
      <c r="F441" s="169"/>
      <c r="G441" s="170"/>
      <c r="H441" s="171"/>
      <c r="I441" s="172"/>
      <c r="J441" s="173"/>
      <c r="K441" s="174"/>
      <c r="L441" s="175"/>
      <c r="M441" s="176"/>
      <c r="N441" s="177"/>
      <c r="O441" s="177"/>
      <c r="P441" s="177"/>
      <c r="Q441" s="177"/>
      <c r="R441" s="178"/>
      <c r="S441" s="46" t="str">
        <f t="shared" si="107"/>
        <v>ข้อมูลไม่ครบ</v>
      </c>
      <c r="T441" s="47" t="str">
        <f t="shared" si="108"/>
        <v>ข้อมูลไม่ครบ</v>
      </c>
      <c r="U441" s="48" t="str">
        <f t="shared" si="109"/>
        <v>ข้อมูลไม่ครบ</v>
      </c>
      <c r="V441" s="48" t="str">
        <f t="shared" si="110"/>
        <v>ข้อมูลไม่ครบ</v>
      </c>
      <c r="W441" s="79" t="str">
        <f t="shared" ca="1" si="104"/>
        <v>ข้อมูลไม่ครบ</v>
      </c>
      <c r="X441" s="46" t="str">
        <f t="shared" si="111"/>
        <v>ข้อมูลไม่ครบ</v>
      </c>
      <c r="Y441" s="47" t="str">
        <f t="shared" si="105"/>
        <v>ข้อมูลไม่ครบ</v>
      </c>
      <c r="Z441" s="48" t="str">
        <f t="shared" si="112"/>
        <v>ข้อมูลไม่ครบ</v>
      </c>
      <c r="AA441" s="48" t="str">
        <f t="shared" si="113"/>
        <v>ข้อมูลไม่ครบ</v>
      </c>
      <c r="AB441" s="46" t="str">
        <f t="shared" si="114"/>
        <v>ข้อมูลไม่ครบ</v>
      </c>
      <c r="AC441" s="47" t="str">
        <f t="shared" si="106"/>
        <v>ข้อมูลไม่ครบ</v>
      </c>
      <c r="AD441" s="48" t="str">
        <f t="shared" si="115"/>
        <v>ข้อมูลไม่ครบ</v>
      </c>
      <c r="AE441" s="48" t="str">
        <f t="shared" si="116"/>
        <v>ข้อมูลไม่ครบ</v>
      </c>
      <c r="AF441" s="64"/>
    </row>
    <row r="442" spans="1:32" ht="21.75" thickBot="1" x14ac:dyDescent="0.4">
      <c r="A442" s="78">
        <v>424</v>
      </c>
      <c r="B442" s="168"/>
      <c r="C442" s="141"/>
      <c r="D442" s="142"/>
      <c r="E442" s="143"/>
      <c r="F442" s="169"/>
      <c r="G442" s="170"/>
      <c r="H442" s="171"/>
      <c r="I442" s="172"/>
      <c r="J442" s="173"/>
      <c r="K442" s="174"/>
      <c r="L442" s="175"/>
      <c r="M442" s="176"/>
      <c r="N442" s="177"/>
      <c r="O442" s="177"/>
      <c r="P442" s="177"/>
      <c r="Q442" s="177"/>
      <c r="R442" s="178"/>
      <c r="S442" s="46" t="str">
        <f t="shared" si="107"/>
        <v>ข้อมูลไม่ครบ</v>
      </c>
      <c r="T442" s="47" t="str">
        <f t="shared" si="108"/>
        <v>ข้อมูลไม่ครบ</v>
      </c>
      <c r="U442" s="48" t="str">
        <f t="shared" si="109"/>
        <v>ข้อมูลไม่ครบ</v>
      </c>
      <c r="V442" s="48" t="str">
        <f t="shared" si="110"/>
        <v>ข้อมูลไม่ครบ</v>
      </c>
      <c r="W442" s="79" t="str">
        <f t="shared" ca="1" si="104"/>
        <v>ข้อมูลไม่ครบ</v>
      </c>
      <c r="X442" s="46" t="str">
        <f t="shared" si="111"/>
        <v>ข้อมูลไม่ครบ</v>
      </c>
      <c r="Y442" s="47" t="str">
        <f t="shared" si="105"/>
        <v>ข้อมูลไม่ครบ</v>
      </c>
      <c r="Z442" s="48" t="str">
        <f t="shared" si="112"/>
        <v>ข้อมูลไม่ครบ</v>
      </c>
      <c r="AA442" s="48" t="str">
        <f t="shared" si="113"/>
        <v>ข้อมูลไม่ครบ</v>
      </c>
      <c r="AB442" s="46" t="str">
        <f t="shared" si="114"/>
        <v>ข้อมูลไม่ครบ</v>
      </c>
      <c r="AC442" s="47" t="str">
        <f t="shared" si="106"/>
        <v>ข้อมูลไม่ครบ</v>
      </c>
      <c r="AD442" s="48" t="str">
        <f t="shared" si="115"/>
        <v>ข้อมูลไม่ครบ</v>
      </c>
      <c r="AE442" s="48" t="str">
        <f t="shared" si="116"/>
        <v>ข้อมูลไม่ครบ</v>
      </c>
      <c r="AF442" s="64"/>
    </row>
    <row r="443" spans="1:32" ht="21.75" thickBot="1" x14ac:dyDescent="0.4">
      <c r="A443" s="78">
        <v>425</v>
      </c>
      <c r="B443" s="168"/>
      <c r="C443" s="141"/>
      <c r="D443" s="142"/>
      <c r="E443" s="143"/>
      <c r="F443" s="169"/>
      <c r="G443" s="170"/>
      <c r="H443" s="171"/>
      <c r="I443" s="172"/>
      <c r="J443" s="173"/>
      <c r="K443" s="174"/>
      <c r="L443" s="175"/>
      <c r="M443" s="176"/>
      <c r="N443" s="177"/>
      <c r="O443" s="177"/>
      <c r="P443" s="177"/>
      <c r="Q443" s="177"/>
      <c r="R443" s="178"/>
      <c r="S443" s="46" t="str">
        <f t="shared" si="107"/>
        <v>ข้อมูลไม่ครบ</v>
      </c>
      <c r="T443" s="47" t="str">
        <f t="shared" si="108"/>
        <v>ข้อมูลไม่ครบ</v>
      </c>
      <c r="U443" s="48" t="str">
        <f t="shared" si="109"/>
        <v>ข้อมูลไม่ครบ</v>
      </c>
      <c r="V443" s="48" t="str">
        <f t="shared" si="110"/>
        <v>ข้อมูลไม่ครบ</v>
      </c>
      <c r="W443" s="79" t="str">
        <f t="shared" ca="1" si="104"/>
        <v>ข้อมูลไม่ครบ</v>
      </c>
      <c r="X443" s="46" t="str">
        <f t="shared" si="111"/>
        <v>ข้อมูลไม่ครบ</v>
      </c>
      <c r="Y443" s="47" t="str">
        <f t="shared" si="105"/>
        <v>ข้อมูลไม่ครบ</v>
      </c>
      <c r="Z443" s="48" t="str">
        <f t="shared" si="112"/>
        <v>ข้อมูลไม่ครบ</v>
      </c>
      <c r="AA443" s="48" t="str">
        <f t="shared" si="113"/>
        <v>ข้อมูลไม่ครบ</v>
      </c>
      <c r="AB443" s="46" t="str">
        <f t="shared" si="114"/>
        <v>ข้อมูลไม่ครบ</v>
      </c>
      <c r="AC443" s="47" t="str">
        <f t="shared" si="106"/>
        <v>ข้อมูลไม่ครบ</v>
      </c>
      <c r="AD443" s="48" t="str">
        <f t="shared" si="115"/>
        <v>ข้อมูลไม่ครบ</v>
      </c>
      <c r="AE443" s="48" t="str">
        <f t="shared" si="116"/>
        <v>ข้อมูลไม่ครบ</v>
      </c>
      <c r="AF443" s="64"/>
    </row>
    <row r="444" spans="1:32" ht="21.75" thickBot="1" x14ac:dyDescent="0.4">
      <c r="A444" s="78">
        <v>426</v>
      </c>
      <c r="B444" s="168"/>
      <c r="C444" s="141"/>
      <c r="D444" s="142"/>
      <c r="E444" s="143"/>
      <c r="F444" s="169"/>
      <c r="G444" s="170"/>
      <c r="H444" s="171"/>
      <c r="I444" s="172"/>
      <c r="J444" s="173"/>
      <c r="K444" s="174"/>
      <c r="L444" s="175"/>
      <c r="M444" s="176"/>
      <c r="N444" s="177"/>
      <c r="O444" s="177"/>
      <c r="P444" s="177"/>
      <c r="Q444" s="177"/>
      <c r="R444" s="178"/>
      <c r="S444" s="46" t="str">
        <f t="shared" si="107"/>
        <v>ข้อมูลไม่ครบ</v>
      </c>
      <c r="T444" s="47" t="str">
        <f t="shared" si="108"/>
        <v>ข้อมูลไม่ครบ</v>
      </c>
      <c r="U444" s="48" t="str">
        <f t="shared" si="109"/>
        <v>ข้อมูลไม่ครบ</v>
      </c>
      <c r="V444" s="48" t="str">
        <f t="shared" si="110"/>
        <v>ข้อมูลไม่ครบ</v>
      </c>
      <c r="W444" s="79" t="str">
        <f t="shared" ca="1" si="104"/>
        <v>ข้อมูลไม่ครบ</v>
      </c>
      <c r="X444" s="46" t="str">
        <f t="shared" si="111"/>
        <v>ข้อมูลไม่ครบ</v>
      </c>
      <c r="Y444" s="47" t="str">
        <f t="shared" si="105"/>
        <v>ข้อมูลไม่ครบ</v>
      </c>
      <c r="Z444" s="48" t="str">
        <f t="shared" si="112"/>
        <v>ข้อมูลไม่ครบ</v>
      </c>
      <c r="AA444" s="48" t="str">
        <f t="shared" si="113"/>
        <v>ข้อมูลไม่ครบ</v>
      </c>
      <c r="AB444" s="46" t="str">
        <f t="shared" si="114"/>
        <v>ข้อมูลไม่ครบ</v>
      </c>
      <c r="AC444" s="47" t="str">
        <f t="shared" si="106"/>
        <v>ข้อมูลไม่ครบ</v>
      </c>
      <c r="AD444" s="48" t="str">
        <f t="shared" si="115"/>
        <v>ข้อมูลไม่ครบ</v>
      </c>
      <c r="AE444" s="48" t="str">
        <f t="shared" si="116"/>
        <v>ข้อมูลไม่ครบ</v>
      </c>
      <c r="AF444" s="64"/>
    </row>
    <row r="445" spans="1:32" ht="21.75" thickBot="1" x14ac:dyDescent="0.4">
      <c r="A445" s="78">
        <v>427</v>
      </c>
      <c r="B445" s="168"/>
      <c r="C445" s="141"/>
      <c r="D445" s="142"/>
      <c r="E445" s="143"/>
      <c r="F445" s="169"/>
      <c r="G445" s="170"/>
      <c r="H445" s="171"/>
      <c r="I445" s="172"/>
      <c r="J445" s="173"/>
      <c r="K445" s="174"/>
      <c r="L445" s="175"/>
      <c r="M445" s="176"/>
      <c r="N445" s="177"/>
      <c r="O445" s="177"/>
      <c r="P445" s="177"/>
      <c r="Q445" s="177"/>
      <c r="R445" s="178"/>
      <c r="S445" s="46" t="str">
        <f t="shared" si="107"/>
        <v>ข้อมูลไม่ครบ</v>
      </c>
      <c r="T445" s="47" t="str">
        <f t="shared" si="108"/>
        <v>ข้อมูลไม่ครบ</v>
      </c>
      <c r="U445" s="48" t="str">
        <f t="shared" si="109"/>
        <v>ข้อมูลไม่ครบ</v>
      </c>
      <c r="V445" s="48" t="str">
        <f t="shared" si="110"/>
        <v>ข้อมูลไม่ครบ</v>
      </c>
      <c r="W445" s="79" t="str">
        <f t="shared" ca="1" si="104"/>
        <v>ข้อมูลไม่ครบ</v>
      </c>
      <c r="X445" s="46" t="str">
        <f t="shared" si="111"/>
        <v>ข้อมูลไม่ครบ</v>
      </c>
      <c r="Y445" s="47" t="str">
        <f t="shared" si="105"/>
        <v>ข้อมูลไม่ครบ</v>
      </c>
      <c r="Z445" s="48" t="str">
        <f t="shared" si="112"/>
        <v>ข้อมูลไม่ครบ</v>
      </c>
      <c r="AA445" s="48" t="str">
        <f t="shared" si="113"/>
        <v>ข้อมูลไม่ครบ</v>
      </c>
      <c r="AB445" s="46" t="str">
        <f t="shared" si="114"/>
        <v>ข้อมูลไม่ครบ</v>
      </c>
      <c r="AC445" s="47" t="str">
        <f t="shared" si="106"/>
        <v>ข้อมูลไม่ครบ</v>
      </c>
      <c r="AD445" s="48" t="str">
        <f t="shared" si="115"/>
        <v>ข้อมูลไม่ครบ</v>
      </c>
      <c r="AE445" s="48" t="str">
        <f t="shared" si="116"/>
        <v>ข้อมูลไม่ครบ</v>
      </c>
      <c r="AF445" s="64"/>
    </row>
    <row r="446" spans="1:32" ht="21.75" thickBot="1" x14ac:dyDescent="0.4">
      <c r="A446" s="78">
        <v>428</v>
      </c>
      <c r="B446" s="168"/>
      <c r="C446" s="141"/>
      <c r="D446" s="142"/>
      <c r="E446" s="143"/>
      <c r="F446" s="169"/>
      <c r="G446" s="170"/>
      <c r="H446" s="171"/>
      <c r="I446" s="172"/>
      <c r="J446" s="173"/>
      <c r="K446" s="174"/>
      <c r="L446" s="175"/>
      <c r="M446" s="176"/>
      <c r="N446" s="177"/>
      <c r="O446" s="177"/>
      <c r="P446" s="177"/>
      <c r="Q446" s="177"/>
      <c r="R446" s="178"/>
      <c r="S446" s="46" t="str">
        <f t="shared" si="107"/>
        <v>ข้อมูลไม่ครบ</v>
      </c>
      <c r="T446" s="47" t="str">
        <f t="shared" si="108"/>
        <v>ข้อมูลไม่ครบ</v>
      </c>
      <c r="U446" s="48" t="str">
        <f t="shared" si="109"/>
        <v>ข้อมูลไม่ครบ</v>
      </c>
      <c r="V446" s="48" t="str">
        <f t="shared" si="110"/>
        <v>ข้อมูลไม่ครบ</v>
      </c>
      <c r="W446" s="79" t="str">
        <f t="shared" ca="1" si="104"/>
        <v>ข้อมูลไม่ครบ</v>
      </c>
      <c r="X446" s="46" t="str">
        <f t="shared" si="111"/>
        <v>ข้อมูลไม่ครบ</v>
      </c>
      <c r="Y446" s="47" t="str">
        <f t="shared" si="105"/>
        <v>ข้อมูลไม่ครบ</v>
      </c>
      <c r="Z446" s="48" t="str">
        <f t="shared" si="112"/>
        <v>ข้อมูลไม่ครบ</v>
      </c>
      <c r="AA446" s="48" t="str">
        <f t="shared" si="113"/>
        <v>ข้อมูลไม่ครบ</v>
      </c>
      <c r="AB446" s="46" t="str">
        <f t="shared" si="114"/>
        <v>ข้อมูลไม่ครบ</v>
      </c>
      <c r="AC446" s="47" t="str">
        <f t="shared" si="106"/>
        <v>ข้อมูลไม่ครบ</v>
      </c>
      <c r="AD446" s="48" t="str">
        <f t="shared" si="115"/>
        <v>ข้อมูลไม่ครบ</v>
      </c>
      <c r="AE446" s="48" t="str">
        <f t="shared" si="116"/>
        <v>ข้อมูลไม่ครบ</v>
      </c>
      <c r="AF446" s="64"/>
    </row>
    <row r="447" spans="1:32" ht="21.75" thickBot="1" x14ac:dyDescent="0.4">
      <c r="A447" s="78">
        <v>429</v>
      </c>
      <c r="B447" s="168"/>
      <c r="C447" s="141"/>
      <c r="D447" s="142"/>
      <c r="E447" s="143"/>
      <c r="F447" s="169"/>
      <c r="G447" s="170"/>
      <c r="H447" s="171"/>
      <c r="I447" s="172"/>
      <c r="J447" s="173"/>
      <c r="K447" s="174"/>
      <c r="L447" s="175"/>
      <c r="M447" s="176"/>
      <c r="N447" s="177"/>
      <c r="O447" s="177"/>
      <c r="P447" s="177"/>
      <c r="Q447" s="177"/>
      <c r="R447" s="178"/>
      <c r="S447" s="46" t="str">
        <f t="shared" si="107"/>
        <v>ข้อมูลไม่ครบ</v>
      </c>
      <c r="T447" s="47" t="str">
        <f t="shared" si="108"/>
        <v>ข้อมูลไม่ครบ</v>
      </c>
      <c r="U447" s="48" t="str">
        <f t="shared" si="109"/>
        <v>ข้อมูลไม่ครบ</v>
      </c>
      <c r="V447" s="48" t="str">
        <f t="shared" si="110"/>
        <v>ข้อมูลไม่ครบ</v>
      </c>
      <c r="W447" s="79" t="str">
        <f t="shared" ca="1" si="104"/>
        <v>ข้อมูลไม่ครบ</v>
      </c>
      <c r="X447" s="46" t="str">
        <f t="shared" si="111"/>
        <v>ข้อมูลไม่ครบ</v>
      </c>
      <c r="Y447" s="47" t="str">
        <f t="shared" si="105"/>
        <v>ข้อมูลไม่ครบ</v>
      </c>
      <c r="Z447" s="48" t="str">
        <f t="shared" si="112"/>
        <v>ข้อมูลไม่ครบ</v>
      </c>
      <c r="AA447" s="48" t="str">
        <f t="shared" si="113"/>
        <v>ข้อมูลไม่ครบ</v>
      </c>
      <c r="AB447" s="46" t="str">
        <f t="shared" si="114"/>
        <v>ข้อมูลไม่ครบ</v>
      </c>
      <c r="AC447" s="47" t="str">
        <f t="shared" si="106"/>
        <v>ข้อมูลไม่ครบ</v>
      </c>
      <c r="AD447" s="48" t="str">
        <f t="shared" si="115"/>
        <v>ข้อมูลไม่ครบ</v>
      </c>
      <c r="AE447" s="48" t="str">
        <f t="shared" si="116"/>
        <v>ข้อมูลไม่ครบ</v>
      </c>
      <c r="AF447" s="64"/>
    </row>
    <row r="448" spans="1:32" ht="21.75" thickBot="1" x14ac:dyDescent="0.4">
      <c r="A448" s="78">
        <v>430</v>
      </c>
      <c r="B448" s="168"/>
      <c r="C448" s="141"/>
      <c r="D448" s="142"/>
      <c r="E448" s="143"/>
      <c r="F448" s="169"/>
      <c r="G448" s="170"/>
      <c r="H448" s="171"/>
      <c r="I448" s="172"/>
      <c r="J448" s="173"/>
      <c r="K448" s="174"/>
      <c r="L448" s="175"/>
      <c r="M448" s="176"/>
      <c r="N448" s="177"/>
      <c r="O448" s="177"/>
      <c r="P448" s="177"/>
      <c r="Q448" s="177"/>
      <c r="R448" s="178"/>
      <c r="S448" s="46" t="str">
        <f t="shared" si="107"/>
        <v>ข้อมูลไม่ครบ</v>
      </c>
      <c r="T448" s="47" t="str">
        <f t="shared" si="108"/>
        <v>ข้อมูลไม่ครบ</v>
      </c>
      <c r="U448" s="48" t="str">
        <f t="shared" si="109"/>
        <v>ข้อมูลไม่ครบ</v>
      </c>
      <c r="V448" s="48" t="str">
        <f t="shared" si="110"/>
        <v>ข้อมูลไม่ครบ</v>
      </c>
      <c r="W448" s="79" t="str">
        <f t="shared" ca="1" si="104"/>
        <v>ข้อมูลไม่ครบ</v>
      </c>
      <c r="X448" s="46" t="str">
        <f t="shared" si="111"/>
        <v>ข้อมูลไม่ครบ</v>
      </c>
      <c r="Y448" s="47" t="str">
        <f t="shared" si="105"/>
        <v>ข้อมูลไม่ครบ</v>
      </c>
      <c r="Z448" s="48" t="str">
        <f t="shared" si="112"/>
        <v>ข้อมูลไม่ครบ</v>
      </c>
      <c r="AA448" s="48" t="str">
        <f t="shared" si="113"/>
        <v>ข้อมูลไม่ครบ</v>
      </c>
      <c r="AB448" s="46" t="str">
        <f t="shared" si="114"/>
        <v>ข้อมูลไม่ครบ</v>
      </c>
      <c r="AC448" s="47" t="str">
        <f t="shared" si="106"/>
        <v>ข้อมูลไม่ครบ</v>
      </c>
      <c r="AD448" s="48" t="str">
        <f t="shared" si="115"/>
        <v>ข้อมูลไม่ครบ</v>
      </c>
      <c r="AE448" s="48" t="str">
        <f t="shared" si="116"/>
        <v>ข้อมูลไม่ครบ</v>
      </c>
      <c r="AF448" s="64"/>
    </row>
    <row r="449" spans="1:32" ht="21.75" thickBot="1" x14ac:dyDescent="0.4">
      <c r="A449" s="78">
        <v>431</v>
      </c>
      <c r="B449" s="168"/>
      <c r="C449" s="141"/>
      <c r="D449" s="142"/>
      <c r="E449" s="143"/>
      <c r="F449" s="169"/>
      <c r="G449" s="170"/>
      <c r="H449" s="171"/>
      <c r="I449" s="172"/>
      <c r="J449" s="173"/>
      <c r="K449" s="174"/>
      <c r="L449" s="175"/>
      <c r="M449" s="176"/>
      <c r="N449" s="177"/>
      <c r="O449" s="177"/>
      <c r="P449" s="177"/>
      <c r="Q449" s="177"/>
      <c r="R449" s="178"/>
      <c r="S449" s="46" t="str">
        <f t="shared" si="107"/>
        <v>ข้อมูลไม่ครบ</v>
      </c>
      <c r="T449" s="47" t="str">
        <f t="shared" si="108"/>
        <v>ข้อมูลไม่ครบ</v>
      </c>
      <c r="U449" s="48" t="str">
        <f t="shared" si="109"/>
        <v>ข้อมูลไม่ครบ</v>
      </c>
      <c r="V449" s="48" t="str">
        <f t="shared" si="110"/>
        <v>ข้อมูลไม่ครบ</v>
      </c>
      <c r="W449" s="79" t="str">
        <f t="shared" ca="1" si="104"/>
        <v>ข้อมูลไม่ครบ</v>
      </c>
      <c r="X449" s="46" t="str">
        <f t="shared" si="111"/>
        <v>ข้อมูลไม่ครบ</v>
      </c>
      <c r="Y449" s="47" t="str">
        <f t="shared" si="105"/>
        <v>ข้อมูลไม่ครบ</v>
      </c>
      <c r="Z449" s="48" t="str">
        <f t="shared" si="112"/>
        <v>ข้อมูลไม่ครบ</v>
      </c>
      <c r="AA449" s="48" t="str">
        <f t="shared" si="113"/>
        <v>ข้อมูลไม่ครบ</v>
      </c>
      <c r="AB449" s="46" t="str">
        <f t="shared" si="114"/>
        <v>ข้อมูลไม่ครบ</v>
      </c>
      <c r="AC449" s="47" t="str">
        <f t="shared" si="106"/>
        <v>ข้อมูลไม่ครบ</v>
      </c>
      <c r="AD449" s="48" t="str">
        <f t="shared" si="115"/>
        <v>ข้อมูลไม่ครบ</v>
      </c>
      <c r="AE449" s="48" t="str">
        <f t="shared" si="116"/>
        <v>ข้อมูลไม่ครบ</v>
      </c>
      <c r="AF449" s="64"/>
    </row>
    <row r="450" spans="1:32" ht="21.75" thickBot="1" x14ac:dyDescent="0.4">
      <c r="A450" s="78">
        <v>432</v>
      </c>
      <c r="B450" s="168"/>
      <c r="C450" s="141"/>
      <c r="D450" s="142"/>
      <c r="E450" s="143"/>
      <c r="F450" s="169"/>
      <c r="G450" s="170"/>
      <c r="H450" s="171"/>
      <c r="I450" s="172"/>
      <c r="J450" s="173"/>
      <c r="K450" s="174"/>
      <c r="L450" s="175"/>
      <c r="M450" s="176"/>
      <c r="N450" s="177"/>
      <c r="O450" s="177"/>
      <c r="P450" s="177"/>
      <c r="Q450" s="177"/>
      <c r="R450" s="178"/>
      <c r="S450" s="46" t="str">
        <f t="shared" si="107"/>
        <v>ข้อมูลไม่ครบ</v>
      </c>
      <c r="T450" s="47" t="str">
        <f t="shared" si="108"/>
        <v>ข้อมูลไม่ครบ</v>
      </c>
      <c r="U450" s="48" t="str">
        <f t="shared" si="109"/>
        <v>ข้อมูลไม่ครบ</v>
      </c>
      <c r="V450" s="48" t="str">
        <f t="shared" si="110"/>
        <v>ข้อมูลไม่ครบ</v>
      </c>
      <c r="W450" s="79" t="str">
        <f t="shared" ca="1" si="104"/>
        <v>ข้อมูลไม่ครบ</v>
      </c>
      <c r="X450" s="46" t="str">
        <f t="shared" si="111"/>
        <v>ข้อมูลไม่ครบ</v>
      </c>
      <c r="Y450" s="47" t="str">
        <f t="shared" si="105"/>
        <v>ข้อมูลไม่ครบ</v>
      </c>
      <c r="Z450" s="48" t="str">
        <f t="shared" si="112"/>
        <v>ข้อมูลไม่ครบ</v>
      </c>
      <c r="AA450" s="48" t="str">
        <f t="shared" si="113"/>
        <v>ข้อมูลไม่ครบ</v>
      </c>
      <c r="AB450" s="46" t="str">
        <f t="shared" si="114"/>
        <v>ข้อมูลไม่ครบ</v>
      </c>
      <c r="AC450" s="47" t="str">
        <f t="shared" si="106"/>
        <v>ข้อมูลไม่ครบ</v>
      </c>
      <c r="AD450" s="48" t="str">
        <f t="shared" si="115"/>
        <v>ข้อมูลไม่ครบ</v>
      </c>
      <c r="AE450" s="48" t="str">
        <f t="shared" si="116"/>
        <v>ข้อมูลไม่ครบ</v>
      </c>
      <c r="AF450" s="64"/>
    </row>
    <row r="451" spans="1:32" ht="21.75" thickBot="1" x14ac:dyDescent="0.4">
      <c r="A451" s="78">
        <v>433</v>
      </c>
      <c r="B451" s="168"/>
      <c r="C451" s="141"/>
      <c r="D451" s="142"/>
      <c r="E451" s="143"/>
      <c r="F451" s="169"/>
      <c r="G451" s="170"/>
      <c r="H451" s="171"/>
      <c r="I451" s="172"/>
      <c r="J451" s="173"/>
      <c r="K451" s="174"/>
      <c r="L451" s="175"/>
      <c r="M451" s="176"/>
      <c r="N451" s="177"/>
      <c r="O451" s="177"/>
      <c r="P451" s="177"/>
      <c r="Q451" s="177"/>
      <c r="R451" s="178"/>
      <c r="S451" s="46" t="str">
        <f t="shared" si="107"/>
        <v>ข้อมูลไม่ครบ</v>
      </c>
      <c r="T451" s="47" t="str">
        <f t="shared" si="108"/>
        <v>ข้อมูลไม่ครบ</v>
      </c>
      <c r="U451" s="48" t="str">
        <f t="shared" si="109"/>
        <v>ข้อมูลไม่ครบ</v>
      </c>
      <c r="V451" s="48" t="str">
        <f t="shared" si="110"/>
        <v>ข้อมูลไม่ครบ</v>
      </c>
      <c r="W451" s="79" t="str">
        <f t="shared" ca="1" si="104"/>
        <v>ข้อมูลไม่ครบ</v>
      </c>
      <c r="X451" s="46" t="str">
        <f t="shared" si="111"/>
        <v>ข้อมูลไม่ครบ</v>
      </c>
      <c r="Y451" s="47" t="str">
        <f t="shared" si="105"/>
        <v>ข้อมูลไม่ครบ</v>
      </c>
      <c r="Z451" s="48" t="str">
        <f t="shared" si="112"/>
        <v>ข้อมูลไม่ครบ</v>
      </c>
      <c r="AA451" s="48" t="str">
        <f t="shared" si="113"/>
        <v>ข้อมูลไม่ครบ</v>
      </c>
      <c r="AB451" s="46" t="str">
        <f t="shared" si="114"/>
        <v>ข้อมูลไม่ครบ</v>
      </c>
      <c r="AC451" s="47" t="str">
        <f t="shared" si="106"/>
        <v>ข้อมูลไม่ครบ</v>
      </c>
      <c r="AD451" s="48" t="str">
        <f t="shared" si="115"/>
        <v>ข้อมูลไม่ครบ</v>
      </c>
      <c r="AE451" s="48" t="str">
        <f t="shared" si="116"/>
        <v>ข้อมูลไม่ครบ</v>
      </c>
      <c r="AF451" s="64"/>
    </row>
    <row r="452" spans="1:32" ht="21.75" thickBot="1" x14ac:dyDescent="0.4">
      <c r="A452" s="78">
        <v>434</v>
      </c>
      <c r="B452" s="168"/>
      <c r="C452" s="141"/>
      <c r="D452" s="142"/>
      <c r="E452" s="143"/>
      <c r="F452" s="169"/>
      <c r="G452" s="170"/>
      <c r="H452" s="171"/>
      <c r="I452" s="172"/>
      <c r="J452" s="173"/>
      <c r="K452" s="174"/>
      <c r="L452" s="175"/>
      <c r="M452" s="176"/>
      <c r="N452" s="177"/>
      <c r="O452" s="177"/>
      <c r="P452" s="177"/>
      <c r="Q452" s="177"/>
      <c r="R452" s="178"/>
      <c r="S452" s="46" t="str">
        <f t="shared" si="107"/>
        <v>ข้อมูลไม่ครบ</v>
      </c>
      <c r="T452" s="47" t="str">
        <f t="shared" si="108"/>
        <v>ข้อมูลไม่ครบ</v>
      </c>
      <c r="U452" s="48" t="str">
        <f t="shared" si="109"/>
        <v>ข้อมูลไม่ครบ</v>
      </c>
      <c r="V452" s="48" t="str">
        <f t="shared" si="110"/>
        <v>ข้อมูลไม่ครบ</v>
      </c>
      <c r="W452" s="79" t="str">
        <f t="shared" ca="1" si="104"/>
        <v>ข้อมูลไม่ครบ</v>
      </c>
      <c r="X452" s="46" t="str">
        <f t="shared" si="111"/>
        <v>ข้อมูลไม่ครบ</v>
      </c>
      <c r="Y452" s="47" t="str">
        <f t="shared" si="105"/>
        <v>ข้อมูลไม่ครบ</v>
      </c>
      <c r="Z452" s="48" t="str">
        <f t="shared" si="112"/>
        <v>ข้อมูลไม่ครบ</v>
      </c>
      <c r="AA452" s="48" t="str">
        <f t="shared" si="113"/>
        <v>ข้อมูลไม่ครบ</v>
      </c>
      <c r="AB452" s="46" t="str">
        <f t="shared" si="114"/>
        <v>ข้อมูลไม่ครบ</v>
      </c>
      <c r="AC452" s="47" t="str">
        <f t="shared" si="106"/>
        <v>ข้อมูลไม่ครบ</v>
      </c>
      <c r="AD452" s="48" t="str">
        <f t="shared" si="115"/>
        <v>ข้อมูลไม่ครบ</v>
      </c>
      <c r="AE452" s="48" t="str">
        <f t="shared" si="116"/>
        <v>ข้อมูลไม่ครบ</v>
      </c>
      <c r="AF452" s="64"/>
    </row>
    <row r="453" spans="1:32" ht="21.75" thickBot="1" x14ac:dyDescent="0.4">
      <c r="A453" s="78">
        <v>435</v>
      </c>
      <c r="B453" s="168"/>
      <c r="C453" s="141"/>
      <c r="D453" s="142"/>
      <c r="E453" s="143"/>
      <c r="F453" s="169"/>
      <c r="G453" s="170"/>
      <c r="H453" s="171"/>
      <c r="I453" s="172"/>
      <c r="J453" s="173"/>
      <c r="K453" s="174"/>
      <c r="L453" s="175"/>
      <c r="M453" s="176"/>
      <c r="N453" s="177"/>
      <c r="O453" s="177"/>
      <c r="P453" s="177"/>
      <c r="Q453" s="177"/>
      <c r="R453" s="178"/>
      <c r="S453" s="46" t="str">
        <f t="shared" si="107"/>
        <v>ข้อมูลไม่ครบ</v>
      </c>
      <c r="T453" s="47" t="str">
        <f t="shared" si="108"/>
        <v>ข้อมูลไม่ครบ</v>
      </c>
      <c r="U453" s="48" t="str">
        <f t="shared" si="109"/>
        <v>ข้อมูลไม่ครบ</v>
      </c>
      <c r="V453" s="48" t="str">
        <f t="shared" si="110"/>
        <v>ข้อมูลไม่ครบ</v>
      </c>
      <c r="W453" s="79" t="str">
        <f t="shared" ca="1" si="104"/>
        <v>ข้อมูลไม่ครบ</v>
      </c>
      <c r="X453" s="46" t="str">
        <f t="shared" si="111"/>
        <v>ข้อมูลไม่ครบ</v>
      </c>
      <c r="Y453" s="47" t="str">
        <f t="shared" si="105"/>
        <v>ข้อมูลไม่ครบ</v>
      </c>
      <c r="Z453" s="48" t="str">
        <f t="shared" si="112"/>
        <v>ข้อมูลไม่ครบ</v>
      </c>
      <c r="AA453" s="48" t="str">
        <f t="shared" si="113"/>
        <v>ข้อมูลไม่ครบ</v>
      </c>
      <c r="AB453" s="46" t="str">
        <f t="shared" si="114"/>
        <v>ข้อมูลไม่ครบ</v>
      </c>
      <c r="AC453" s="47" t="str">
        <f t="shared" si="106"/>
        <v>ข้อมูลไม่ครบ</v>
      </c>
      <c r="AD453" s="48" t="str">
        <f t="shared" si="115"/>
        <v>ข้อมูลไม่ครบ</v>
      </c>
      <c r="AE453" s="48" t="str">
        <f t="shared" si="116"/>
        <v>ข้อมูลไม่ครบ</v>
      </c>
      <c r="AF453" s="64"/>
    </row>
    <row r="454" spans="1:32" ht="21.75" thickBot="1" x14ac:dyDescent="0.4">
      <c r="A454" s="78">
        <v>436</v>
      </c>
      <c r="B454" s="168"/>
      <c r="C454" s="141"/>
      <c r="D454" s="142"/>
      <c r="E454" s="143"/>
      <c r="F454" s="169"/>
      <c r="G454" s="170"/>
      <c r="H454" s="171"/>
      <c r="I454" s="172"/>
      <c r="J454" s="173"/>
      <c r="K454" s="174"/>
      <c r="L454" s="175"/>
      <c r="M454" s="176"/>
      <c r="N454" s="177"/>
      <c r="O454" s="177"/>
      <c r="P454" s="177"/>
      <c r="Q454" s="177"/>
      <c r="R454" s="178"/>
      <c r="S454" s="46" t="str">
        <f t="shared" si="107"/>
        <v>ข้อมูลไม่ครบ</v>
      </c>
      <c r="T454" s="47" t="str">
        <f t="shared" si="108"/>
        <v>ข้อมูลไม่ครบ</v>
      </c>
      <c r="U454" s="48" t="str">
        <f t="shared" si="109"/>
        <v>ข้อมูลไม่ครบ</v>
      </c>
      <c r="V454" s="48" t="str">
        <f t="shared" si="110"/>
        <v>ข้อมูลไม่ครบ</v>
      </c>
      <c r="W454" s="79" t="str">
        <f t="shared" ca="1" si="104"/>
        <v>ข้อมูลไม่ครบ</v>
      </c>
      <c r="X454" s="46" t="str">
        <f t="shared" si="111"/>
        <v>ข้อมูลไม่ครบ</v>
      </c>
      <c r="Y454" s="47" t="str">
        <f t="shared" si="105"/>
        <v>ข้อมูลไม่ครบ</v>
      </c>
      <c r="Z454" s="48" t="str">
        <f t="shared" si="112"/>
        <v>ข้อมูลไม่ครบ</v>
      </c>
      <c r="AA454" s="48" t="str">
        <f t="shared" si="113"/>
        <v>ข้อมูลไม่ครบ</v>
      </c>
      <c r="AB454" s="46" t="str">
        <f t="shared" si="114"/>
        <v>ข้อมูลไม่ครบ</v>
      </c>
      <c r="AC454" s="47" t="str">
        <f t="shared" si="106"/>
        <v>ข้อมูลไม่ครบ</v>
      </c>
      <c r="AD454" s="48" t="str">
        <f t="shared" si="115"/>
        <v>ข้อมูลไม่ครบ</v>
      </c>
      <c r="AE454" s="48" t="str">
        <f t="shared" si="116"/>
        <v>ข้อมูลไม่ครบ</v>
      </c>
      <c r="AF454" s="64"/>
    </row>
    <row r="455" spans="1:32" ht="21.75" thickBot="1" x14ac:dyDescent="0.4">
      <c r="A455" s="78">
        <v>437</v>
      </c>
      <c r="B455" s="168"/>
      <c r="C455" s="141"/>
      <c r="D455" s="142"/>
      <c r="E455" s="143"/>
      <c r="F455" s="169"/>
      <c r="G455" s="170"/>
      <c r="H455" s="171"/>
      <c r="I455" s="172"/>
      <c r="J455" s="173"/>
      <c r="K455" s="174"/>
      <c r="L455" s="175"/>
      <c r="M455" s="176"/>
      <c r="N455" s="177"/>
      <c r="O455" s="177"/>
      <c r="P455" s="177"/>
      <c r="Q455" s="177"/>
      <c r="R455" s="178"/>
      <c r="S455" s="46" t="str">
        <f t="shared" si="107"/>
        <v>ข้อมูลไม่ครบ</v>
      </c>
      <c r="T455" s="47" t="str">
        <f t="shared" si="108"/>
        <v>ข้อมูลไม่ครบ</v>
      </c>
      <c r="U455" s="48" t="str">
        <f t="shared" si="109"/>
        <v>ข้อมูลไม่ครบ</v>
      </c>
      <c r="V455" s="48" t="str">
        <f t="shared" si="110"/>
        <v>ข้อมูลไม่ครบ</v>
      </c>
      <c r="W455" s="79" t="str">
        <f t="shared" ca="1" si="104"/>
        <v>ข้อมูลไม่ครบ</v>
      </c>
      <c r="X455" s="46" t="str">
        <f t="shared" si="111"/>
        <v>ข้อมูลไม่ครบ</v>
      </c>
      <c r="Y455" s="47" t="str">
        <f t="shared" si="105"/>
        <v>ข้อมูลไม่ครบ</v>
      </c>
      <c r="Z455" s="48" t="str">
        <f t="shared" si="112"/>
        <v>ข้อมูลไม่ครบ</v>
      </c>
      <c r="AA455" s="48" t="str">
        <f t="shared" si="113"/>
        <v>ข้อมูลไม่ครบ</v>
      </c>
      <c r="AB455" s="46" t="str">
        <f t="shared" si="114"/>
        <v>ข้อมูลไม่ครบ</v>
      </c>
      <c r="AC455" s="47" t="str">
        <f t="shared" si="106"/>
        <v>ข้อมูลไม่ครบ</v>
      </c>
      <c r="AD455" s="48" t="str">
        <f t="shared" si="115"/>
        <v>ข้อมูลไม่ครบ</v>
      </c>
      <c r="AE455" s="48" t="str">
        <f t="shared" si="116"/>
        <v>ข้อมูลไม่ครบ</v>
      </c>
      <c r="AF455" s="64"/>
    </row>
    <row r="456" spans="1:32" ht="21.75" thickBot="1" x14ac:dyDescent="0.4">
      <c r="A456" s="78">
        <v>438</v>
      </c>
      <c r="B456" s="168"/>
      <c r="C456" s="141"/>
      <c r="D456" s="142"/>
      <c r="E456" s="143"/>
      <c r="F456" s="169"/>
      <c r="G456" s="170"/>
      <c r="H456" s="171"/>
      <c r="I456" s="172"/>
      <c r="J456" s="173"/>
      <c r="K456" s="174"/>
      <c r="L456" s="175"/>
      <c r="M456" s="176"/>
      <c r="N456" s="177"/>
      <c r="O456" s="177"/>
      <c r="P456" s="177"/>
      <c r="Q456" s="177"/>
      <c r="R456" s="178"/>
      <c r="S456" s="46" t="str">
        <f t="shared" si="107"/>
        <v>ข้อมูลไม่ครบ</v>
      </c>
      <c r="T456" s="47" t="str">
        <f t="shared" si="108"/>
        <v>ข้อมูลไม่ครบ</v>
      </c>
      <c r="U456" s="48" t="str">
        <f t="shared" si="109"/>
        <v>ข้อมูลไม่ครบ</v>
      </c>
      <c r="V456" s="48" t="str">
        <f t="shared" si="110"/>
        <v>ข้อมูลไม่ครบ</v>
      </c>
      <c r="W456" s="79" t="str">
        <f t="shared" ca="1" si="104"/>
        <v>ข้อมูลไม่ครบ</v>
      </c>
      <c r="X456" s="46" t="str">
        <f t="shared" si="111"/>
        <v>ข้อมูลไม่ครบ</v>
      </c>
      <c r="Y456" s="47" t="str">
        <f t="shared" si="105"/>
        <v>ข้อมูลไม่ครบ</v>
      </c>
      <c r="Z456" s="48" t="str">
        <f t="shared" si="112"/>
        <v>ข้อมูลไม่ครบ</v>
      </c>
      <c r="AA456" s="48" t="str">
        <f t="shared" si="113"/>
        <v>ข้อมูลไม่ครบ</v>
      </c>
      <c r="AB456" s="46" t="str">
        <f t="shared" si="114"/>
        <v>ข้อมูลไม่ครบ</v>
      </c>
      <c r="AC456" s="47" t="str">
        <f t="shared" si="106"/>
        <v>ข้อมูลไม่ครบ</v>
      </c>
      <c r="AD456" s="48" t="str">
        <f t="shared" si="115"/>
        <v>ข้อมูลไม่ครบ</v>
      </c>
      <c r="AE456" s="48" t="str">
        <f t="shared" si="116"/>
        <v>ข้อมูลไม่ครบ</v>
      </c>
      <c r="AF456" s="64"/>
    </row>
    <row r="457" spans="1:32" ht="21.75" thickBot="1" x14ac:dyDescent="0.4">
      <c r="A457" s="78">
        <v>439</v>
      </c>
      <c r="B457" s="168"/>
      <c r="C457" s="141"/>
      <c r="D457" s="142"/>
      <c r="E457" s="143"/>
      <c r="F457" s="169"/>
      <c r="G457" s="170"/>
      <c r="H457" s="171"/>
      <c r="I457" s="172"/>
      <c r="J457" s="173"/>
      <c r="K457" s="174"/>
      <c r="L457" s="175"/>
      <c r="M457" s="176"/>
      <c r="N457" s="177"/>
      <c r="O457" s="177"/>
      <c r="P457" s="177"/>
      <c r="Q457" s="177"/>
      <c r="R457" s="178"/>
      <c r="S457" s="46" t="str">
        <f t="shared" si="107"/>
        <v>ข้อมูลไม่ครบ</v>
      </c>
      <c r="T457" s="47" t="str">
        <f t="shared" si="108"/>
        <v>ข้อมูลไม่ครบ</v>
      </c>
      <c r="U457" s="48" t="str">
        <f t="shared" si="109"/>
        <v>ข้อมูลไม่ครบ</v>
      </c>
      <c r="V457" s="48" t="str">
        <f t="shared" si="110"/>
        <v>ข้อมูลไม่ครบ</v>
      </c>
      <c r="W457" s="79" t="str">
        <f t="shared" ca="1" si="104"/>
        <v>ข้อมูลไม่ครบ</v>
      </c>
      <c r="X457" s="46" t="str">
        <f t="shared" si="111"/>
        <v>ข้อมูลไม่ครบ</v>
      </c>
      <c r="Y457" s="47" t="str">
        <f t="shared" si="105"/>
        <v>ข้อมูลไม่ครบ</v>
      </c>
      <c r="Z457" s="48" t="str">
        <f t="shared" si="112"/>
        <v>ข้อมูลไม่ครบ</v>
      </c>
      <c r="AA457" s="48" t="str">
        <f t="shared" si="113"/>
        <v>ข้อมูลไม่ครบ</v>
      </c>
      <c r="AB457" s="46" t="str">
        <f t="shared" si="114"/>
        <v>ข้อมูลไม่ครบ</v>
      </c>
      <c r="AC457" s="47" t="str">
        <f t="shared" si="106"/>
        <v>ข้อมูลไม่ครบ</v>
      </c>
      <c r="AD457" s="48" t="str">
        <f t="shared" si="115"/>
        <v>ข้อมูลไม่ครบ</v>
      </c>
      <c r="AE457" s="48" t="str">
        <f t="shared" si="116"/>
        <v>ข้อมูลไม่ครบ</v>
      </c>
      <c r="AF457" s="64"/>
    </row>
    <row r="458" spans="1:32" ht="21.75" thickBot="1" x14ac:dyDescent="0.4">
      <c r="A458" s="78">
        <v>440</v>
      </c>
      <c r="B458" s="168"/>
      <c r="C458" s="141"/>
      <c r="D458" s="142"/>
      <c r="E458" s="143"/>
      <c r="F458" s="169"/>
      <c r="G458" s="170"/>
      <c r="H458" s="171"/>
      <c r="I458" s="172"/>
      <c r="J458" s="173"/>
      <c r="K458" s="174"/>
      <c r="L458" s="175"/>
      <c r="M458" s="176"/>
      <c r="N458" s="177"/>
      <c r="O458" s="177"/>
      <c r="P458" s="177"/>
      <c r="Q458" s="177"/>
      <c r="R458" s="178"/>
      <c r="S458" s="46" t="str">
        <f t="shared" si="107"/>
        <v>ข้อมูลไม่ครบ</v>
      </c>
      <c r="T458" s="47" t="str">
        <f t="shared" si="108"/>
        <v>ข้อมูลไม่ครบ</v>
      </c>
      <c r="U458" s="48" t="str">
        <f t="shared" si="109"/>
        <v>ข้อมูลไม่ครบ</v>
      </c>
      <c r="V458" s="48" t="str">
        <f t="shared" si="110"/>
        <v>ข้อมูลไม่ครบ</v>
      </c>
      <c r="W458" s="79" t="str">
        <f t="shared" ca="1" si="104"/>
        <v>ข้อมูลไม่ครบ</v>
      </c>
      <c r="X458" s="46" t="str">
        <f t="shared" si="111"/>
        <v>ข้อมูลไม่ครบ</v>
      </c>
      <c r="Y458" s="47" t="str">
        <f t="shared" si="105"/>
        <v>ข้อมูลไม่ครบ</v>
      </c>
      <c r="Z458" s="48" t="str">
        <f t="shared" si="112"/>
        <v>ข้อมูลไม่ครบ</v>
      </c>
      <c r="AA458" s="48" t="str">
        <f t="shared" si="113"/>
        <v>ข้อมูลไม่ครบ</v>
      </c>
      <c r="AB458" s="46" t="str">
        <f t="shared" si="114"/>
        <v>ข้อมูลไม่ครบ</v>
      </c>
      <c r="AC458" s="47" t="str">
        <f t="shared" si="106"/>
        <v>ข้อมูลไม่ครบ</v>
      </c>
      <c r="AD458" s="48" t="str">
        <f t="shared" si="115"/>
        <v>ข้อมูลไม่ครบ</v>
      </c>
      <c r="AE458" s="48" t="str">
        <f t="shared" si="116"/>
        <v>ข้อมูลไม่ครบ</v>
      </c>
      <c r="AF458" s="64"/>
    </row>
    <row r="459" spans="1:32" ht="21.75" thickBot="1" x14ac:dyDescent="0.4">
      <c r="A459" s="78">
        <v>441</v>
      </c>
      <c r="B459" s="168"/>
      <c r="C459" s="141"/>
      <c r="D459" s="142"/>
      <c r="E459" s="143"/>
      <c r="F459" s="169"/>
      <c r="G459" s="170"/>
      <c r="H459" s="171"/>
      <c r="I459" s="172"/>
      <c r="J459" s="173"/>
      <c r="K459" s="174"/>
      <c r="L459" s="175"/>
      <c r="M459" s="176"/>
      <c r="N459" s="177"/>
      <c r="O459" s="177"/>
      <c r="P459" s="177"/>
      <c r="Q459" s="177"/>
      <c r="R459" s="178"/>
      <c r="S459" s="46" t="str">
        <f t="shared" si="107"/>
        <v>ข้อมูลไม่ครบ</v>
      </c>
      <c r="T459" s="47" t="str">
        <f t="shared" si="108"/>
        <v>ข้อมูลไม่ครบ</v>
      </c>
      <c r="U459" s="48" t="str">
        <f t="shared" si="109"/>
        <v>ข้อมูลไม่ครบ</v>
      </c>
      <c r="V459" s="48" t="str">
        <f t="shared" si="110"/>
        <v>ข้อมูลไม่ครบ</v>
      </c>
      <c r="W459" s="79" t="str">
        <f t="shared" ca="1" si="104"/>
        <v>ข้อมูลไม่ครบ</v>
      </c>
      <c r="X459" s="46" t="str">
        <f t="shared" si="111"/>
        <v>ข้อมูลไม่ครบ</v>
      </c>
      <c r="Y459" s="47" t="str">
        <f t="shared" si="105"/>
        <v>ข้อมูลไม่ครบ</v>
      </c>
      <c r="Z459" s="48" t="str">
        <f t="shared" si="112"/>
        <v>ข้อมูลไม่ครบ</v>
      </c>
      <c r="AA459" s="48" t="str">
        <f t="shared" si="113"/>
        <v>ข้อมูลไม่ครบ</v>
      </c>
      <c r="AB459" s="46" t="str">
        <f t="shared" si="114"/>
        <v>ข้อมูลไม่ครบ</v>
      </c>
      <c r="AC459" s="47" t="str">
        <f t="shared" si="106"/>
        <v>ข้อมูลไม่ครบ</v>
      </c>
      <c r="AD459" s="48" t="str">
        <f t="shared" si="115"/>
        <v>ข้อมูลไม่ครบ</v>
      </c>
      <c r="AE459" s="48" t="str">
        <f t="shared" si="116"/>
        <v>ข้อมูลไม่ครบ</v>
      </c>
      <c r="AF459" s="64"/>
    </row>
    <row r="460" spans="1:32" ht="21.75" thickBot="1" x14ac:dyDescent="0.4">
      <c r="A460" s="78">
        <v>442</v>
      </c>
      <c r="B460" s="168"/>
      <c r="C460" s="141"/>
      <c r="D460" s="142"/>
      <c r="E460" s="143"/>
      <c r="F460" s="169"/>
      <c r="G460" s="170"/>
      <c r="H460" s="171"/>
      <c r="I460" s="172"/>
      <c r="J460" s="173"/>
      <c r="K460" s="174"/>
      <c r="L460" s="175"/>
      <c r="M460" s="176"/>
      <c r="N460" s="177"/>
      <c r="O460" s="177"/>
      <c r="P460" s="177"/>
      <c r="Q460" s="177"/>
      <c r="R460" s="178"/>
      <c r="S460" s="46" t="str">
        <f t="shared" si="107"/>
        <v>ข้อมูลไม่ครบ</v>
      </c>
      <c r="T460" s="47" t="str">
        <f t="shared" si="108"/>
        <v>ข้อมูลไม่ครบ</v>
      </c>
      <c r="U460" s="48" t="str">
        <f t="shared" si="109"/>
        <v>ข้อมูลไม่ครบ</v>
      </c>
      <c r="V460" s="48" t="str">
        <f t="shared" si="110"/>
        <v>ข้อมูลไม่ครบ</v>
      </c>
      <c r="W460" s="79" t="str">
        <f t="shared" ca="1" si="104"/>
        <v>ข้อมูลไม่ครบ</v>
      </c>
      <c r="X460" s="46" t="str">
        <f t="shared" si="111"/>
        <v>ข้อมูลไม่ครบ</v>
      </c>
      <c r="Y460" s="47" t="str">
        <f t="shared" si="105"/>
        <v>ข้อมูลไม่ครบ</v>
      </c>
      <c r="Z460" s="48" t="str">
        <f t="shared" si="112"/>
        <v>ข้อมูลไม่ครบ</v>
      </c>
      <c r="AA460" s="48" t="str">
        <f t="shared" si="113"/>
        <v>ข้อมูลไม่ครบ</v>
      </c>
      <c r="AB460" s="46" t="str">
        <f t="shared" si="114"/>
        <v>ข้อมูลไม่ครบ</v>
      </c>
      <c r="AC460" s="47" t="str">
        <f t="shared" si="106"/>
        <v>ข้อมูลไม่ครบ</v>
      </c>
      <c r="AD460" s="48" t="str">
        <f t="shared" si="115"/>
        <v>ข้อมูลไม่ครบ</v>
      </c>
      <c r="AE460" s="48" t="str">
        <f t="shared" si="116"/>
        <v>ข้อมูลไม่ครบ</v>
      </c>
      <c r="AF460" s="64"/>
    </row>
    <row r="461" spans="1:32" ht="21.75" thickBot="1" x14ac:dyDescent="0.4">
      <c r="A461" s="78">
        <v>443</v>
      </c>
      <c r="B461" s="168"/>
      <c r="C461" s="141"/>
      <c r="D461" s="142"/>
      <c r="E461" s="143"/>
      <c r="F461" s="169"/>
      <c r="G461" s="170"/>
      <c r="H461" s="171"/>
      <c r="I461" s="172"/>
      <c r="J461" s="173"/>
      <c r="K461" s="174"/>
      <c r="L461" s="175"/>
      <c r="M461" s="176"/>
      <c r="N461" s="177"/>
      <c r="O461" s="177"/>
      <c r="P461" s="177"/>
      <c r="Q461" s="177"/>
      <c r="R461" s="178"/>
      <c r="S461" s="46" t="str">
        <f t="shared" si="107"/>
        <v>ข้อมูลไม่ครบ</v>
      </c>
      <c r="T461" s="47" t="str">
        <f t="shared" si="108"/>
        <v>ข้อมูลไม่ครบ</v>
      </c>
      <c r="U461" s="48" t="str">
        <f t="shared" si="109"/>
        <v>ข้อมูลไม่ครบ</v>
      </c>
      <c r="V461" s="48" t="str">
        <f t="shared" si="110"/>
        <v>ข้อมูลไม่ครบ</v>
      </c>
      <c r="W461" s="79" t="str">
        <f t="shared" ca="1" si="104"/>
        <v>ข้อมูลไม่ครบ</v>
      </c>
      <c r="X461" s="46" t="str">
        <f t="shared" si="111"/>
        <v>ข้อมูลไม่ครบ</v>
      </c>
      <c r="Y461" s="47" t="str">
        <f t="shared" si="105"/>
        <v>ข้อมูลไม่ครบ</v>
      </c>
      <c r="Z461" s="48" t="str">
        <f t="shared" si="112"/>
        <v>ข้อมูลไม่ครบ</v>
      </c>
      <c r="AA461" s="48" t="str">
        <f t="shared" si="113"/>
        <v>ข้อมูลไม่ครบ</v>
      </c>
      <c r="AB461" s="46" t="str">
        <f t="shared" si="114"/>
        <v>ข้อมูลไม่ครบ</v>
      </c>
      <c r="AC461" s="47" t="str">
        <f t="shared" si="106"/>
        <v>ข้อมูลไม่ครบ</v>
      </c>
      <c r="AD461" s="48" t="str">
        <f t="shared" si="115"/>
        <v>ข้อมูลไม่ครบ</v>
      </c>
      <c r="AE461" s="48" t="str">
        <f t="shared" si="116"/>
        <v>ข้อมูลไม่ครบ</v>
      </c>
      <c r="AF461" s="64"/>
    </row>
    <row r="462" spans="1:32" ht="21.75" thickBot="1" x14ac:dyDescent="0.4">
      <c r="A462" s="78">
        <v>444</v>
      </c>
      <c r="B462" s="168"/>
      <c r="C462" s="141"/>
      <c r="D462" s="142"/>
      <c r="E462" s="143"/>
      <c r="F462" s="169"/>
      <c r="G462" s="170"/>
      <c r="H462" s="171"/>
      <c r="I462" s="172"/>
      <c r="J462" s="173"/>
      <c r="K462" s="174"/>
      <c r="L462" s="175"/>
      <c r="M462" s="176"/>
      <c r="N462" s="177"/>
      <c r="O462" s="177"/>
      <c r="P462" s="177"/>
      <c r="Q462" s="177"/>
      <c r="R462" s="178"/>
      <c r="S462" s="46" t="str">
        <f t="shared" si="107"/>
        <v>ข้อมูลไม่ครบ</v>
      </c>
      <c r="T462" s="47" t="str">
        <f t="shared" si="108"/>
        <v>ข้อมูลไม่ครบ</v>
      </c>
      <c r="U462" s="48" t="str">
        <f t="shared" si="109"/>
        <v>ข้อมูลไม่ครบ</v>
      </c>
      <c r="V462" s="48" t="str">
        <f t="shared" si="110"/>
        <v>ข้อมูลไม่ครบ</v>
      </c>
      <c r="W462" s="79" t="str">
        <f t="shared" ca="1" si="104"/>
        <v>ข้อมูลไม่ครบ</v>
      </c>
      <c r="X462" s="46" t="str">
        <f t="shared" si="111"/>
        <v>ข้อมูลไม่ครบ</v>
      </c>
      <c r="Y462" s="47" t="str">
        <f t="shared" si="105"/>
        <v>ข้อมูลไม่ครบ</v>
      </c>
      <c r="Z462" s="48" t="str">
        <f t="shared" si="112"/>
        <v>ข้อมูลไม่ครบ</v>
      </c>
      <c r="AA462" s="48" t="str">
        <f t="shared" si="113"/>
        <v>ข้อมูลไม่ครบ</v>
      </c>
      <c r="AB462" s="46" t="str">
        <f t="shared" si="114"/>
        <v>ข้อมูลไม่ครบ</v>
      </c>
      <c r="AC462" s="47" t="str">
        <f t="shared" si="106"/>
        <v>ข้อมูลไม่ครบ</v>
      </c>
      <c r="AD462" s="48" t="str">
        <f t="shared" si="115"/>
        <v>ข้อมูลไม่ครบ</v>
      </c>
      <c r="AE462" s="48" t="str">
        <f t="shared" si="116"/>
        <v>ข้อมูลไม่ครบ</v>
      </c>
      <c r="AF462" s="64"/>
    </row>
    <row r="463" spans="1:32" ht="21.75" thickBot="1" x14ac:dyDescent="0.4">
      <c r="A463" s="78">
        <v>445</v>
      </c>
      <c r="B463" s="168"/>
      <c r="C463" s="141"/>
      <c r="D463" s="142"/>
      <c r="E463" s="143"/>
      <c r="F463" s="169"/>
      <c r="G463" s="170"/>
      <c r="H463" s="171"/>
      <c r="I463" s="172"/>
      <c r="J463" s="173"/>
      <c r="K463" s="174"/>
      <c r="L463" s="175"/>
      <c r="M463" s="176"/>
      <c r="N463" s="177"/>
      <c r="O463" s="177"/>
      <c r="P463" s="177"/>
      <c r="Q463" s="177"/>
      <c r="R463" s="178"/>
      <c r="S463" s="46" t="str">
        <f t="shared" si="107"/>
        <v>ข้อมูลไม่ครบ</v>
      </c>
      <c r="T463" s="47" t="str">
        <f t="shared" si="108"/>
        <v>ข้อมูลไม่ครบ</v>
      </c>
      <c r="U463" s="48" t="str">
        <f t="shared" si="109"/>
        <v>ข้อมูลไม่ครบ</v>
      </c>
      <c r="V463" s="48" t="str">
        <f t="shared" si="110"/>
        <v>ข้อมูลไม่ครบ</v>
      </c>
      <c r="W463" s="79" t="str">
        <f t="shared" ca="1" si="104"/>
        <v>ข้อมูลไม่ครบ</v>
      </c>
      <c r="X463" s="46" t="str">
        <f t="shared" si="111"/>
        <v>ข้อมูลไม่ครบ</v>
      </c>
      <c r="Y463" s="47" t="str">
        <f t="shared" si="105"/>
        <v>ข้อมูลไม่ครบ</v>
      </c>
      <c r="Z463" s="48" t="str">
        <f t="shared" si="112"/>
        <v>ข้อมูลไม่ครบ</v>
      </c>
      <c r="AA463" s="48" t="str">
        <f t="shared" si="113"/>
        <v>ข้อมูลไม่ครบ</v>
      </c>
      <c r="AB463" s="46" t="str">
        <f t="shared" si="114"/>
        <v>ข้อมูลไม่ครบ</v>
      </c>
      <c r="AC463" s="47" t="str">
        <f t="shared" si="106"/>
        <v>ข้อมูลไม่ครบ</v>
      </c>
      <c r="AD463" s="48" t="str">
        <f t="shared" si="115"/>
        <v>ข้อมูลไม่ครบ</v>
      </c>
      <c r="AE463" s="48" t="str">
        <f t="shared" si="116"/>
        <v>ข้อมูลไม่ครบ</v>
      </c>
      <c r="AF463" s="64"/>
    </row>
    <row r="464" spans="1:32" ht="21.75" thickBot="1" x14ac:dyDescent="0.4">
      <c r="A464" s="78">
        <v>446</v>
      </c>
      <c r="B464" s="168"/>
      <c r="C464" s="141"/>
      <c r="D464" s="142"/>
      <c r="E464" s="143"/>
      <c r="F464" s="169"/>
      <c r="G464" s="170"/>
      <c r="H464" s="171"/>
      <c r="I464" s="172"/>
      <c r="J464" s="173"/>
      <c r="K464" s="174"/>
      <c r="L464" s="175"/>
      <c r="M464" s="176"/>
      <c r="N464" s="177"/>
      <c r="O464" s="177"/>
      <c r="P464" s="177"/>
      <c r="Q464" s="177"/>
      <c r="R464" s="178"/>
      <c r="S464" s="46" t="str">
        <f t="shared" si="107"/>
        <v>ข้อมูลไม่ครบ</v>
      </c>
      <c r="T464" s="47" t="str">
        <f t="shared" si="108"/>
        <v>ข้อมูลไม่ครบ</v>
      </c>
      <c r="U464" s="48" t="str">
        <f t="shared" si="109"/>
        <v>ข้อมูลไม่ครบ</v>
      </c>
      <c r="V464" s="48" t="str">
        <f t="shared" si="110"/>
        <v>ข้อมูลไม่ครบ</v>
      </c>
      <c r="W464" s="79" t="str">
        <f t="shared" ca="1" si="104"/>
        <v>ข้อมูลไม่ครบ</v>
      </c>
      <c r="X464" s="46" t="str">
        <f t="shared" si="111"/>
        <v>ข้อมูลไม่ครบ</v>
      </c>
      <c r="Y464" s="47" t="str">
        <f t="shared" si="105"/>
        <v>ข้อมูลไม่ครบ</v>
      </c>
      <c r="Z464" s="48" t="str">
        <f t="shared" si="112"/>
        <v>ข้อมูลไม่ครบ</v>
      </c>
      <c r="AA464" s="48" t="str">
        <f t="shared" si="113"/>
        <v>ข้อมูลไม่ครบ</v>
      </c>
      <c r="AB464" s="46" t="str">
        <f t="shared" si="114"/>
        <v>ข้อมูลไม่ครบ</v>
      </c>
      <c r="AC464" s="47" t="str">
        <f t="shared" si="106"/>
        <v>ข้อมูลไม่ครบ</v>
      </c>
      <c r="AD464" s="48" t="str">
        <f t="shared" si="115"/>
        <v>ข้อมูลไม่ครบ</v>
      </c>
      <c r="AE464" s="48" t="str">
        <f t="shared" si="116"/>
        <v>ข้อมูลไม่ครบ</v>
      </c>
      <c r="AF464" s="64"/>
    </row>
    <row r="465" spans="1:32" ht="21.75" thickBot="1" x14ac:dyDescent="0.4">
      <c r="A465" s="78">
        <v>447</v>
      </c>
      <c r="B465" s="168"/>
      <c r="C465" s="141"/>
      <c r="D465" s="142"/>
      <c r="E465" s="143"/>
      <c r="F465" s="169"/>
      <c r="G465" s="170"/>
      <c r="H465" s="171"/>
      <c r="I465" s="172"/>
      <c r="J465" s="173"/>
      <c r="K465" s="174"/>
      <c r="L465" s="175"/>
      <c r="M465" s="176"/>
      <c r="N465" s="177"/>
      <c r="O465" s="177"/>
      <c r="P465" s="177"/>
      <c r="Q465" s="177"/>
      <c r="R465" s="178"/>
      <c r="S465" s="46" t="str">
        <f t="shared" si="107"/>
        <v>ข้อมูลไม่ครบ</v>
      </c>
      <c r="T465" s="47" t="str">
        <f t="shared" si="108"/>
        <v>ข้อมูลไม่ครบ</v>
      </c>
      <c r="U465" s="48" t="str">
        <f t="shared" si="109"/>
        <v>ข้อมูลไม่ครบ</v>
      </c>
      <c r="V465" s="48" t="str">
        <f t="shared" si="110"/>
        <v>ข้อมูลไม่ครบ</v>
      </c>
      <c r="W465" s="79" t="str">
        <f t="shared" ca="1" si="104"/>
        <v>ข้อมูลไม่ครบ</v>
      </c>
      <c r="X465" s="46" t="str">
        <f t="shared" si="111"/>
        <v>ข้อมูลไม่ครบ</v>
      </c>
      <c r="Y465" s="47" t="str">
        <f t="shared" si="105"/>
        <v>ข้อมูลไม่ครบ</v>
      </c>
      <c r="Z465" s="48" t="str">
        <f t="shared" si="112"/>
        <v>ข้อมูลไม่ครบ</v>
      </c>
      <c r="AA465" s="48" t="str">
        <f t="shared" si="113"/>
        <v>ข้อมูลไม่ครบ</v>
      </c>
      <c r="AB465" s="46" t="str">
        <f t="shared" si="114"/>
        <v>ข้อมูลไม่ครบ</v>
      </c>
      <c r="AC465" s="47" t="str">
        <f t="shared" si="106"/>
        <v>ข้อมูลไม่ครบ</v>
      </c>
      <c r="AD465" s="48" t="str">
        <f t="shared" si="115"/>
        <v>ข้อมูลไม่ครบ</v>
      </c>
      <c r="AE465" s="48" t="str">
        <f t="shared" si="116"/>
        <v>ข้อมูลไม่ครบ</v>
      </c>
      <c r="AF465" s="64"/>
    </row>
    <row r="466" spans="1:32" ht="21.75" thickBot="1" x14ac:dyDescent="0.4">
      <c r="A466" s="78">
        <v>448</v>
      </c>
      <c r="B466" s="168"/>
      <c r="C466" s="141"/>
      <c r="D466" s="142"/>
      <c r="E466" s="143"/>
      <c r="F466" s="169"/>
      <c r="G466" s="170"/>
      <c r="H466" s="171"/>
      <c r="I466" s="172"/>
      <c r="J466" s="173"/>
      <c r="K466" s="174"/>
      <c r="L466" s="175"/>
      <c r="M466" s="176"/>
      <c r="N466" s="177"/>
      <c r="O466" s="177"/>
      <c r="P466" s="177"/>
      <c r="Q466" s="177"/>
      <c r="R466" s="178"/>
      <c r="S466" s="46" t="str">
        <f t="shared" si="107"/>
        <v>ข้อมูลไม่ครบ</v>
      </c>
      <c r="T466" s="47" t="str">
        <f t="shared" si="108"/>
        <v>ข้อมูลไม่ครบ</v>
      </c>
      <c r="U466" s="48" t="str">
        <f t="shared" si="109"/>
        <v>ข้อมูลไม่ครบ</v>
      </c>
      <c r="V466" s="48" t="str">
        <f t="shared" si="110"/>
        <v>ข้อมูลไม่ครบ</v>
      </c>
      <c r="W466" s="79" t="str">
        <f t="shared" ca="1" si="104"/>
        <v>ข้อมูลไม่ครบ</v>
      </c>
      <c r="X466" s="46" t="str">
        <f t="shared" si="111"/>
        <v>ข้อมูลไม่ครบ</v>
      </c>
      <c r="Y466" s="47" t="str">
        <f t="shared" si="105"/>
        <v>ข้อมูลไม่ครบ</v>
      </c>
      <c r="Z466" s="48" t="str">
        <f t="shared" si="112"/>
        <v>ข้อมูลไม่ครบ</v>
      </c>
      <c r="AA466" s="48" t="str">
        <f t="shared" si="113"/>
        <v>ข้อมูลไม่ครบ</v>
      </c>
      <c r="AB466" s="46" t="str">
        <f t="shared" si="114"/>
        <v>ข้อมูลไม่ครบ</v>
      </c>
      <c r="AC466" s="47" t="str">
        <f t="shared" si="106"/>
        <v>ข้อมูลไม่ครบ</v>
      </c>
      <c r="AD466" s="48" t="str">
        <f t="shared" si="115"/>
        <v>ข้อมูลไม่ครบ</v>
      </c>
      <c r="AE466" s="48" t="str">
        <f t="shared" si="116"/>
        <v>ข้อมูลไม่ครบ</v>
      </c>
      <c r="AF466" s="64"/>
    </row>
    <row r="467" spans="1:32" ht="21.75" thickBot="1" x14ac:dyDescent="0.4">
      <c r="A467" s="78">
        <v>449</v>
      </c>
      <c r="B467" s="168"/>
      <c r="C467" s="141"/>
      <c r="D467" s="142"/>
      <c r="E467" s="143"/>
      <c r="F467" s="169"/>
      <c r="G467" s="170"/>
      <c r="H467" s="171"/>
      <c r="I467" s="172"/>
      <c r="J467" s="173"/>
      <c r="K467" s="174"/>
      <c r="L467" s="175"/>
      <c r="M467" s="176"/>
      <c r="N467" s="177"/>
      <c r="O467" s="177"/>
      <c r="P467" s="177"/>
      <c r="Q467" s="177"/>
      <c r="R467" s="178"/>
      <c r="S467" s="46" t="str">
        <f t="shared" si="107"/>
        <v>ข้อมูลไม่ครบ</v>
      </c>
      <c r="T467" s="47" t="str">
        <f t="shared" si="108"/>
        <v>ข้อมูลไม่ครบ</v>
      </c>
      <c r="U467" s="48" t="str">
        <f t="shared" si="109"/>
        <v>ข้อมูลไม่ครบ</v>
      </c>
      <c r="V467" s="48" t="str">
        <f t="shared" si="110"/>
        <v>ข้อมูลไม่ครบ</v>
      </c>
      <c r="W467" s="79" t="str">
        <f t="shared" ref="W467:W530" ca="1" si="117">IF(E467="","ข้อมูลไม่ครบ",YEAR(TODAY())+543-E467)</f>
        <v>ข้อมูลไม่ครบ</v>
      </c>
      <c r="X467" s="46" t="str">
        <f t="shared" si="111"/>
        <v>ข้อมูลไม่ครบ</v>
      </c>
      <c r="Y467" s="47" t="str">
        <f t="shared" ref="Y467:Y530" si="118">IF(X467="ข้อมูลไม่ครบ", "ข้อมูลไม่ครบ", IF(X467&lt;18.5, "ผอม", IF(AND(18.5&lt;=X467, X467&lt;=22.9), "ปกติ", IF(AND(22.9&lt;X467, X467&lt;25), "น้ำหนักเกิน", "อ้วน"))))</f>
        <v>ข้อมูลไม่ครบ</v>
      </c>
      <c r="Z467" s="48" t="str">
        <f t="shared" si="112"/>
        <v>ข้อมูลไม่ครบ</v>
      </c>
      <c r="AA467" s="48" t="str">
        <f t="shared" si="113"/>
        <v>ข้อมูลไม่ครบ</v>
      </c>
      <c r="AB467" s="46" t="str">
        <f t="shared" si="114"/>
        <v>ข้อมูลไม่ครบ</v>
      </c>
      <c r="AC467" s="47" t="str">
        <f t="shared" ref="AC467:AC530" si="119">IF(AB467="ข้อมูลไม่ครบ", "ข้อมูลไม่ครบ", IF(AB467&lt;18.5, "ผอม", IF(AND(18.5&lt;=AB467, AB467&lt;=22.9), "ปกติ", IF(AND(22.9&lt;AB467, AB467&lt;25), "น้ำหนักเกิน", "อ้วน"))))</f>
        <v>ข้อมูลไม่ครบ</v>
      </c>
      <c r="AD467" s="48" t="str">
        <f t="shared" si="115"/>
        <v>ข้อมูลไม่ครบ</v>
      </c>
      <c r="AE467" s="48" t="str">
        <f t="shared" si="116"/>
        <v>ข้อมูลไม่ครบ</v>
      </c>
      <c r="AF467" s="64"/>
    </row>
    <row r="468" spans="1:32" ht="21.75" thickBot="1" x14ac:dyDescent="0.4">
      <c r="A468" s="78">
        <v>450</v>
      </c>
      <c r="B468" s="168"/>
      <c r="C468" s="141"/>
      <c r="D468" s="142"/>
      <c r="E468" s="143"/>
      <c r="F468" s="169"/>
      <c r="G468" s="170"/>
      <c r="H468" s="171"/>
      <c r="I468" s="172"/>
      <c r="J468" s="173"/>
      <c r="K468" s="174"/>
      <c r="L468" s="175"/>
      <c r="M468" s="176"/>
      <c r="N468" s="177"/>
      <c r="O468" s="177"/>
      <c r="P468" s="177"/>
      <c r="Q468" s="177"/>
      <c r="R468" s="178"/>
      <c r="S468" s="46" t="str">
        <f t="shared" ref="S468:S531" si="120">IF(OR(F468="",$G468=""), "ข้อมูลไม่ครบ", F468/($G468*$G468)*10000)</f>
        <v>ข้อมูลไม่ครบ</v>
      </c>
      <c r="T468" s="47" t="str">
        <f t="shared" ref="T468:T531" si="121">IF(S468="ข้อมูลไม่ครบ", "ข้อมูลไม่ครบ", IF(S468&lt;18.5, "ผอม", IF(AND(18.5&lt;=S468, S468&lt;=22.9), "ปกติ", IF(AND(22.9&lt;S468, S468&lt;25), "น้ำหนักเกิน", "อ้วน"))))</f>
        <v>ข้อมูลไม่ครบ</v>
      </c>
      <c r="U468" s="48" t="str">
        <f t="shared" ref="U468:U531" si="122">IF(OR($G468="",H468=""),"ข้อมูลไม่ครบ",IF($G468/2&lt;H468,"ลงพุง","ไม่ลงพุง"))</f>
        <v>ข้อมูลไม่ครบ</v>
      </c>
      <c r="V468" s="48" t="str">
        <f t="shared" ref="V468:V531" si="123">IF(OR(T468="ข้อมูลไม่ครบ",U468="ข้อมูลไม่ครบ"),"ข้อมูลไม่ครบ",IF(AND(T468="ปกติ",U468="ไม่ลงพุง"),"ปกติ",IF(AND(T468="ปกติ",U468="ลงพุง"),"เสี่ยง",IF(AND(T468="น้ำหนักเกิน",U468="ไม่ลงพุง"),"เสี่ยง",IF(AND(T468="น้ำหนักเกิน",U468="ลงพุง"),"เสี่ยงสูง",IF(AND(T468="อ้วน",U468="ไม่ลงพุง"),"เสี่ยง",IF(AND(T468="อ้วน",U468="ลงพุง"),"เสี่ยงสูง",IF(AND(T468="ผอม",U468="ไม่ลงพุง"),"เสี่ยง",IF(AND(T468="ผอม",U468="ลงพุง"),"เสี่ยงสูง",0)))))))))</f>
        <v>ข้อมูลไม่ครบ</v>
      </c>
      <c r="W468" s="79" t="str">
        <f t="shared" ca="1" si="117"/>
        <v>ข้อมูลไม่ครบ</v>
      </c>
      <c r="X468" s="46" t="str">
        <f t="shared" ref="X468:X531" si="124">IF(OR(I468="",$G468=""), "ข้อมูลไม่ครบ", K468/($G468*$G468)*10000)</f>
        <v>ข้อมูลไม่ครบ</v>
      </c>
      <c r="Y468" s="47" t="str">
        <f t="shared" si="118"/>
        <v>ข้อมูลไม่ครบ</v>
      </c>
      <c r="Z468" s="48" t="str">
        <f t="shared" ref="Z468:Z531" si="125">IF(OR(L468="",$G468=""),"ข้อมูลไม่ครบ",IF($G468/2&lt;M468,"ลงพุง","ไม่ลงพุง"))</f>
        <v>ข้อมูลไม่ครบ</v>
      </c>
      <c r="AA468" s="48" t="str">
        <f t="shared" ref="AA468:AA531" si="126">IF(OR(Y468="ข้อมูลไม่ครบ",Z468="ข้อมูลไม่ครบ"),"ข้อมูลไม่ครบ",IF(AND(Y468="ปกติ",Z468="ไม่ลงพุง"),"ปกติ",IF(AND(Y468="ปกติ",Z468="ลงพุง"),"เสี่ยง",IF(AND(Y468="น้ำหนักเกิน",Z468="ไม่ลงพุง"),"เสี่ยง",IF(AND(Y468="น้ำหนักเกิน",Z468="ลงพุง"),"เสี่ยงสูง",IF(AND(Y468="อ้วน",Z468="ไม่ลงพุง"),"เสี่ยง",IF(AND(Y468="อ้วน",Z468="ลงพุง"),"เสี่ยงสูง",IF(AND(Y468="ผอม",Z468="ไม่ลงพุง"),"เสี่ยง",IF(AND(Y468="ผอม",Z468="ลงพุง"),"เสี่ยงสูง",0)))))))))</f>
        <v>ข้อมูลไม่ครบ</v>
      </c>
      <c r="AB468" s="46" t="str">
        <f t="shared" ref="AB468:AB531" si="127">IF(OR(O468="",$G468=""), "ข้อมูลไม่ครบ", O468/($G468*$G468)*10000)</f>
        <v>ข้อมูลไม่ครบ</v>
      </c>
      <c r="AC468" s="47" t="str">
        <f t="shared" si="119"/>
        <v>ข้อมูลไม่ครบ</v>
      </c>
      <c r="AD468" s="48" t="str">
        <f t="shared" ref="AD468:AD531" si="128">IF(OR($G468="",Q468=""),"ข้อมูลไม่ครบ",IF($G468/2&lt;Q468,"ลงพุง","ไม่ลงพุง"))</f>
        <v>ข้อมูลไม่ครบ</v>
      </c>
      <c r="AE468" s="48" t="str">
        <f t="shared" ref="AE468:AE531" si="129">IF(OR(AC468="ข้อมูลไม่ครบ",AD468="ข้อมูลไม่ครบ"),"ข้อมูลไม่ครบ",IF(AND(AC468="ปกติ",AD468="ไม่ลงพุง"),"ปกติ",IF(AND(AC468="ปกติ",AD468="ลงพุง"),"เสี่ยง",IF(AND(AC468="น้ำหนักเกิน",AD468="ไม่ลงพุง"),"เสี่ยง",IF(AND(AC468="น้ำหนักเกิน",AD468="ลงพุง"),"เสี่ยงสูง",IF(AND(AC468="อ้วน",AD468="ไม่ลงพุง"),"เสี่ยง",IF(AND(AC468="อ้วน",AD468="ลงพุง"),"เสี่ยงสูง",IF(AND(AC468="ผอม",AD468="ไม่ลงพุง"),"เสี่ยง",IF(AND(AC468="ผอม",AD468="ลงพุง"),"เสี่ยงสูง",0)))))))))</f>
        <v>ข้อมูลไม่ครบ</v>
      </c>
      <c r="AF468" s="64"/>
    </row>
    <row r="469" spans="1:32" ht="21.75" thickBot="1" x14ac:dyDescent="0.4">
      <c r="A469" s="78">
        <v>451</v>
      </c>
      <c r="B469" s="168"/>
      <c r="C469" s="141"/>
      <c r="D469" s="142"/>
      <c r="E469" s="143"/>
      <c r="F469" s="169"/>
      <c r="G469" s="170"/>
      <c r="H469" s="171"/>
      <c r="I469" s="172"/>
      <c r="J469" s="173"/>
      <c r="K469" s="174"/>
      <c r="L469" s="175"/>
      <c r="M469" s="176"/>
      <c r="N469" s="177"/>
      <c r="O469" s="177"/>
      <c r="P469" s="177"/>
      <c r="Q469" s="177"/>
      <c r="R469" s="178"/>
      <c r="S469" s="46" t="str">
        <f t="shared" si="120"/>
        <v>ข้อมูลไม่ครบ</v>
      </c>
      <c r="T469" s="47" t="str">
        <f t="shared" si="121"/>
        <v>ข้อมูลไม่ครบ</v>
      </c>
      <c r="U469" s="48" t="str">
        <f t="shared" si="122"/>
        <v>ข้อมูลไม่ครบ</v>
      </c>
      <c r="V469" s="48" t="str">
        <f t="shared" si="123"/>
        <v>ข้อมูลไม่ครบ</v>
      </c>
      <c r="W469" s="79" t="str">
        <f t="shared" ca="1" si="117"/>
        <v>ข้อมูลไม่ครบ</v>
      </c>
      <c r="X469" s="46" t="str">
        <f t="shared" si="124"/>
        <v>ข้อมูลไม่ครบ</v>
      </c>
      <c r="Y469" s="47" t="str">
        <f t="shared" si="118"/>
        <v>ข้อมูลไม่ครบ</v>
      </c>
      <c r="Z469" s="48" t="str">
        <f t="shared" si="125"/>
        <v>ข้อมูลไม่ครบ</v>
      </c>
      <c r="AA469" s="48" t="str">
        <f t="shared" si="126"/>
        <v>ข้อมูลไม่ครบ</v>
      </c>
      <c r="AB469" s="46" t="str">
        <f t="shared" si="127"/>
        <v>ข้อมูลไม่ครบ</v>
      </c>
      <c r="AC469" s="47" t="str">
        <f t="shared" si="119"/>
        <v>ข้อมูลไม่ครบ</v>
      </c>
      <c r="AD469" s="48" t="str">
        <f t="shared" si="128"/>
        <v>ข้อมูลไม่ครบ</v>
      </c>
      <c r="AE469" s="48" t="str">
        <f t="shared" si="129"/>
        <v>ข้อมูลไม่ครบ</v>
      </c>
      <c r="AF469" s="64"/>
    </row>
    <row r="470" spans="1:32" ht="21.75" thickBot="1" x14ac:dyDescent="0.4">
      <c r="A470" s="78">
        <v>452</v>
      </c>
      <c r="B470" s="168"/>
      <c r="C470" s="141"/>
      <c r="D470" s="142"/>
      <c r="E470" s="143"/>
      <c r="F470" s="169"/>
      <c r="G470" s="170"/>
      <c r="H470" s="171"/>
      <c r="I470" s="172"/>
      <c r="J470" s="173"/>
      <c r="K470" s="174"/>
      <c r="L470" s="175"/>
      <c r="M470" s="176"/>
      <c r="N470" s="177"/>
      <c r="O470" s="177"/>
      <c r="P470" s="177"/>
      <c r="Q470" s="177"/>
      <c r="R470" s="178"/>
      <c r="S470" s="46" t="str">
        <f t="shared" si="120"/>
        <v>ข้อมูลไม่ครบ</v>
      </c>
      <c r="T470" s="47" t="str">
        <f t="shared" si="121"/>
        <v>ข้อมูลไม่ครบ</v>
      </c>
      <c r="U470" s="48" t="str">
        <f t="shared" si="122"/>
        <v>ข้อมูลไม่ครบ</v>
      </c>
      <c r="V470" s="48" t="str">
        <f t="shared" si="123"/>
        <v>ข้อมูลไม่ครบ</v>
      </c>
      <c r="W470" s="79" t="str">
        <f t="shared" ca="1" si="117"/>
        <v>ข้อมูลไม่ครบ</v>
      </c>
      <c r="X470" s="46" t="str">
        <f t="shared" si="124"/>
        <v>ข้อมูลไม่ครบ</v>
      </c>
      <c r="Y470" s="47" t="str">
        <f t="shared" si="118"/>
        <v>ข้อมูลไม่ครบ</v>
      </c>
      <c r="Z470" s="48" t="str">
        <f t="shared" si="125"/>
        <v>ข้อมูลไม่ครบ</v>
      </c>
      <c r="AA470" s="48" t="str">
        <f t="shared" si="126"/>
        <v>ข้อมูลไม่ครบ</v>
      </c>
      <c r="AB470" s="46" t="str">
        <f t="shared" si="127"/>
        <v>ข้อมูลไม่ครบ</v>
      </c>
      <c r="AC470" s="47" t="str">
        <f t="shared" si="119"/>
        <v>ข้อมูลไม่ครบ</v>
      </c>
      <c r="AD470" s="48" t="str">
        <f t="shared" si="128"/>
        <v>ข้อมูลไม่ครบ</v>
      </c>
      <c r="AE470" s="48" t="str">
        <f t="shared" si="129"/>
        <v>ข้อมูลไม่ครบ</v>
      </c>
      <c r="AF470" s="64"/>
    </row>
    <row r="471" spans="1:32" ht="21.75" thickBot="1" x14ac:dyDescent="0.4">
      <c r="A471" s="78">
        <v>453</v>
      </c>
      <c r="B471" s="168"/>
      <c r="C471" s="141"/>
      <c r="D471" s="142"/>
      <c r="E471" s="143"/>
      <c r="F471" s="169"/>
      <c r="G471" s="170"/>
      <c r="H471" s="171"/>
      <c r="I471" s="172"/>
      <c r="J471" s="173"/>
      <c r="K471" s="174"/>
      <c r="L471" s="175"/>
      <c r="M471" s="176"/>
      <c r="N471" s="177"/>
      <c r="O471" s="177"/>
      <c r="P471" s="177"/>
      <c r="Q471" s="177"/>
      <c r="R471" s="178"/>
      <c r="S471" s="46" t="str">
        <f t="shared" si="120"/>
        <v>ข้อมูลไม่ครบ</v>
      </c>
      <c r="T471" s="47" t="str">
        <f t="shared" si="121"/>
        <v>ข้อมูลไม่ครบ</v>
      </c>
      <c r="U471" s="48" t="str">
        <f t="shared" si="122"/>
        <v>ข้อมูลไม่ครบ</v>
      </c>
      <c r="V471" s="48" t="str">
        <f t="shared" si="123"/>
        <v>ข้อมูลไม่ครบ</v>
      </c>
      <c r="W471" s="79" t="str">
        <f t="shared" ca="1" si="117"/>
        <v>ข้อมูลไม่ครบ</v>
      </c>
      <c r="X471" s="46" t="str">
        <f t="shared" si="124"/>
        <v>ข้อมูลไม่ครบ</v>
      </c>
      <c r="Y471" s="47" t="str">
        <f t="shared" si="118"/>
        <v>ข้อมูลไม่ครบ</v>
      </c>
      <c r="Z471" s="48" t="str">
        <f t="shared" si="125"/>
        <v>ข้อมูลไม่ครบ</v>
      </c>
      <c r="AA471" s="48" t="str">
        <f t="shared" si="126"/>
        <v>ข้อมูลไม่ครบ</v>
      </c>
      <c r="AB471" s="46" t="str">
        <f t="shared" si="127"/>
        <v>ข้อมูลไม่ครบ</v>
      </c>
      <c r="AC471" s="47" t="str">
        <f t="shared" si="119"/>
        <v>ข้อมูลไม่ครบ</v>
      </c>
      <c r="AD471" s="48" t="str">
        <f t="shared" si="128"/>
        <v>ข้อมูลไม่ครบ</v>
      </c>
      <c r="AE471" s="48" t="str">
        <f t="shared" si="129"/>
        <v>ข้อมูลไม่ครบ</v>
      </c>
      <c r="AF471" s="64"/>
    </row>
    <row r="472" spans="1:32" ht="21.75" thickBot="1" x14ac:dyDescent="0.4">
      <c r="A472" s="78">
        <v>454</v>
      </c>
      <c r="B472" s="168"/>
      <c r="C472" s="141"/>
      <c r="D472" s="142"/>
      <c r="E472" s="143"/>
      <c r="F472" s="169"/>
      <c r="G472" s="170"/>
      <c r="H472" s="171"/>
      <c r="I472" s="172"/>
      <c r="J472" s="173"/>
      <c r="K472" s="174"/>
      <c r="L472" s="175"/>
      <c r="M472" s="176"/>
      <c r="N472" s="177"/>
      <c r="O472" s="177"/>
      <c r="P472" s="177"/>
      <c r="Q472" s="177"/>
      <c r="R472" s="178"/>
      <c r="S472" s="46" t="str">
        <f t="shared" si="120"/>
        <v>ข้อมูลไม่ครบ</v>
      </c>
      <c r="T472" s="47" t="str">
        <f t="shared" si="121"/>
        <v>ข้อมูลไม่ครบ</v>
      </c>
      <c r="U472" s="48" t="str">
        <f t="shared" si="122"/>
        <v>ข้อมูลไม่ครบ</v>
      </c>
      <c r="V472" s="48" t="str">
        <f t="shared" si="123"/>
        <v>ข้อมูลไม่ครบ</v>
      </c>
      <c r="W472" s="79" t="str">
        <f t="shared" ca="1" si="117"/>
        <v>ข้อมูลไม่ครบ</v>
      </c>
      <c r="X472" s="46" t="str">
        <f t="shared" si="124"/>
        <v>ข้อมูลไม่ครบ</v>
      </c>
      <c r="Y472" s="47" t="str">
        <f t="shared" si="118"/>
        <v>ข้อมูลไม่ครบ</v>
      </c>
      <c r="Z472" s="48" t="str">
        <f t="shared" si="125"/>
        <v>ข้อมูลไม่ครบ</v>
      </c>
      <c r="AA472" s="48" t="str">
        <f t="shared" si="126"/>
        <v>ข้อมูลไม่ครบ</v>
      </c>
      <c r="AB472" s="46" t="str">
        <f t="shared" si="127"/>
        <v>ข้อมูลไม่ครบ</v>
      </c>
      <c r="AC472" s="47" t="str">
        <f t="shared" si="119"/>
        <v>ข้อมูลไม่ครบ</v>
      </c>
      <c r="AD472" s="48" t="str">
        <f t="shared" si="128"/>
        <v>ข้อมูลไม่ครบ</v>
      </c>
      <c r="AE472" s="48" t="str">
        <f t="shared" si="129"/>
        <v>ข้อมูลไม่ครบ</v>
      </c>
      <c r="AF472" s="64"/>
    </row>
    <row r="473" spans="1:32" ht="21.75" thickBot="1" x14ac:dyDescent="0.4">
      <c r="A473" s="78">
        <v>455</v>
      </c>
      <c r="B473" s="168"/>
      <c r="C473" s="141"/>
      <c r="D473" s="142"/>
      <c r="E473" s="143"/>
      <c r="F473" s="169"/>
      <c r="G473" s="170"/>
      <c r="H473" s="171"/>
      <c r="I473" s="172"/>
      <c r="J473" s="173"/>
      <c r="K473" s="174"/>
      <c r="L473" s="175"/>
      <c r="M473" s="176"/>
      <c r="N473" s="177"/>
      <c r="O473" s="177"/>
      <c r="P473" s="177"/>
      <c r="Q473" s="177"/>
      <c r="R473" s="178"/>
      <c r="S473" s="46" t="str">
        <f t="shared" si="120"/>
        <v>ข้อมูลไม่ครบ</v>
      </c>
      <c r="T473" s="47" t="str">
        <f t="shared" si="121"/>
        <v>ข้อมูลไม่ครบ</v>
      </c>
      <c r="U473" s="48" t="str">
        <f t="shared" si="122"/>
        <v>ข้อมูลไม่ครบ</v>
      </c>
      <c r="V473" s="48" t="str">
        <f t="shared" si="123"/>
        <v>ข้อมูลไม่ครบ</v>
      </c>
      <c r="W473" s="79" t="str">
        <f t="shared" ca="1" si="117"/>
        <v>ข้อมูลไม่ครบ</v>
      </c>
      <c r="X473" s="46" t="str">
        <f t="shared" si="124"/>
        <v>ข้อมูลไม่ครบ</v>
      </c>
      <c r="Y473" s="47" t="str">
        <f t="shared" si="118"/>
        <v>ข้อมูลไม่ครบ</v>
      </c>
      <c r="Z473" s="48" t="str">
        <f t="shared" si="125"/>
        <v>ข้อมูลไม่ครบ</v>
      </c>
      <c r="AA473" s="48" t="str">
        <f t="shared" si="126"/>
        <v>ข้อมูลไม่ครบ</v>
      </c>
      <c r="AB473" s="46" t="str">
        <f t="shared" si="127"/>
        <v>ข้อมูลไม่ครบ</v>
      </c>
      <c r="AC473" s="47" t="str">
        <f t="shared" si="119"/>
        <v>ข้อมูลไม่ครบ</v>
      </c>
      <c r="AD473" s="48" t="str">
        <f t="shared" si="128"/>
        <v>ข้อมูลไม่ครบ</v>
      </c>
      <c r="AE473" s="48" t="str">
        <f t="shared" si="129"/>
        <v>ข้อมูลไม่ครบ</v>
      </c>
      <c r="AF473" s="64"/>
    </row>
    <row r="474" spans="1:32" ht="21.75" thickBot="1" x14ac:dyDescent="0.4">
      <c r="A474" s="78">
        <v>456</v>
      </c>
      <c r="B474" s="168"/>
      <c r="C474" s="141"/>
      <c r="D474" s="142"/>
      <c r="E474" s="143"/>
      <c r="F474" s="169"/>
      <c r="G474" s="170"/>
      <c r="H474" s="171"/>
      <c r="I474" s="172"/>
      <c r="J474" s="173"/>
      <c r="K474" s="174"/>
      <c r="L474" s="175"/>
      <c r="M474" s="176"/>
      <c r="N474" s="177"/>
      <c r="O474" s="177"/>
      <c r="P474" s="177"/>
      <c r="Q474" s="177"/>
      <c r="R474" s="178"/>
      <c r="S474" s="46" t="str">
        <f t="shared" si="120"/>
        <v>ข้อมูลไม่ครบ</v>
      </c>
      <c r="T474" s="47" t="str">
        <f t="shared" si="121"/>
        <v>ข้อมูลไม่ครบ</v>
      </c>
      <c r="U474" s="48" t="str">
        <f t="shared" si="122"/>
        <v>ข้อมูลไม่ครบ</v>
      </c>
      <c r="V474" s="48" t="str">
        <f t="shared" si="123"/>
        <v>ข้อมูลไม่ครบ</v>
      </c>
      <c r="W474" s="79" t="str">
        <f t="shared" ca="1" si="117"/>
        <v>ข้อมูลไม่ครบ</v>
      </c>
      <c r="X474" s="46" t="str">
        <f t="shared" si="124"/>
        <v>ข้อมูลไม่ครบ</v>
      </c>
      <c r="Y474" s="47" t="str">
        <f t="shared" si="118"/>
        <v>ข้อมูลไม่ครบ</v>
      </c>
      <c r="Z474" s="48" t="str">
        <f t="shared" si="125"/>
        <v>ข้อมูลไม่ครบ</v>
      </c>
      <c r="AA474" s="48" t="str">
        <f t="shared" si="126"/>
        <v>ข้อมูลไม่ครบ</v>
      </c>
      <c r="AB474" s="46" t="str">
        <f t="shared" si="127"/>
        <v>ข้อมูลไม่ครบ</v>
      </c>
      <c r="AC474" s="47" t="str">
        <f t="shared" si="119"/>
        <v>ข้อมูลไม่ครบ</v>
      </c>
      <c r="AD474" s="48" t="str">
        <f t="shared" si="128"/>
        <v>ข้อมูลไม่ครบ</v>
      </c>
      <c r="AE474" s="48" t="str">
        <f t="shared" si="129"/>
        <v>ข้อมูลไม่ครบ</v>
      </c>
      <c r="AF474" s="64"/>
    </row>
    <row r="475" spans="1:32" ht="21.75" thickBot="1" x14ac:dyDescent="0.4">
      <c r="A475" s="78">
        <v>457</v>
      </c>
      <c r="B475" s="168"/>
      <c r="C475" s="141"/>
      <c r="D475" s="142"/>
      <c r="E475" s="143"/>
      <c r="F475" s="169"/>
      <c r="G475" s="170"/>
      <c r="H475" s="171"/>
      <c r="I475" s="172"/>
      <c r="J475" s="173"/>
      <c r="K475" s="174"/>
      <c r="L475" s="175"/>
      <c r="M475" s="176"/>
      <c r="N475" s="177"/>
      <c r="O475" s="177"/>
      <c r="P475" s="177"/>
      <c r="Q475" s="177"/>
      <c r="R475" s="178"/>
      <c r="S475" s="46" t="str">
        <f t="shared" si="120"/>
        <v>ข้อมูลไม่ครบ</v>
      </c>
      <c r="T475" s="47" t="str">
        <f t="shared" si="121"/>
        <v>ข้อมูลไม่ครบ</v>
      </c>
      <c r="U475" s="48" t="str">
        <f t="shared" si="122"/>
        <v>ข้อมูลไม่ครบ</v>
      </c>
      <c r="V475" s="48" t="str">
        <f t="shared" si="123"/>
        <v>ข้อมูลไม่ครบ</v>
      </c>
      <c r="W475" s="79" t="str">
        <f t="shared" ca="1" si="117"/>
        <v>ข้อมูลไม่ครบ</v>
      </c>
      <c r="X475" s="46" t="str">
        <f t="shared" si="124"/>
        <v>ข้อมูลไม่ครบ</v>
      </c>
      <c r="Y475" s="47" t="str">
        <f t="shared" si="118"/>
        <v>ข้อมูลไม่ครบ</v>
      </c>
      <c r="Z475" s="48" t="str">
        <f t="shared" si="125"/>
        <v>ข้อมูลไม่ครบ</v>
      </c>
      <c r="AA475" s="48" t="str">
        <f t="shared" si="126"/>
        <v>ข้อมูลไม่ครบ</v>
      </c>
      <c r="AB475" s="46" t="str">
        <f t="shared" si="127"/>
        <v>ข้อมูลไม่ครบ</v>
      </c>
      <c r="AC475" s="47" t="str">
        <f t="shared" si="119"/>
        <v>ข้อมูลไม่ครบ</v>
      </c>
      <c r="AD475" s="48" t="str">
        <f t="shared" si="128"/>
        <v>ข้อมูลไม่ครบ</v>
      </c>
      <c r="AE475" s="48" t="str">
        <f t="shared" si="129"/>
        <v>ข้อมูลไม่ครบ</v>
      </c>
      <c r="AF475" s="64"/>
    </row>
    <row r="476" spans="1:32" ht="21.75" thickBot="1" x14ac:dyDescent="0.4">
      <c r="A476" s="78">
        <v>458</v>
      </c>
      <c r="B476" s="168"/>
      <c r="C476" s="141"/>
      <c r="D476" s="142"/>
      <c r="E476" s="143"/>
      <c r="F476" s="169"/>
      <c r="G476" s="170"/>
      <c r="H476" s="171"/>
      <c r="I476" s="172"/>
      <c r="J476" s="173"/>
      <c r="K476" s="174"/>
      <c r="L476" s="175"/>
      <c r="M476" s="176"/>
      <c r="N476" s="177"/>
      <c r="O476" s="177"/>
      <c r="P476" s="177"/>
      <c r="Q476" s="177"/>
      <c r="R476" s="178"/>
      <c r="S476" s="46" t="str">
        <f t="shared" si="120"/>
        <v>ข้อมูลไม่ครบ</v>
      </c>
      <c r="T476" s="47" t="str">
        <f t="shared" si="121"/>
        <v>ข้อมูลไม่ครบ</v>
      </c>
      <c r="U476" s="48" t="str">
        <f t="shared" si="122"/>
        <v>ข้อมูลไม่ครบ</v>
      </c>
      <c r="V476" s="48" t="str">
        <f t="shared" si="123"/>
        <v>ข้อมูลไม่ครบ</v>
      </c>
      <c r="W476" s="79" t="str">
        <f t="shared" ca="1" si="117"/>
        <v>ข้อมูลไม่ครบ</v>
      </c>
      <c r="X476" s="46" t="str">
        <f t="shared" si="124"/>
        <v>ข้อมูลไม่ครบ</v>
      </c>
      <c r="Y476" s="47" t="str">
        <f t="shared" si="118"/>
        <v>ข้อมูลไม่ครบ</v>
      </c>
      <c r="Z476" s="48" t="str">
        <f t="shared" si="125"/>
        <v>ข้อมูลไม่ครบ</v>
      </c>
      <c r="AA476" s="48" t="str">
        <f t="shared" si="126"/>
        <v>ข้อมูลไม่ครบ</v>
      </c>
      <c r="AB476" s="46" t="str">
        <f t="shared" si="127"/>
        <v>ข้อมูลไม่ครบ</v>
      </c>
      <c r="AC476" s="47" t="str">
        <f t="shared" si="119"/>
        <v>ข้อมูลไม่ครบ</v>
      </c>
      <c r="AD476" s="48" t="str">
        <f t="shared" si="128"/>
        <v>ข้อมูลไม่ครบ</v>
      </c>
      <c r="AE476" s="48" t="str">
        <f t="shared" si="129"/>
        <v>ข้อมูลไม่ครบ</v>
      </c>
      <c r="AF476" s="64"/>
    </row>
    <row r="477" spans="1:32" ht="21.75" thickBot="1" x14ac:dyDescent="0.4">
      <c r="A477" s="78">
        <v>459</v>
      </c>
      <c r="B477" s="168"/>
      <c r="C477" s="141"/>
      <c r="D477" s="142"/>
      <c r="E477" s="143"/>
      <c r="F477" s="169"/>
      <c r="G477" s="170"/>
      <c r="H477" s="171"/>
      <c r="I477" s="172"/>
      <c r="J477" s="173"/>
      <c r="K477" s="174"/>
      <c r="L477" s="175"/>
      <c r="M477" s="176"/>
      <c r="N477" s="177"/>
      <c r="O477" s="177"/>
      <c r="P477" s="177"/>
      <c r="Q477" s="177"/>
      <c r="R477" s="178"/>
      <c r="S477" s="46" t="str">
        <f t="shared" si="120"/>
        <v>ข้อมูลไม่ครบ</v>
      </c>
      <c r="T477" s="47" t="str">
        <f t="shared" si="121"/>
        <v>ข้อมูลไม่ครบ</v>
      </c>
      <c r="U477" s="48" t="str">
        <f t="shared" si="122"/>
        <v>ข้อมูลไม่ครบ</v>
      </c>
      <c r="V477" s="48" t="str">
        <f t="shared" si="123"/>
        <v>ข้อมูลไม่ครบ</v>
      </c>
      <c r="W477" s="79" t="str">
        <f t="shared" ca="1" si="117"/>
        <v>ข้อมูลไม่ครบ</v>
      </c>
      <c r="X477" s="46" t="str">
        <f t="shared" si="124"/>
        <v>ข้อมูลไม่ครบ</v>
      </c>
      <c r="Y477" s="47" t="str">
        <f t="shared" si="118"/>
        <v>ข้อมูลไม่ครบ</v>
      </c>
      <c r="Z477" s="48" t="str">
        <f t="shared" si="125"/>
        <v>ข้อมูลไม่ครบ</v>
      </c>
      <c r="AA477" s="48" t="str">
        <f t="shared" si="126"/>
        <v>ข้อมูลไม่ครบ</v>
      </c>
      <c r="AB477" s="46" t="str">
        <f t="shared" si="127"/>
        <v>ข้อมูลไม่ครบ</v>
      </c>
      <c r="AC477" s="47" t="str">
        <f t="shared" si="119"/>
        <v>ข้อมูลไม่ครบ</v>
      </c>
      <c r="AD477" s="48" t="str">
        <f t="shared" si="128"/>
        <v>ข้อมูลไม่ครบ</v>
      </c>
      <c r="AE477" s="48" t="str">
        <f t="shared" si="129"/>
        <v>ข้อมูลไม่ครบ</v>
      </c>
      <c r="AF477" s="64"/>
    </row>
    <row r="478" spans="1:32" ht="21.75" thickBot="1" x14ac:dyDescent="0.4">
      <c r="A478" s="78">
        <v>460</v>
      </c>
      <c r="B478" s="168"/>
      <c r="C478" s="141"/>
      <c r="D478" s="142"/>
      <c r="E478" s="143"/>
      <c r="F478" s="169"/>
      <c r="G478" s="170"/>
      <c r="H478" s="171"/>
      <c r="I478" s="172"/>
      <c r="J478" s="173"/>
      <c r="K478" s="174"/>
      <c r="L478" s="175"/>
      <c r="M478" s="176"/>
      <c r="N478" s="177"/>
      <c r="O478" s="177"/>
      <c r="P478" s="177"/>
      <c r="Q478" s="177"/>
      <c r="R478" s="178"/>
      <c r="S478" s="46" t="str">
        <f t="shared" si="120"/>
        <v>ข้อมูลไม่ครบ</v>
      </c>
      <c r="T478" s="47" t="str">
        <f t="shared" si="121"/>
        <v>ข้อมูลไม่ครบ</v>
      </c>
      <c r="U478" s="48" t="str">
        <f t="shared" si="122"/>
        <v>ข้อมูลไม่ครบ</v>
      </c>
      <c r="V478" s="48" t="str">
        <f t="shared" si="123"/>
        <v>ข้อมูลไม่ครบ</v>
      </c>
      <c r="W478" s="79" t="str">
        <f t="shared" ca="1" si="117"/>
        <v>ข้อมูลไม่ครบ</v>
      </c>
      <c r="X478" s="46" t="str">
        <f t="shared" si="124"/>
        <v>ข้อมูลไม่ครบ</v>
      </c>
      <c r="Y478" s="47" t="str">
        <f t="shared" si="118"/>
        <v>ข้อมูลไม่ครบ</v>
      </c>
      <c r="Z478" s="48" t="str">
        <f t="shared" si="125"/>
        <v>ข้อมูลไม่ครบ</v>
      </c>
      <c r="AA478" s="48" t="str">
        <f t="shared" si="126"/>
        <v>ข้อมูลไม่ครบ</v>
      </c>
      <c r="AB478" s="46" t="str">
        <f t="shared" si="127"/>
        <v>ข้อมูลไม่ครบ</v>
      </c>
      <c r="AC478" s="47" t="str">
        <f t="shared" si="119"/>
        <v>ข้อมูลไม่ครบ</v>
      </c>
      <c r="AD478" s="48" t="str">
        <f t="shared" si="128"/>
        <v>ข้อมูลไม่ครบ</v>
      </c>
      <c r="AE478" s="48" t="str">
        <f t="shared" si="129"/>
        <v>ข้อมูลไม่ครบ</v>
      </c>
      <c r="AF478" s="64"/>
    </row>
    <row r="479" spans="1:32" ht="21.75" thickBot="1" x14ac:dyDescent="0.4">
      <c r="A479" s="78">
        <v>461</v>
      </c>
      <c r="B479" s="168"/>
      <c r="C479" s="141"/>
      <c r="D479" s="142"/>
      <c r="E479" s="143"/>
      <c r="F479" s="169"/>
      <c r="G479" s="170"/>
      <c r="H479" s="171"/>
      <c r="I479" s="172"/>
      <c r="J479" s="173"/>
      <c r="K479" s="174"/>
      <c r="L479" s="175"/>
      <c r="M479" s="176"/>
      <c r="N479" s="177"/>
      <c r="O479" s="177"/>
      <c r="P479" s="177"/>
      <c r="Q479" s="177"/>
      <c r="R479" s="178"/>
      <c r="S479" s="46" t="str">
        <f t="shared" si="120"/>
        <v>ข้อมูลไม่ครบ</v>
      </c>
      <c r="T479" s="47" t="str">
        <f t="shared" si="121"/>
        <v>ข้อมูลไม่ครบ</v>
      </c>
      <c r="U479" s="48" t="str">
        <f t="shared" si="122"/>
        <v>ข้อมูลไม่ครบ</v>
      </c>
      <c r="V479" s="48" t="str">
        <f t="shared" si="123"/>
        <v>ข้อมูลไม่ครบ</v>
      </c>
      <c r="W479" s="79" t="str">
        <f t="shared" ca="1" si="117"/>
        <v>ข้อมูลไม่ครบ</v>
      </c>
      <c r="X479" s="46" t="str">
        <f t="shared" si="124"/>
        <v>ข้อมูลไม่ครบ</v>
      </c>
      <c r="Y479" s="47" t="str">
        <f t="shared" si="118"/>
        <v>ข้อมูลไม่ครบ</v>
      </c>
      <c r="Z479" s="48" t="str">
        <f t="shared" si="125"/>
        <v>ข้อมูลไม่ครบ</v>
      </c>
      <c r="AA479" s="48" t="str">
        <f t="shared" si="126"/>
        <v>ข้อมูลไม่ครบ</v>
      </c>
      <c r="AB479" s="46" t="str">
        <f t="shared" si="127"/>
        <v>ข้อมูลไม่ครบ</v>
      </c>
      <c r="AC479" s="47" t="str">
        <f t="shared" si="119"/>
        <v>ข้อมูลไม่ครบ</v>
      </c>
      <c r="AD479" s="48" t="str">
        <f t="shared" si="128"/>
        <v>ข้อมูลไม่ครบ</v>
      </c>
      <c r="AE479" s="48" t="str">
        <f t="shared" si="129"/>
        <v>ข้อมูลไม่ครบ</v>
      </c>
      <c r="AF479" s="64"/>
    </row>
    <row r="480" spans="1:32" ht="21.75" thickBot="1" x14ac:dyDescent="0.4">
      <c r="A480" s="78">
        <v>462</v>
      </c>
      <c r="B480" s="168"/>
      <c r="C480" s="141"/>
      <c r="D480" s="142"/>
      <c r="E480" s="143"/>
      <c r="F480" s="169"/>
      <c r="G480" s="170"/>
      <c r="H480" s="171"/>
      <c r="I480" s="172"/>
      <c r="J480" s="173"/>
      <c r="K480" s="174"/>
      <c r="L480" s="175"/>
      <c r="M480" s="176"/>
      <c r="N480" s="177"/>
      <c r="O480" s="177"/>
      <c r="P480" s="177"/>
      <c r="Q480" s="177"/>
      <c r="R480" s="178"/>
      <c r="S480" s="46" t="str">
        <f t="shared" si="120"/>
        <v>ข้อมูลไม่ครบ</v>
      </c>
      <c r="T480" s="47" t="str">
        <f t="shared" si="121"/>
        <v>ข้อมูลไม่ครบ</v>
      </c>
      <c r="U480" s="48" t="str">
        <f t="shared" si="122"/>
        <v>ข้อมูลไม่ครบ</v>
      </c>
      <c r="V480" s="48" t="str">
        <f t="shared" si="123"/>
        <v>ข้อมูลไม่ครบ</v>
      </c>
      <c r="W480" s="79" t="str">
        <f t="shared" ca="1" si="117"/>
        <v>ข้อมูลไม่ครบ</v>
      </c>
      <c r="X480" s="46" t="str">
        <f t="shared" si="124"/>
        <v>ข้อมูลไม่ครบ</v>
      </c>
      <c r="Y480" s="47" t="str">
        <f t="shared" si="118"/>
        <v>ข้อมูลไม่ครบ</v>
      </c>
      <c r="Z480" s="48" t="str">
        <f t="shared" si="125"/>
        <v>ข้อมูลไม่ครบ</v>
      </c>
      <c r="AA480" s="48" t="str">
        <f t="shared" si="126"/>
        <v>ข้อมูลไม่ครบ</v>
      </c>
      <c r="AB480" s="46" t="str">
        <f t="shared" si="127"/>
        <v>ข้อมูลไม่ครบ</v>
      </c>
      <c r="AC480" s="47" t="str">
        <f t="shared" si="119"/>
        <v>ข้อมูลไม่ครบ</v>
      </c>
      <c r="AD480" s="48" t="str">
        <f t="shared" si="128"/>
        <v>ข้อมูลไม่ครบ</v>
      </c>
      <c r="AE480" s="48" t="str">
        <f t="shared" si="129"/>
        <v>ข้อมูลไม่ครบ</v>
      </c>
      <c r="AF480" s="64"/>
    </row>
    <row r="481" spans="1:32" ht="21.75" thickBot="1" x14ac:dyDescent="0.4">
      <c r="A481" s="78">
        <v>463</v>
      </c>
      <c r="B481" s="168"/>
      <c r="C481" s="141"/>
      <c r="D481" s="142"/>
      <c r="E481" s="143"/>
      <c r="F481" s="169"/>
      <c r="G481" s="170"/>
      <c r="H481" s="171"/>
      <c r="I481" s="172"/>
      <c r="J481" s="173"/>
      <c r="K481" s="174"/>
      <c r="L481" s="175"/>
      <c r="M481" s="176"/>
      <c r="N481" s="177"/>
      <c r="O481" s="177"/>
      <c r="P481" s="177"/>
      <c r="Q481" s="177"/>
      <c r="R481" s="178"/>
      <c r="S481" s="46" t="str">
        <f t="shared" si="120"/>
        <v>ข้อมูลไม่ครบ</v>
      </c>
      <c r="T481" s="47" t="str">
        <f t="shared" si="121"/>
        <v>ข้อมูลไม่ครบ</v>
      </c>
      <c r="U481" s="48" t="str">
        <f t="shared" si="122"/>
        <v>ข้อมูลไม่ครบ</v>
      </c>
      <c r="V481" s="48" t="str">
        <f t="shared" si="123"/>
        <v>ข้อมูลไม่ครบ</v>
      </c>
      <c r="W481" s="79" t="str">
        <f t="shared" ca="1" si="117"/>
        <v>ข้อมูลไม่ครบ</v>
      </c>
      <c r="X481" s="46" t="str">
        <f t="shared" si="124"/>
        <v>ข้อมูลไม่ครบ</v>
      </c>
      <c r="Y481" s="47" t="str">
        <f t="shared" si="118"/>
        <v>ข้อมูลไม่ครบ</v>
      </c>
      <c r="Z481" s="48" t="str">
        <f t="shared" si="125"/>
        <v>ข้อมูลไม่ครบ</v>
      </c>
      <c r="AA481" s="48" t="str">
        <f t="shared" si="126"/>
        <v>ข้อมูลไม่ครบ</v>
      </c>
      <c r="AB481" s="46" t="str">
        <f t="shared" si="127"/>
        <v>ข้อมูลไม่ครบ</v>
      </c>
      <c r="AC481" s="47" t="str">
        <f t="shared" si="119"/>
        <v>ข้อมูลไม่ครบ</v>
      </c>
      <c r="AD481" s="48" t="str">
        <f t="shared" si="128"/>
        <v>ข้อมูลไม่ครบ</v>
      </c>
      <c r="AE481" s="48" t="str">
        <f t="shared" si="129"/>
        <v>ข้อมูลไม่ครบ</v>
      </c>
      <c r="AF481" s="64"/>
    </row>
    <row r="482" spans="1:32" ht="21.75" thickBot="1" x14ac:dyDescent="0.4">
      <c r="A482" s="78">
        <v>464</v>
      </c>
      <c r="B482" s="168"/>
      <c r="C482" s="141"/>
      <c r="D482" s="142"/>
      <c r="E482" s="143"/>
      <c r="F482" s="169"/>
      <c r="G482" s="170"/>
      <c r="H482" s="171"/>
      <c r="I482" s="172"/>
      <c r="J482" s="173"/>
      <c r="K482" s="174"/>
      <c r="L482" s="175"/>
      <c r="M482" s="176"/>
      <c r="N482" s="177"/>
      <c r="O482" s="177"/>
      <c r="P482" s="177"/>
      <c r="Q482" s="177"/>
      <c r="R482" s="178"/>
      <c r="S482" s="46" t="str">
        <f t="shared" si="120"/>
        <v>ข้อมูลไม่ครบ</v>
      </c>
      <c r="T482" s="47" t="str">
        <f t="shared" si="121"/>
        <v>ข้อมูลไม่ครบ</v>
      </c>
      <c r="U482" s="48" t="str">
        <f t="shared" si="122"/>
        <v>ข้อมูลไม่ครบ</v>
      </c>
      <c r="V482" s="48" t="str">
        <f t="shared" si="123"/>
        <v>ข้อมูลไม่ครบ</v>
      </c>
      <c r="W482" s="79" t="str">
        <f t="shared" ca="1" si="117"/>
        <v>ข้อมูลไม่ครบ</v>
      </c>
      <c r="X482" s="46" t="str">
        <f t="shared" si="124"/>
        <v>ข้อมูลไม่ครบ</v>
      </c>
      <c r="Y482" s="47" t="str">
        <f t="shared" si="118"/>
        <v>ข้อมูลไม่ครบ</v>
      </c>
      <c r="Z482" s="48" t="str">
        <f t="shared" si="125"/>
        <v>ข้อมูลไม่ครบ</v>
      </c>
      <c r="AA482" s="48" t="str">
        <f t="shared" si="126"/>
        <v>ข้อมูลไม่ครบ</v>
      </c>
      <c r="AB482" s="46" t="str">
        <f t="shared" si="127"/>
        <v>ข้อมูลไม่ครบ</v>
      </c>
      <c r="AC482" s="47" t="str">
        <f t="shared" si="119"/>
        <v>ข้อมูลไม่ครบ</v>
      </c>
      <c r="AD482" s="48" t="str">
        <f t="shared" si="128"/>
        <v>ข้อมูลไม่ครบ</v>
      </c>
      <c r="AE482" s="48" t="str">
        <f t="shared" si="129"/>
        <v>ข้อมูลไม่ครบ</v>
      </c>
      <c r="AF482" s="64"/>
    </row>
    <row r="483" spans="1:32" ht="21.75" thickBot="1" x14ac:dyDescent="0.4">
      <c r="A483" s="78">
        <v>465</v>
      </c>
      <c r="B483" s="168"/>
      <c r="C483" s="141"/>
      <c r="D483" s="142"/>
      <c r="E483" s="143"/>
      <c r="F483" s="169"/>
      <c r="G483" s="170"/>
      <c r="H483" s="171"/>
      <c r="I483" s="172"/>
      <c r="J483" s="173"/>
      <c r="K483" s="174"/>
      <c r="L483" s="175"/>
      <c r="M483" s="176"/>
      <c r="N483" s="177"/>
      <c r="O483" s="177"/>
      <c r="P483" s="177"/>
      <c r="Q483" s="177"/>
      <c r="R483" s="178"/>
      <c r="S483" s="46" t="str">
        <f t="shared" si="120"/>
        <v>ข้อมูลไม่ครบ</v>
      </c>
      <c r="T483" s="47" t="str">
        <f t="shared" si="121"/>
        <v>ข้อมูลไม่ครบ</v>
      </c>
      <c r="U483" s="48" t="str">
        <f t="shared" si="122"/>
        <v>ข้อมูลไม่ครบ</v>
      </c>
      <c r="V483" s="48" t="str">
        <f t="shared" si="123"/>
        <v>ข้อมูลไม่ครบ</v>
      </c>
      <c r="W483" s="79" t="str">
        <f t="shared" ca="1" si="117"/>
        <v>ข้อมูลไม่ครบ</v>
      </c>
      <c r="X483" s="46" t="str">
        <f t="shared" si="124"/>
        <v>ข้อมูลไม่ครบ</v>
      </c>
      <c r="Y483" s="47" t="str">
        <f t="shared" si="118"/>
        <v>ข้อมูลไม่ครบ</v>
      </c>
      <c r="Z483" s="48" t="str">
        <f t="shared" si="125"/>
        <v>ข้อมูลไม่ครบ</v>
      </c>
      <c r="AA483" s="48" t="str">
        <f t="shared" si="126"/>
        <v>ข้อมูลไม่ครบ</v>
      </c>
      <c r="AB483" s="46" t="str">
        <f t="shared" si="127"/>
        <v>ข้อมูลไม่ครบ</v>
      </c>
      <c r="AC483" s="47" t="str">
        <f t="shared" si="119"/>
        <v>ข้อมูลไม่ครบ</v>
      </c>
      <c r="AD483" s="48" t="str">
        <f t="shared" si="128"/>
        <v>ข้อมูลไม่ครบ</v>
      </c>
      <c r="AE483" s="48" t="str">
        <f t="shared" si="129"/>
        <v>ข้อมูลไม่ครบ</v>
      </c>
      <c r="AF483" s="64"/>
    </row>
    <row r="484" spans="1:32" ht="21.75" thickBot="1" x14ac:dyDescent="0.4">
      <c r="A484" s="78">
        <v>466</v>
      </c>
      <c r="B484" s="168"/>
      <c r="C484" s="141"/>
      <c r="D484" s="142"/>
      <c r="E484" s="143"/>
      <c r="F484" s="169"/>
      <c r="G484" s="170"/>
      <c r="H484" s="171"/>
      <c r="I484" s="172"/>
      <c r="J484" s="173"/>
      <c r="K484" s="174"/>
      <c r="L484" s="175"/>
      <c r="M484" s="176"/>
      <c r="N484" s="177"/>
      <c r="O484" s="177"/>
      <c r="P484" s="177"/>
      <c r="Q484" s="177"/>
      <c r="R484" s="178"/>
      <c r="S484" s="46" t="str">
        <f t="shared" si="120"/>
        <v>ข้อมูลไม่ครบ</v>
      </c>
      <c r="T484" s="47" t="str">
        <f t="shared" si="121"/>
        <v>ข้อมูลไม่ครบ</v>
      </c>
      <c r="U484" s="48" t="str">
        <f t="shared" si="122"/>
        <v>ข้อมูลไม่ครบ</v>
      </c>
      <c r="V484" s="48" t="str">
        <f t="shared" si="123"/>
        <v>ข้อมูลไม่ครบ</v>
      </c>
      <c r="W484" s="79" t="str">
        <f t="shared" ca="1" si="117"/>
        <v>ข้อมูลไม่ครบ</v>
      </c>
      <c r="X484" s="46" t="str">
        <f t="shared" si="124"/>
        <v>ข้อมูลไม่ครบ</v>
      </c>
      <c r="Y484" s="47" t="str">
        <f t="shared" si="118"/>
        <v>ข้อมูลไม่ครบ</v>
      </c>
      <c r="Z484" s="48" t="str">
        <f t="shared" si="125"/>
        <v>ข้อมูลไม่ครบ</v>
      </c>
      <c r="AA484" s="48" t="str">
        <f t="shared" si="126"/>
        <v>ข้อมูลไม่ครบ</v>
      </c>
      <c r="AB484" s="46" t="str">
        <f t="shared" si="127"/>
        <v>ข้อมูลไม่ครบ</v>
      </c>
      <c r="AC484" s="47" t="str">
        <f t="shared" si="119"/>
        <v>ข้อมูลไม่ครบ</v>
      </c>
      <c r="AD484" s="48" t="str">
        <f t="shared" si="128"/>
        <v>ข้อมูลไม่ครบ</v>
      </c>
      <c r="AE484" s="48" t="str">
        <f t="shared" si="129"/>
        <v>ข้อมูลไม่ครบ</v>
      </c>
      <c r="AF484" s="64"/>
    </row>
    <row r="485" spans="1:32" ht="21.75" thickBot="1" x14ac:dyDescent="0.4">
      <c r="A485" s="78">
        <v>467</v>
      </c>
      <c r="B485" s="168"/>
      <c r="C485" s="141"/>
      <c r="D485" s="142"/>
      <c r="E485" s="143"/>
      <c r="F485" s="169"/>
      <c r="G485" s="170"/>
      <c r="H485" s="171"/>
      <c r="I485" s="172"/>
      <c r="J485" s="173"/>
      <c r="K485" s="174"/>
      <c r="L485" s="175"/>
      <c r="M485" s="176"/>
      <c r="N485" s="177"/>
      <c r="O485" s="177"/>
      <c r="P485" s="177"/>
      <c r="Q485" s="177"/>
      <c r="R485" s="178"/>
      <c r="S485" s="46" t="str">
        <f t="shared" si="120"/>
        <v>ข้อมูลไม่ครบ</v>
      </c>
      <c r="T485" s="47" t="str">
        <f t="shared" si="121"/>
        <v>ข้อมูลไม่ครบ</v>
      </c>
      <c r="U485" s="48" t="str">
        <f t="shared" si="122"/>
        <v>ข้อมูลไม่ครบ</v>
      </c>
      <c r="V485" s="48" t="str">
        <f t="shared" si="123"/>
        <v>ข้อมูลไม่ครบ</v>
      </c>
      <c r="W485" s="79" t="str">
        <f t="shared" ca="1" si="117"/>
        <v>ข้อมูลไม่ครบ</v>
      </c>
      <c r="X485" s="46" t="str">
        <f t="shared" si="124"/>
        <v>ข้อมูลไม่ครบ</v>
      </c>
      <c r="Y485" s="47" t="str">
        <f t="shared" si="118"/>
        <v>ข้อมูลไม่ครบ</v>
      </c>
      <c r="Z485" s="48" t="str">
        <f t="shared" si="125"/>
        <v>ข้อมูลไม่ครบ</v>
      </c>
      <c r="AA485" s="48" t="str">
        <f t="shared" si="126"/>
        <v>ข้อมูลไม่ครบ</v>
      </c>
      <c r="AB485" s="46" t="str">
        <f t="shared" si="127"/>
        <v>ข้อมูลไม่ครบ</v>
      </c>
      <c r="AC485" s="47" t="str">
        <f t="shared" si="119"/>
        <v>ข้อมูลไม่ครบ</v>
      </c>
      <c r="AD485" s="48" t="str">
        <f t="shared" si="128"/>
        <v>ข้อมูลไม่ครบ</v>
      </c>
      <c r="AE485" s="48" t="str">
        <f t="shared" si="129"/>
        <v>ข้อมูลไม่ครบ</v>
      </c>
      <c r="AF485" s="64"/>
    </row>
    <row r="486" spans="1:32" ht="21.75" thickBot="1" x14ac:dyDescent="0.4">
      <c r="A486" s="78">
        <v>468</v>
      </c>
      <c r="B486" s="168"/>
      <c r="C486" s="141"/>
      <c r="D486" s="142"/>
      <c r="E486" s="143"/>
      <c r="F486" s="169"/>
      <c r="G486" s="170"/>
      <c r="H486" s="171"/>
      <c r="I486" s="172"/>
      <c r="J486" s="173"/>
      <c r="K486" s="174"/>
      <c r="L486" s="175"/>
      <c r="M486" s="176"/>
      <c r="N486" s="177"/>
      <c r="O486" s="177"/>
      <c r="P486" s="177"/>
      <c r="Q486" s="177"/>
      <c r="R486" s="178"/>
      <c r="S486" s="46" t="str">
        <f t="shared" si="120"/>
        <v>ข้อมูลไม่ครบ</v>
      </c>
      <c r="T486" s="47" t="str">
        <f t="shared" si="121"/>
        <v>ข้อมูลไม่ครบ</v>
      </c>
      <c r="U486" s="48" t="str">
        <f t="shared" si="122"/>
        <v>ข้อมูลไม่ครบ</v>
      </c>
      <c r="V486" s="48" t="str">
        <f t="shared" si="123"/>
        <v>ข้อมูลไม่ครบ</v>
      </c>
      <c r="W486" s="79" t="str">
        <f t="shared" ca="1" si="117"/>
        <v>ข้อมูลไม่ครบ</v>
      </c>
      <c r="X486" s="46" t="str">
        <f t="shared" si="124"/>
        <v>ข้อมูลไม่ครบ</v>
      </c>
      <c r="Y486" s="47" t="str">
        <f t="shared" si="118"/>
        <v>ข้อมูลไม่ครบ</v>
      </c>
      <c r="Z486" s="48" t="str">
        <f t="shared" si="125"/>
        <v>ข้อมูลไม่ครบ</v>
      </c>
      <c r="AA486" s="48" t="str">
        <f t="shared" si="126"/>
        <v>ข้อมูลไม่ครบ</v>
      </c>
      <c r="AB486" s="46" t="str">
        <f t="shared" si="127"/>
        <v>ข้อมูลไม่ครบ</v>
      </c>
      <c r="AC486" s="47" t="str">
        <f t="shared" si="119"/>
        <v>ข้อมูลไม่ครบ</v>
      </c>
      <c r="AD486" s="48" t="str">
        <f t="shared" si="128"/>
        <v>ข้อมูลไม่ครบ</v>
      </c>
      <c r="AE486" s="48" t="str">
        <f t="shared" si="129"/>
        <v>ข้อมูลไม่ครบ</v>
      </c>
      <c r="AF486" s="64"/>
    </row>
    <row r="487" spans="1:32" ht="21.75" thickBot="1" x14ac:dyDescent="0.4">
      <c r="A487" s="78">
        <v>469</v>
      </c>
      <c r="B487" s="168"/>
      <c r="C487" s="141"/>
      <c r="D487" s="142"/>
      <c r="E487" s="143"/>
      <c r="F487" s="169"/>
      <c r="G487" s="170"/>
      <c r="H487" s="171"/>
      <c r="I487" s="172"/>
      <c r="J487" s="173"/>
      <c r="K487" s="174"/>
      <c r="L487" s="175"/>
      <c r="M487" s="176"/>
      <c r="N487" s="177"/>
      <c r="O487" s="177"/>
      <c r="P487" s="177"/>
      <c r="Q487" s="177"/>
      <c r="R487" s="178"/>
      <c r="S487" s="46" t="str">
        <f t="shared" si="120"/>
        <v>ข้อมูลไม่ครบ</v>
      </c>
      <c r="T487" s="47" t="str">
        <f t="shared" si="121"/>
        <v>ข้อมูลไม่ครบ</v>
      </c>
      <c r="U487" s="48" t="str">
        <f t="shared" si="122"/>
        <v>ข้อมูลไม่ครบ</v>
      </c>
      <c r="V487" s="48" t="str">
        <f t="shared" si="123"/>
        <v>ข้อมูลไม่ครบ</v>
      </c>
      <c r="W487" s="79" t="str">
        <f t="shared" ca="1" si="117"/>
        <v>ข้อมูลไม่ครบ</v>
      </c>
      <c r="X487" s="46" t="str">
        <f t="shared" si="124"/>
        <v>ข้อมูลไม่ครบ</v>
      </c>
      <c r="Y487" s="47" t="str">
        <f t="shared" si="118"/>
        <v>ข้อมูลไม่ครบ</v>
      </c>
      <c r="Z487" s="48" t="str">
        <f t="shared" si="125"/>
        <v>ข้อมูลไม่ครบ</v>
      </c>
      <c r="AA487" s="48" t="str">
        <f t="shared" si="126"/>
        <v>ข้อมูลไม่ครบ</v>
      </c>
      <c r="AB487" s="46" t="str">
        <f t="shared" si="127"/>
        <v>ข้อมูลไม่ครบ</v>
      </c>
      <c r="AC487" s="47" t="str">
        <f t="shared" si="119"/>
        <v>ข้อมูลไม่ครบ</v>
      </c>
      <c r="AD487" s="48" t="str">
        <f t="shared" si="128"/>
        <v>ข้อมูลไม่ครบ</v>
      </c>
      <c r="AE487" s="48" t="str">
        <f t="shared" si="129"/>
        <v>ข้อมูลไม่ครบ</v>
      </c>
      <c r="AF487" s="64"/>
    </row>
    <row r="488" spans="1:32" ht="21.75" thickBot="1" x14ac:dyDescent="0.4">
      <c r="A488" s="78">
        <v>470</v>
      </c>
      <c r="B488" s="168"/>
      <c r="C488" s="141"/>
      <c r="D488" s="142"/>
      <c r="E488" s="143"/>
      <c r="F488" s="169"/>
      <c r="G488" s="170"/>
      <c r="H488" s="171"/>
      <c r="I488" s="172"/>
      <c r="J488" s="173"/>
      <c r="K488" s="174"/>
      <c r="L488" s="175"/>
      <c r="M488" s="176"/>
      <c r="N488" s="177"/>
      <c r="O488" s="177"/>
      <c r="P488" s="177"/>
      <c r="Q488" s="177"/>
      <c r="R488" s="178"/>
      <c r="S488" s="46" t="str">
        <f t="shared" si="120"/>
        <v>ข้อมูลไม่ครบ</v>
      </c>
      <c r="T488" s="47" t="str">
        <f t="shared" si="121"/>
        <v>ข้อมูลไม่ครบ</v>
      </c>
      <c r="U488" s="48" t="str">
        <f t="shared" si="122"/>
        <v>ข้อมูลไม่ครบ</v>
      </c>
      <c r="V488" s="48" t="str">
        <f t="shared" si="123"/>
        <v>ข้อมูลไม่ครบ</v>
      </c>
      <c r="W488" s="79" t="str">
        <f t="shared" ca="1" si="117"/>
        <v>ข้อมูลไม่ครบ</v>
      </c>
      <c r="X488" s="46" t="str">
        <f t="shared" si="124"/>
        <v>ข้อมูลไม่ครบ</v>
      </c>
      <c r="Y488" s="47" t="str">
        <f t="shared" si="118"/>
        <v>ข้อมูลไม่ครบ</v>
      </c>
      <c r="Z488" s="48" t="str">
        <f t="shared" si="125"/>
        <v>ข้อมูลไม่ครบ</v>
      </c>
      <c r="AA488" s="48" t="str">
        <f t="shared" si="126"/>
        <v>ข้อมูลไม่ครบ</v>
      </c>
      <c r="AB488" s="46" t="str">
        <f t="shared" si="127"/>
        <v>ข้อมูลไม่ครบ</v>
      </c>
      <c r="AC488" s="47" t="str">
        <f t="shared" si="119"/>
        <v>ข้อมูลไม่ครบ</v>
      </c>
      <c r="AD488" s="48" t="str">
        <f t="shared" si="128"/>
        <v>ข้อมูลไม่ครบ</v>
      </c>
      <c r="AE488" s="48" t="str">
        <f t="shared" si="129"/>
        <v>ข้อมูลไม่ครบ</v>
      </c>
      <c r="AF488" s="64"/>
    </row>
    <row r="489" spans="1:32" ht="21.75" thickBot="1" x14ac:dyDescent="0.4">
      <c r="A489" s="78">
        <v>471</v>
      </c>
      <c r="B489" s="168"/>
      <c r="C489" s="141"/>
      <c r="D489" s="142"/>
      <c r="E489" s="143"/>
      <c r="F489" s="169"/>
      <c r="G489" s="170"/>
      <c r="H489" s="171"/>
      <c r="I489" s="172"/>
      <c r="J489" s="173"/>
      <c r="K489" s="174"/>
      <c r="L489" s="175"/>
      <c r="M489" s="176"/>
      <c r="N489" s="177"/>
      <c r="O489" s="177"/>
      <c r="P489" s="177"/>
      <c r="Q489" s="177"/>
      <c r="R489" s="178"/>
      <c r="S489" s="46" t="str">
        <f t="shared" si="120"/>
        <v>ข้อมูลไม่ครบ</v>
      </c>
      <c r="T489" s="47" t="str">
        <f t="shared" si="121"/>
        <v>ข้อมูลไม่ครบ</v>
      </c>
      <c r="U489" s="48" t="str">
        <f t="shared" si="122"/>
        <v>ข้อมูลไม่ครบ</v>
      </c>
      <c r="V489" s="48" t="str">
        <f t="shared" si="123"/>
        <v>ข้อมูลไม่ครบ</v>
      </c>
      <c r="W489" s="79" t="str">
        <f t="shared" ca="1" si="117"/>
        <v>ข้อมูลไม่ครบ</v>
      </c>
      <c r="X489" s="46" t="str">
        <f t="shared" si="124"/>
        <v>ข้อมูลไม่ครบ</v>
      </c>
      <c r="Y489" s="47" t="str">
        <f t="shared" si="118"/>
        <v>ข้อมูลไม่ครบ</v>
      </c>
      <c r="Z489" s="48" t="str">
        <f t="shared" si="125"/>
        <v>ข้อมูลไม่ครบ</v>
      </c>
      <c r="AA489" s="48" t="str">
        <f t="shared" si="126"/>
        <v>ข้อมูลไม่ครบ</v>
      </c>
      <c r="AB489" s="46" t="str">
        <f t="shared" si="127"/>
        <v>ข้อมูลไม่ครบ</v>
      </c>
      <c r="AC489" s="47" t="str">
        <f t="shared" si="119"/>
        <v>ข้อมูลไม่ครบ</v>
      </c>
      <c r="AD489" s="48" t="str">
        <f t="shared" si="128"/>
        <v>ข้อมูลไม่ครบ</v>
      </c>
      <c r="AE489" s="48" t="str">
        <f t="shared" si="129"/>
        <v>ข้อมูลไม่ครบ</v>
      </c>
      <c r="AF489" s="64"/>
    </row>
    <row r="490" spans="1:32" ht="21.75" thickBot="1" x14ac:dyDescent="0.4">
      <c r="A490" s="78">
        <v>472</v>
      </c>
      <c r="B490" s="168"/>
      <c r="C490" s="141"/>
      <c r="D490" s="142"/>
      <c r="E490" s="143"/>
      <c r="F490" s="169"/>
      <c r="G490" s="170"/>
      <c r="H490" s="171"/>
      <c r="I490" s="172"/>
      <c r="J490" s="173"/>
      <c r="K490" s="174"/>
      <c r="L490" s="175"/>
      <c r="M490" s="176"/>
      <c r="N490" s="177"/>
      <c r="O490" s="177"/>
      <c r="P490" s="177"/>
      <c r="Q490" s="177"/>
      <c r="R490" s="178"/>
      <c r="S490" s="46" t="str">
        <f t="shared" si="120"/>
        <v>ข้อมูลไม่ครบ</v>
      </c>
      <c r="T490" s="47" t="str">
        <f t="shared" si="121"/>
        <v>ข้อมูลไม่ครบ</v>
      </c>
      <c r="U490" s="48" t="str">
        <f t="shared" si="122"/>
        <v>ข้อมูลไม่ครบ</v>
      </c>
      <c r="V490" s="48" t="str">
        <f t="shared" si="123"/>
        <v>ข้อมูลไม่ครบ</v>
      </c>
      <c r="W490" s="79" t="str">
        <f t="shared" ca="1" si="117"/>
        <v>ข้อมูลไม่ครบ</v>
      </c>
      <c r="X490" s="46" t="str">
        <f t="shared" si="124"/>
        <v>ข้อมูลไม่ครบ</v>
      </c>
      <c r="Y490" s="47" t="str">
        <f t="shared" si="118"/>
        <v>ข้อมูลไม่ครบ</v>
      </c>
      <c r="Z490" s="48" t="str">
        <f t="shared" si="125"/>
        <v>ข้อมูลไม่ครบ</v>
      </c>
      <c r="AA490" s="48" t="str">
        <f t="shared" si="126"/>
        <v>ข้อมูลไม่ครบ</v>
      </c>
      <c r="AB490" s="46" t="str">
        <f t="shared" si="127"/>
        <v>ข้อมูลไม่ครบ</v>
      </c>
      <c r="AC490" s="47" t="str">
        <f t="shared" si="119"/>
        <v>ข้อมูลไม่ครบ</v>
      </c>
      <c r="AD490" s="48" t="str">
        <f t="shared" si="128"/>
        <v>ข้อมูลไม่ครบ</v>
      </c>
      <c r="AE490" s="48" t="str">
        <f t="shared" si="129"/>
        <v>ข้อมูลไม่ครบ</v>
      </c>
      <c r="AF490" s="64"/>
    </row>
    <row r="491" spans="1:32" ht="21.75" thickBot="1" x14ac:dyDescent="0.4">
      <c r="A491" s="78">
        <v>473</v>
      </c>
      <c r="B491" s="168"/>
      <c r="C491" s="141"/>
      <c r="D491" s="142"/>
      <c r="E491" s="143"/>
      <c r="F491" s="169"/>
      <c r="G491" s="170"/>
      <c r="H491" s="171"/>
      <c r="I491" s="172"/>
      <c r="J491" s="173"/>
      <c r="K491" s="174"/>
      <c r="L491" s="175"/>
      <c r="M491" s="176"/>
      <c r="N491" s="177"/>
      <c r="O491" s="177"/>
      <c r="P491" s="177"/>
      <c r="Q491" s="177"/>
      <c r="R491" s="178"/>
      <c r="S491" s="46" t="str">
        <f t="shared" si="120"/>
        <v>ข้อมูลไม่ครบ</v>
      </c>
      <c r="T491" s="47" t="str">
        <f t="shared" si="121"/>
        <v>ข้อมูลไม่ครบ</v>
      </c>
      <c r="U491" s="48" t="str">
        <f t="shared" si="122"/>
        <v>ข้อมูลไม่ครบ</v>
      </c>
      <c r="V491" s="48" t="str">
        <f t="shared" si="123"/>
        <v>ข้อมูลไม่ครบ</v>
      </c>
      <c r="W491" s="79" t="str">
        <f t="shared" ca="1" si="117"/>
        <v>ข้อมูลไม่ครบ</v>
      </c>
      <c r="X491" s="46" t="str">
        <f t="shared" si="124"/>
        <v>ข้อมูลไม่ครบ</v>
      </c>
      <c r="Y491" s="47" t="str">
        <f t="shared" si="118"/>
        <v>ข้อมูลไม่ครบ</v>
      </c>
      <c r="Z491" s="48" t="str">
        <f t="shared" si="125"/>
        <v>ข้อมูลไม่ครบ</v>
      </c>
      <c r="AA491" s="48" t="str">
        <f t="shared" si="126"/>
        <v>ข้อมูลไม่ครบ</v>
      </c>
      <c r="AB491" s="46" t="str">
        <f t="shared" si="127"/>
        <v>ข้อมูลไม่ครบ</v>
      </c>
      <c r="AC491" s="47" t="str">
        <f t="shared" si="119"/>
        <v>ข้อมูลไม่ครบ</v>
      </c>
      <c r="AD491" s="48" t="str">
        <f t="shared" si="128"/>
        <v>ข้อมูลไม่ครบ</v>
      </c>
      <c r="AE491" s="48" t="str">
        <f t="shared" si="129"/>
        <v>ข้อมูลไม่ครบ</v>
      </c>
      <c r="AF491" s="64"/>
    </row>
    <row r="492" spans="1:32" ht="21.75" thickBot="1" x14ac:dyDescent="0.4">
      <c r="A492" s="78">
        <v>474</v>
      </c>
      <c r="B492" s="168"/>
      <c r="C492" s="141"/>
      <c r="D492" s="142"/>
      <c r="E492" s="143"/>
      <c r="F492" s="169"/>
      <c r="G492" s="170"/>
      <c r="H492" s="171"/>
      <c r="I492" s="172"/>
      <c r="J492" s="173"/>
      <c r="K492" s="174"/>
      <c r="L492" s="175"/>
      <c r="M492" s="176"/>
      <c r="N492" s="177"/>
      <c r="O492" s="177"/>
      <c r="P492" s="177"/>
      <c r="Q492" s="177"/>
      <c r="R492" s="178"/>
      <c r="S492" s="46" t="str">
        <f t="shared" si="120"/>
        <v>ข้อมูลไม่ครบ</v>
      </c>
      <c r="T492" s="47" t="str">
        <f t="shared" si="121"/>
        <v>ข้อมูลไม่ครบ</v>
      </c>
      <c r="U492" s="48" t="str">
        <f t="shared" si="122"/>
        <v>ข้อมูลไม่ครบ</v>
      </c>
      <c r="V492" s="48" t="str">
        <f t="shared" si="123"/>
        <v>ข้อมูลไม่ครบ</v>
      </c>
      <c r="W492" s="79" t="str">
        <f t="shared" ca="1" si="117"/>
        <v>ข้อมูลไม่ครบ</v>
      </c>
      <c r="X492" s="46" t="str">
        <f t="shared" si="124"/>
        <v>ข้อมูลไม่ครบ</v>
      </c>
      <c r="Y492" s="47" t="str">
        <f t="shared" si="118"/>
        <v>ข้อมูลไม่ครบ</v>
      </c>
      <c r="Z492" s="48" t="str">
        <f t="shared" si="125"/>
        <v>ข้อมูลไม่ครบ</v>
      </c>
      <c r="AA492" s="48" t="str">
        <f t="shared" si="126"/>
        <v>ข้อมูลไม่ครบ</v>
      </c>
      <c r="AB492" s="46" t="str">
        <f t="shared" si="127"/>
        <v>ข้อมูลไม่ครบ</v>
      </c>
      <c r="AC492" s="47" t="str">
        <f t="shared" si="119"/>
        <v>ข้อมูลไม่ครบ</v>
      </c>
      <c r="AD492" s="48" t="str">
        <f t="shared" si="128"/>
        <v>ข้อมูลไม่ครบ</v>
      </c>
      <c r="AE492" s="48" t="str">
        <f t="shared" si="129"/>
        <v>ข้อมูลไม่ครบ</v>
      </c>
      <c r="AF492" s="64"/>
    </row>
    <row r="493" spans="1:32" ht="21.75" thickBot="1" x14ac:dyDescent="0.4">
      <c r="A493" s="78">
        <v>475</v>
      </c>
      <c r="B493" s="168"/>
      <c r="C493" s="141"/>
      <c r="D493" s="142"/>
      <c r="E493" s="143"/>
      <c r="F493" s="169"/>
      <c r="G493" s="170"/>
      <c r="H493" s="171"/>
      <c r="I493" s="172"/>
      <c r="J493" s="173"/>
      <c r="K493" s="174"/>
      <c r="L493" s="175"/>
      <c r="M493" s="176"/>
      <c r="N493" s="177"/>
      <c r="O493" s="177"/>
      <c r="P493" s="177"/>
      <c r="Q493" s="177"/>
      <c r="R493" s="178"/>
      <c r="S493" s="46" t="str">
        <f t="shared" si="120"/>
        <v>ข้อมูลไม่ครบ</v>
      </c>
      <c r="T493" s="47" t="str">
        <f t="shared" si="121"/>
        <v>ข้อมูลไม่ครบ</v>
      </c>
      <c r="U493" s="48" t="str">
        <f t="shared" si="122"/>
        <v>ข้อมูลไม่ครบ</v>
      </c>
      <c r="V493" s="48" t="str">
        <f t="shared" si="123"/>
        <v>ข้อมูลไม่ครบ</v>
      </c>
      <c r="W493" s="79" t="str">
        <f t="shared" ca="1" si="117"/>
        <v>ข้อมูลไม่ครบ</v>
      </c>
      <c r="X493" s="46" t="str">
        <f t="shared" si="124"/>
        <v>ข้อมูลไม่ครบ</v>
      </c>
      <c r="Y493" s="47" t="str">
        <f t="shared" si="118"/>
        <v>ข้อมูลไม่ครบ</v>
      </c>
      <c r="Z493" s="48" t="str">
        <f t="shared" si="125"/>
        <v>ข้อมูลไม่ครบ</v>
      </c>
      <c r="AA493" s="48" t="str">
        <f t="shared" si="126"/>
        <v>ข้อมูลไม่ครบ</v>
      </c>
      <c r="AB493" s="46" t="str">
        <f t="shared" si="127"/>
        <v>ข้อมูลไม่ครบ</v>
      </c>
      <c r="AC493" s="47" t="str">
        <f t="shared" si="119"/>
        <v>ข้อมูลไม่ครบ</v>
      </c>
      <c r="AD493" s="48" t="str">
        <f t="shared" si="128"/>
        <v>ข้อมูลไม่ครบ</v>
      </c>
      <c r="AE493" s="48" t="str">
        <f t="shared" si="129"/>
        <v>ข้อมูลไม่ครบ</v>
      </c>
      <c r="AF493" s="64"/>
    </row>
    <row r="494" spans="1:32" ht="21.75" thickBot="1" x14ac:dyDescent="0.4">
      <c r="A494" s="78">
        <v>476</v>
      </c>
      <c r="B494" s="168"/>
      <c r="C494" s="141"/>
      <c r="D494" s="142"/>
      <c r="E494" s="143"/>
      <c r="F494" s="169"/>
      <c r="G494" s="170"/>
      <c r="H494" s="171"/>
      <c r="I494" s="172"/>
      <c r="J494" s="173"/>
      <c r="K494" s="174"/>
      <c r="L494" s="175"/>
      <c r="M494" s="176"/>
      <c r="N494" s="177"/>
      <c r="O494" s="177"/>
      <c r="P494" s="177"/>
      <c r="Q494" s="177"/>
      <c r="R494" s="178"/>
      <c r="S494" s="46" t="str">
        <f t="shared" si="120"/>
        <v>ข้อมูลไม่ครบ</v>
      </c>
      <c r="T494" s="47" t="str">
        <f t="shared" si="121"/>
        <v>ข้อมูลไม่ครบ</v>
      </c>
      <c r="U494" s="48" t="str">
        <f t="shared" si="122"/>
        <v>ข้อมูลไม่ครบ</v>
      </c>
      <c r="V494" s="48" t="str">
        <f t="shared" si="123"/>
        <v>ข้อมูลไม่ครบ</v>
      </c>
      <c r="W494" s="79" t="str">
        <f t="shared" ca="1" si="117"/>
        <v>ข้อมูลไม่ครบ</v>
      </c>
      <c r="X494" s="46" t="str">
        <f t="shared" si="124"/>
        <v>ข้อมูลไม่ครบ</v>
      </c>
      <c r="Y494" s="47" t="str">
        <f t="shared" si="118"/>
        <v>ข้อมูลไม่ครบ</v>
      </c>
      <c r="Z494" s="48" t="str">
        <f t="shared" si="125"/>
        <v>ข้อมูลไม่ครบ</v>
      </c>
      <c r="AA494" s="48" t="str">
        <f t="shared" si="126"/>
        <v>ข้อมูลไม่ครบ</v>
      </c>
      <c r="AB494" s="46" t="str">
        <f t="shared" si="127"/>
        <v>ข้อมูลไม่ครบ</v>
      </c>
      <c r="AC494" s="47" t="str">
        <f t="shared" si="119"/>
        <v>ข้อมูลไม่ครบ</v>
      </c>
      <c r="AD494" s="48" t="str">
        <f t="shared" si="128"/>
        <v>ข้อมูลไม่ครบ</v>
      </c>
      <c r="AE494" s="48" t="str">
        <f t="shared" si="129"/>
        <v>ข้อมูลไม่ครบ</v>
      </c>
      <c r="AF494" s="64"/>
    </row>
    <row r="495" spans="1:32" ht="21.75" thickBot="1" x14ac:dyDescent="0.4">
      <c r="A495" s="78">
        <v>477</v>
      </c>
      <c r="B495" s="168"/>
      <c r="C495" s="141"/>
      <c r="D495" s="142"/>
      <c r="E495" s="143"/>
      <c r="F495" s="169"/>
      <c r="G495" s="170"/>
      <c r="H495" s="171"/>
      <c r="I495" s="172"/>
      <c r="J495" s="173"/>
      <c r="K495" s="174"/>
      <c r="L495" s="175"/>
      <c r="M495" s="176"/>
      <c r="N495" s="177"/>
      <c r="O495" s="177"/>
      <c r="P495" s="177"/>
      <c r="Q495" s="177"/>
      <c r="R495" s="178"/>
      <c r="S495" s="46" t="str">
        <f t="shared" si="120"/>
        <v>ข้อมูลไม่ครบ</v>
      </c>
      <c r="T495" s="47" t="str">
        <f t="shared" si="121"/>
        <v>ข้อมูลไม่ครบ</v>
      </c>
      <c r="U495" s="48" t="str">
        <f t="shared" si="122"/>
        <v>ข้อมูลไม่ครบ</v>
      </c>
      <c r="V495" s="48" t="str">
        <f t="shared" si="123"/>
        <v>ข้อมูลไม่ครบ</v>
      </c>
      <c r="W495" s="79" t="str">
        <f t="shared" ca="1" si="117"/>
        <v>ข้อมูลไม่ครบ</v>
      </c>
      <c r="X495" s="46" t="str">
        <f t="shared" si="124"/>
        <v>ข้อมูลไม่ครบ</v>
      </c>
      <c r="Y495" s="47" t="str">
        <f t="shared" si="118"/>
        <v>ข้อมูลไม่ครบ</v>
      </c>
      <c r="Z495" s="48" t="str">
        <f t="shared" si="125"/>
        <v>ข้อมูลไม่ครบ</v>
      </c>
      <c r="AA495" s="48" t="str">
        <f t="shared" si="126"/>
        <v>ข้อมูลไม่ครบ</v>
      </c>
      <c r="AB495" s="46" t="str">
        <f t="shared" si="127"/>
        <v>ข้อมูลไม่ครบ</v>
      </c>
      <c r="AC495" s="47" t="str">
        <f t="shared" si="119"/>
        <v>ข้อมูลไม่ครบ</v>
      </c>
      <c r="AD495" s="48" t="str">
        <f t="shared" si="128"/>
        <v>ข้อมูลไม่ครบ</v>
      </c>
      <c r="AE495" s="48" t="str">
        <f t="shared" si="129"/>
        <v>ข้อมูลไม่ครบ</v>
      </c>
      <c r="AF495" s="64"/>
    </row>
    <row r="496" spans="1:32" ht="21.75" thickBot="1" x14ac:dyDescent="0.4">
      <c r="A496" s="78">
        <v>478</v>
      </c>
      <c r="B496" s="168"/>
      <c r="C496" s="141"/>
      <c r="D496" s="142"/>
      <c r="E496" s="143"/>
      <c r="F496" s="169"/>
      <c r="G496" s="170"/>
      <c r="H496" s="171"/>
      <c r="I496" s="172"/>
      <c r="J496" s="173"/>
      <c r="K496" s="174"/>
      <c r="L496" s="175"/>
      <c r="M496" s="176"/>
      <c r="N496" s="177"/>
      <c r="O496" s="177"/>
      <c r="P496" s="177"/>
      <c r="Q496" s="177"/>
      <c r="R496" s="178"/>
      <c r="S496" s="46" t="str">
        <f t="shared" si="120"/>
        <v>ข้อมูลไม่ครบ</v>
      </c>
      <c r="T496" s="47" t="str">
        <f t="shared" si="121"/>
        <v>ข้อมูลไม่ครบ</v>
      </c>
      <c r="U496" s="48" t="str">
        <f t="shared" si="122"/>
        <v>ข้อมูลไม่ครบ</v>
      </c>
      <c r="V496" s="48" t="str">
        <f t="shared" si="123"/>
        <v>ข้อมูลไม่ครบ</v>
      </c>
      <c r="W496" s="79" t="str">
        <f t="shared" ca="1" si="117"/>
        <v>ข้อมูลไม่ครบ</v>
      </c>
      <c r="X496" s="46" t="str">
        <f t="shared" si="124"/>
        <v>ข้อมูลไม่ครบ</v>
      </c>
      <c r="Y496" s="47" t="str">
        <f t="shared" si="118"/>
        <v>ข้อมูลไม่ครบ</v>
      </c>
      <c r="Z496" s="48" t="str">
        <f t="shared" si="125"/>
        <v>ข้อมูลไม่ครบ</v>
      </c>
      <c r="AA496" s="48" t="str">
        <f t="shared" si="126"/>
        <v>ข้อมูลไม่ครบ</v>
      </c>
      <c r="AB496" s="46" t="str">
        <f t="shared" si="127"/>
        <v>ข้อมูลไม่ครบ</v>
      </c>
      <c r="AC496" s="47" t="str">
        <f t="shared" si="119"/>
        <v>ข้อมูลไม่ครบ</v>
      </c>
      <c r="AD496" s="48" t="str">
        <f t="shared" si="128"/>
        <v>ข้อมูลไม่ครบ</v>
      </c>
      <c r="AE496" s="48" t="str">
        <f t="shared" si="129"/>
        <v>ข้อมูลไม่ครบ</v>
      </c>
      <c r="AF496" s="64"/>
    </row>
    <row r="497" spans="1:32" ht="21.75" thickBot="1" x14ac:dyDescent="0.4">
      <c r="A497" s="78">
        <v>479</v>
      </c>
      <c r="B497" s="168"/>
      <c r="C497" s="141"/>
      <c r="D497" s="142"/>
      <c r="E497" s="143"/>
      <c r="F497" s="169"/>
      <c r="G497" s="170"/>
      <c r="H497" s="171"/>
      <c r="I497" s="172"/>
      <c r="J497" s="173"/>
      <c r="K497" s="174"/>
      <c r="L497" s="175"/>
      <c r="M497" s="176"/>
      <c r="N497" s="177"/>
      <c r="O497" s="177"/>
      <c r="P497" s="177"/>
      <c r="Q497" s="177"/>
      <c r="R497" s="178"/>
      <c r="S497" s="46" t="str">
        <f t="shared" si="120"/>
        <v>ข้อมูลไม่ครบ</v>
      </c>
      <c r="T497" s="47" t="str">
        <f t="shared" si="121"/>
        <v>ข้อมูลไม่ครบ</v>
      </c>
      <c r="U497" s="48" t="str">
        <f t="shared" si="122"/>
        <v>ข้อมูลไม่ครบ</v>
      </c>
      <c r="V497" s="48" t="str">
        <f t="shared" si="123"/>
        <v>ข้อมูลไม่ครบ</v>
      </c>
      <c r="W497" s="79" t="str">
        <f t="shared" ca="1" si="117"/>
        <v>ข้อมูลไม่ครบ</v>
      </c>
      <c r="X497" s="46" t="str">
        <f t="shared" si="124"/>
        <v>ข้อมูลไม่ครบ</v>
      </c>
      <c r="Y497" s="47" t="str">
        <f t="shared" si="118"/>
        <v>ข้อมูลไม่ครบ</v>
      </c>
      <c r="Z497" s="48" t="str">
        <f t="shared" si="125"/>
        <v>ข้อมูลไม่ครบ</v>
      </c>
      <c r="AA497" s="48" t="str">
        <f t="shared" si="126"/>
        <v>ข้อมูลไม่ครบ</v>
      </c>
      <c r="AB497" s="46" t="str">
        <f t="shared" si="127"/>
        <v>ข้อมูลไม่ครบ</v>
      </c>
      <c r="AC497" s="47" t="str">
        <f t="shared" si="119"/>
        <v>ข้อมูลไม่ครบ</v>
      </c>
      <c r="AD497" s="48" t="str">
        <f t="shared" si="128"/>
        <v>ข้อมูลไม่ครบ</v>
      </c>
      <c r="AE497" s="48" t="str">
        <f t="shared" si="129"/>
        <v>ข้อมูลไม่ครบ</v>
      </c>
      <c r="AF497" s="64"/>
    </row>
    <row r="498" spans="1:32" ht="21.75" thickBot="1" x14ac:dyDescent="0.4">
      <c r="A498" s="78">
        <v>480</v>
      </c>
      <c r="B498" s="168"/>
      <c r="C498" s="141"/>
      <c r="D498" s="142"/>
      <c r="E498" s="143"/>
      <c r="F498" s="169"/>
      <c r="G498" s="170"/>
      <c r="H498" s="171"/>
      <c r="I498" s="172"/>
      <c r="J498" s="173"/>
      <c r="K498" s="174"/>
      <c r="L498" s="175"/>
      <c r="M498" s="176"/>
      <c r="N498" s="177"/>
      <c r="O498" s="177"/>
      <c r="P498" s="177"/>
      <c r="Q498" s="177"/>
      <c r="R498" s="178"/>
      <c r="S498" s="46" t="str">
        <f t="shared" si="120"/>
        <v>ข้อมูลไม่ครบ</v>
      </c>
      <c r="T498" s="47" t="str">
        <f t="shared" si="121"/>
        <v>ข้อมูลไม่ครบ</v>
      </c>
      <c r="U498" s="48" t="str">
        <f t="shared" si="122"/>
        <v>ข้อมูลไม่ครบ</v>
      </c>
      <c r="V498" s="48" t="str">
        <f t="shared" si="123"/>
        <v>ข้อมูลไม่ครบ</v>
      </c>
      <c r="W498" s="79" t="str">
        <f t="shared" ca="1" si="117"/>
        <v>ข้อมูลไม่ครบ</v>
      </c>
      <c r="X498" s="46" t="str">
        <f t="shared" si="124"/>
        <v>ข้อมูลไม่ครบ</v>
      </c>
      <c r="Y498" s="47" t="str">
        <f t="shared" si="118"/>
        <v>ข้อมูลไม่ครบ</v>
      </c>
      <c r="Z498" s="48" t="str">
        <f t="shared" si="125"/>
        <v>ข้อมูลไม่ครบ</v>
      </c>
      <c r="AA498" s="48" t="str">
        <f t="shared" si="126"/>
        <v>ข้อมูลไม่ครบ</v>
      </c>
      <c r="AB498" s="46" t="str">
        <f t="shared" si="127"/>
        <v>ข้อมูลไม่ครบ</v>
      </c>
      <c r="AC498" s="47" t="str">
        <f t="shared" si="119"/>
        <v>ข้อมูลไม่ครบ</v>
      </c>
      <c r="AD498" s="48" t="str">
        <f t="shared" si="128"/>
        <v>ข้อมูลไม่ครบ</v>
      </c>
      <c r="AE498" s="48" t="str">
        <f t="shared" si="129"/>
        <v>ข้อมูลไม่ครบ</v>
      </c>
      <c r="AF498" s="64"/>
    </row>
    <row r="499" spans="1:32" ht="21.75" thickBot="1" x14ac:dyDescent="0.4">
      <c r="A499" s="78">
        <v>481</v>
      </c>
      <c r="B499" s="168"/>
      <c r="C499" s="141"/>
      <c r="D499" s="142"/>
      <c r="E499" s="143"/>
      <c r="F499" s="169"/>
      <c r="G499" s="170"/>
      <c r="H499" s="171"/>
      <c r="I499" s="172"/>
      <c r="J499" s="173"/>
      <c r="K499" s="174"/>
      <c r="L499" s="175"/>
      <c r="M499" s="176"/>
      <c r="N499" s="177"/>
      <c r="O499" s="177"/>
      <c r="P499" s="177"/>
      <c r="Q499" s="177"/>
      <c r="R499" s="178"/>
      <c r="S499" s="46" t="str">
        <f t="shared" si="120"/>
        <v>ข้อมูลไม่ครบ</v>
      </c>
      <c r="T499" s="47" t="str">
        <f t="shared" si="121"/>
        <v>ข้อมูลไม่ครบ</v>
      </c>
      <c r="U499" s="48" t="str">
        <f t="shared" si="122"/>
        <v>ข้อมูลไม่ครบ</v>
      </c>
      <c r="V499" s="48" t="str">
        <f t="shared" si="123"/>
        <v>ข้อมูลไม่ครบ</v>
      </c>
      <c r="W499" s="79" t="str">
        <f t="shared" ca="1" si="117"/>
        <v>ข้อมูลไม่ครบ</v>
      </c>
      <c r="X499" s="46" t="str">
        <f t="shared" si="124"/>
        <v>ข้อมูลไม่ครบ</v>
      </c>
      <c r="Y499" s="47" t="str">
        <f t="shared" si="118"/>
        <v>ข้อมูลไม่ครบ</v>
      </c>
      <c r="Z499" s="48" t="str">
        <f t="shared" si="125"/>
        <v>ข้อมูลไม่ครบ</v>
      </c>
      <c r="AA499" s="48" t="str">
        <f t="shared" si="126"/>
        <v>ข้อมูลไม่ครบ</v>
      </c>
      <c r="AB499" s="46" t="str">
        <f t="shared" si="127"/>
        <v>ข้อมูลไม่ครบ</v>
      </c>
      <c r="AC499" s="47" t="str">
        <f t="shared" si="119"/>
        <v>ข้อมูลไม่ครบ</v>
      </c>
      <c r="AD499" s="48" t="str">
        <f t="shared" si="128"/>
        <v>ข้อมูลไม่ครบ</v>
      </c>
      <c r="AE499" s="48" t="str">
        <f t="shared" si="129"/>
        <v>ข้อมูลไม่ครบ</v>
      </c>
      <c r="AF499" s="64"/>
    </row>
    <row r="500" spans="1:32" ht="21.75" thickBot="1" x14ac:dyDescent="0.4">
      <c r="A500" s="78">
        <v>482</v>
      </c>
      <c r="B500" s="168"/>
      <c r="C500" s="141"/>
      <c r="D500" s="142"/>
      <c r="E500" s="143"/>
      <c r="F500" s="169"/>
      <c r="G500" s="170"/>
      <c r="H500" s="171"/>
      <c r="I500" s="172"/>
      <c r="J500" s="173"/>
      <c r="K500" s="174"/>
      <c r="L500" s="175"/>
      <c r="M500" s="176"/>
      <c r="N500" s="177"/>
      <c r="O500" s="177"/>
      <c r="P500" s="177"/>
      <c r="Q500" s="177"/>
      <c r="R500" s="178"/>
      <c r="S500" s="46" t="str">
        <f t="shared" si="120"/>
        <v>ข้อมูลไม่ครบ</v>
      </c>
      <c r="T500" s="47" t="str">
        <f t="shared" si="121"/>
        <v>ข้อมูลไม่ครบ</v>
      </c>
      <c r="U500" s="48" t="str">
        <f t="shared" si="122"/>
        <v>ข้อมูลไม่ครบ</v>
      </c>
      <c r="V500" s="48" t="str">
        <f t="shared" si="123"/>
        <v>ข้อมูลไม่ครบ</v>
      </c>
      <c r="W500" s="79" t="str">
        <f t="shared" ca="1" si="117"/>
        <v>ข้อมูลไม่ครบ</v>
      </c>
      <c r="X500" s="46" t="str">
        <f t="shared" si="124"/>
        <v>ข้อมูลไม่ครบ</v>
      </c>
      <c r="Y500" s="47" t="str">
        <f t="shared" si="118"/>
        <v>ข้อมูลไม่ครบ</v>
      </c>
      <c r="Z500" s="48" t="str">
        <f t="shared" si="125"/>
        <v>ข้อมูลไม่ครบ</v>
      </c>
      <c r="AA500" s="48" t="str">
        <f t="shared" si="126"/>
        <v>ข้อมูลไม่ครบ</v>
      </c>
      <c r="AB500" s="46" t="str">
        <f t="shared" si="127"/>
        <v>ข้อมูลไม่ครบ</v>
      </c>
      <c r="AC500" s="47" t="str">
        <f t="shared" si="119"/>
        <v>ข้อมูลไม่ครบ</v>
      </c>
      <c r="AD500" s="48" t="str">
        <f t="shared" si="128"/>
        <v>ข้อมูลไม่ครบ</v>
      </c>
      <c r="AE500" s="48" t="str">
        <f t="shared" si="129"/>
        <v>ข้อมูลไม่ครบ</v>
      </c>
      <c r="AF500" s="64"/>
    </row>
    <row r="501" spans="1:32" ht="21.75" thickBot="1" x14ac:dyDescent="0.4">
      <c r="A501" s="78">
        <v>483</v>
      </c>
      <c r="B501" s="168"/>
      <c r="C501" s="141"/>
      <c r="D501" s="142"/>
      <c r="E501" s="143"/>
      <c r="F501" s="169"/>
      <c r="G501" s="170"/>
      <c r="H501" s="171"/>
      <c r="I501" s="172"/>
      <c r="J501" s="173"/>
      <c r="K501" s="174"/>
      <c r="L501" s="175"/>
      <c r="M501" s="176"/>
      <c r="N501" s="177"/>
      <c r="O501" s="177"/>
      <c r="P501" s="177"/>
      <c r="Q501" s="177"/>
      <c r="R501" s="178"/>
      <c r="S501" s="46" t="str">
        <f t="shared" si="120"/>
        <v>ข้อมูลไม่ครบ</v>
      </c>
      <c r="T501" s="47" t="str">
        <f t="shared" si="121"/>
        <v>ข้อมูลไม่ครบ</v>
      </c>
      <c r="U501" s="48" t="str">
        <f t="shared" si="122"/>
        <v>ข้อมูลไม่ครบ</v>
      </c>
      <c r="V501" s="48" t="str">
        <f t="shared" si="123"/>
        <v>ข้อมูลไม่ครบ</v>
      </c>
      <c r="W501" s="79" t="str">
        <f t="shared" ca="1" si="117"/>
        <v>ข้อมูลไม่ครบ</v>
      </c>
      <c r="X501" s="46" t="str">
        <f t="shared" si="124"/>
        <v>ข้อมูลไม่ครบ</v>
      </c>
      <c r="Y501" s="47" t="str">
        <f t="shared" si="118"/>
        <v>ข้อมูลไม่ครบ</v>
      </c>
      <c r="Z501" s="48" t="str">
        <f t="shared" si="125"/>
        <v>ข้อมูลไม่ครบ</v>
      </c>
      <c r="AA501" s="48" t="str">
        <f t="shared" si="126"/>
        <v>ข้อมูลไม่ครบ</v>
      </c>
      <c r="AB501" s="46" t="str">
        <f t="shared" si="127"/>
        <v>ข้อมูลไม่ครบ</v>
      </c>
      <c r="AC501" s="47" t="str">
        <f t="shared" si="119"/>
        <v>ข้อมูลไม่ครบ</v>
      </c>
      <c r="AD501" s="48" t="str">
        <f t="shared" si="128"/>
        <v>ข้อมูลไม่ครบ</v>
      </c>
      <c r="AE501" s="48" t="str">
        <f t="shared" si="129"/>
        <v>ข้อมูลไม่ครบ</v>
      </c>
      <c r="AF501" s="64"/>
    </row>
    <row r="502" spans="1:32" ht="21.75" thickBot="1" x14ac:dyDescent="0.4">
      <c r="A502" s="78">
        <v>484</v>
      </c>
      <c r="B502" s="168"/>
      <c r="C502" s="141"/>
      <c r="D502" s="142"/>
      <c r="E502" s="143"/>
      <c r="F502" s="169"/>
      <c r="G502" s="170"/>
      <c r="H502" s="171"/>
      <c r="I502" s="172"/>
      <c r="J502" s="173"/>
      <c r="K502" s="174"/>
      <c r="L502" s="175"/>
      <c r="M502" s="176"/>
      <c r="N502" s="177"/>
      <c r="O502" s="177"/>
      <c r="P502" s="177"/>
      <c r="Q502" s="177"/>
      <c r="R502" s="178"/>
      <c r="S502" s="46" t="str">
        <f t="shared" si="120"/>
        <v>ข้อมูลไม่ครบ</v>
      </c>
      <c r="T502" s="47" t="str">
        <f t="shared" si="121"/>
        <v>ข้อมูลไม่ครบ</v>
      </c>
      <c r="U502" s="48" t="str">
        <f t="shared" si="122"/>
        <v>ข้อมูลไม่ครบ</v>
      </c>
      <c r="V502" s="48" t="str">
        <f t="shared" si="123"/>
        <v>ข้อมูลไม่ครบ</v>
      </c>
      <c r="W502" s="79" t="str">
        <f t="shared" ca="1" si="117"/>
        <v>ข้อมูลไม่ครบ</v>
      </c>
      <c r="X502" s="46" t="str">
        <f t="shared" si="124"/>
        <v>ข้อมูลไม่ครบ</v>
      </c>
      <c r="Y502" s="47" t="str">
        <f t="shared" si="118"/>
        <v>ข้อมูลไม่ครบ</v>
      </c>
      <c r="Z502" s="48" t="str">
        <f t="shared" si="125"/>
        <v>ข้อมูลไม่ครบ</v>
      </c>
      <c r="AA502" s="48" t="str">
        <f t="shared" si="126"/>
        <v>ข้อมูลไม่ครบ</v>
      </c>
      <c r="AB502" s="46" t="str">
        <f t="shared" si="127"/>
        <v>ข้อมูลไม่ครบ</v>
      </c>
      <c r="AC502" s="47" t="str">
        <f t="shared" si="119"/>
        <v>ข้อมูลไม่ครบ</v>
      </c>
      <c r="AD502" s="48" t="str">
        <f t="shared" si="128"/>
        <v>ข้อมูลไม่ครบ</v>
      </c>
      <c r="AE502" s="48" t="str">
        <f t="shared" si="129"/>
        <v>ข้อมูลไม่ครบ</v>
      </c>
      <c r="AF502" s="64"/>
    </row>
    <row r="503" spans="1:32" ht="21.75" thickBot="1" x14ac:dyDescent="0.4">
      <c r="A503" s="78">
        <v>485</v>
      </c>
      <c r="B503" s="168"/>
      <c r="C503" s="141"/>
      <c r="D503" s="142"/>
      <c r="E503" s="143"/>
      <c r="F503" s="169"/>
      <c r="G503" s="170"/>
      <c r="H503" s="171"/>
      <c r="I503" s="172"/>
      <c r="J503" s="173"/>
      <c r="K503" s="174"/>
      <c r="L503" s="175"/>
      <c r="M503" s="176"/>
      <c r="N503" s="177"/>
      <c r="O503" s="177"/>
      <c r="P503" s="177"/>
      <c r="Q503" s="177"/>
      <c r="R503" s="178"/>
      <c r="S503" s="46" t="str">
        <f t="shared" si="120"/>
        <v>ข้อมูลไม่ครบ</v>
      </c>
      <c r="T503" s="47" t="str">
        <f t="shared" si="121"/>
        <v>ข้อมูลไม่ครบ</v>
      </c>
      <c r="U503" s="48" t="str">
        <f t="shared" si="122"/>
        <v>ข้อมูลไม่ครบ</v>
      </c>
      <c r="V503" s="48" t="str">
        <f t="shared" si="123"/>
        <v>ข้อมูลไม่ครบ</v>
      </c>
      <c r="W503" s="79" t="str">
        <f t="shared" ca="1" si="117"/>
        <v>ข้อมูลไม่ครบ</v>
      </c>
      <c r="X503" s="46" t="str">
        <f t="shared" si="124"/>
        <v>ข้อมูลไม่ครบ</v>
      </c>
      <c r="Y503" s="47" t="str">
        <f t="shared" si="118"/>
        <v>ข้อมูลไม่ครบ</v>
      </c>
      <c r="Z503" s="48" t="str">
        <f t="shared" si="125"/>
        <v>ข้อมูลไม่ครบ</v>
      </c>
      <c r="AA503" s="48" t="str">
        <f t="shared" si="126"/>
        <v>ข้อมูลไม่ครบ</v>
      </c>
      <c r="AB503" s="46" t="str">
        <f t="shared" si="127"/>
        <v>ข้อมูลไม่ครบ</v>
      </c>
      <c r="AC503" s="47" t="str">
        <f t="shared" si="119"/>
        <v>ข้อมูลไม่ครบ</v>
      </c>
      <c r="AD503" s="48" t="str">
        <f t="shared" si="128"/>
        <v>ข้อมูลไม่ครบ</v>
      </c>
      <c r="AE503" s="48" t="str">
        <f t="shared" si="129"/>
        <v>ข้อมูลไม่ครบ</v>
      </c>
      <c r="AF503" s="64"/>
    </row>
    <row r="504" spans="1:32" ht="21.75" thickBot="1" x14ac:dyDescent="0.4">
      <c r="A504" s="78">
        <v>486</v>
      </c>
      <c r="B504" s="168"/>
      <c r="C504" s="141"/>
      <c r="D504" s="142"/>
      <c r="E504" s="143"/>
      <c r="F504" s="169"/>
      <c r="G504" s="170"/>
      <c r="H504" s="171"/>
      <c r="I504" s="172"/>
      <c r="J504" s="173"/>
      <c r="K504" s="174"/>
      <c r="L504" s="175"/>
      <c r="M504" s="176"/>
      <c r="N504" s="177"/>
      <c r="O504" s="177"/>
      <c r="P504" s="177"/>
      <c r="Q504" s="177"/>
      <c r="R504" s="178"/>
      <c r="S504" s="46" t="str">
        <f t="shared" si="120"/>
        <v>ข้อมูลไม่ครบ</v>
      </c>
      <c r="T504" s="47" t="str">
        <f t="shared" si="121"/>
        <v>ข้อมูลไม่ครบ</v>
      </c>
      <c r="U504" s="48" t="str">
        <f t="shared" si="122"/>
        <v>ข้อมูลไม่ครบ</v>
      </c>
      <c r="V504" s="48" t="str">
        <f t="shared" si="123"/>
        <v>ข้อมูลไม่ครบ</v>
      </c>
      <c r="W504" s="79" t="str">
        <f t="shared" ca="1" si="117"/>
        <v>ข้อมูลไม่ครบ</v>
      </c>
      <c r="X504" s="46" t="str">
        <f t="shared" si="124"/>
        <v>ข้อมูลไม่ครบ</v>
      </c>
      <c r="Y504" s="47" t="str">
        <f t="shared" si="118"/>
        <v>ข้อมูลไม่ครบ</v>
      </c>
      <c r="Z504" s="48" t="str">
        <f t="shared" si="125"/>
        <v>ข้อมูลไม่ครบ</v>
      </c>
      <c r="AA504" s="48" t="str">
        <f t="shared" si="126"/>
        <v>ข้อมูลไม่ครบ</v>
      </c>
      <c r="AB504" s="46" t="str">
        <f t="shared" si="127"/>
        <v>ข้อมูลไม่ครบ</v>
      </c>
      <c r="AC504" s="47" t="str">
        <f t="shared" si="119"/>
        <v>ข้อมูลไม่ครบ</v>
      </c>
      <c r="AD504" s="48" t="str">
        <f t="shared" si="128"/>
        <v>ข้อมูลไม่ครบ</v>
      </c>
      <c r="AE504" s="48" t="str">
        <f t="shared" si="129"/>
        <v>ข้อมูลไม่ครบ</v>
      </c>
      <c r="AF504" s="64"/>
    </row>
    <row r="505" spans="1:32" ht="21.75" thickBot="1" x14ac:dyDescent="0.4">
      <c r="A505" s="78">
        <v>487</v>
      </c>
      <c r="B505" s="168"/>
      <c r="C505" s="141"/>
      <c r="D505" s="142"/>
      <c r="E505" s="143"/>
      <c r="F505" s="169"/>
      <c r="G505" s="170"/>
      <c r="H505" s="171"/>
      <c r="I505" s="172"/>
      <c r="J505" s="173"/>
      <c r="K505" s="174"/>
      <c r="L505" s="175"/>
      <c r="M505" s="176"/>
      <c r="N505" s="177"/>
      <c r="O505" s="177"/>
      <c r="P505" s="177"/>
      <c r="Q505" s="177"/>
      <c r="R505" s="178"/>
      <c r="S505" s="46" t="str">
        <f t="shared" si="120"/>
        <v>ข้อมูลไม่ครบ</v>
      </c>
      <c r="T505" s="47" t="str">
        <f t="shared" si="121"/>
        <v>ข้อมูลไม่ครบ</v>
      </c>
      <c r="U505" s="48" t="str">
        <f t="shared" si="122"/>
        <v>ข้อมูลไม่ครบ</v>
      </c>
      <c r="V505" s="48" t="str">
        <f t="shared" si="123"/>
        <v>ข้อมูลไม่ครบ</v>
      </c>
      <c r="W505" s="79" t="str">
        <f t="shared" ca="1" si="117"/>
        <v>ข้อมูลไม่ครบ</v>
      </c>
      <c r="X505" s="46" t="str">
        <f t="shared" si="124"/>
        <v>ข้อมูลไม่ครบ</v>
      </c>
      <c r="Y505" s="47" t="str">
        <f t="shared" si="118"/>
        <v>ข้อมูลไม่ครบ</v>
      </c>
      <c r="Z505" s="48" t="str">
        <f t="shared" si="125"/>
        <v>ข้อมูลไม่ครบ</v>
      </c>
      <c r="AA505" s="48" t="str">
        <f t="shared" si="126"/>
        <v>ข้อมูลไม่ครบ</v>
      </c>
      <c r="AB505" s="46" t="str">
        <f t="shared" si="127"/>
        <v>ข้อมูลไม่ครบ</v>
      </c>
      <c r="AC505" s="47" t="str">
        <f t="shared" si="119"/>
        <v>ข้อมูลไม่ครบ</v>
      </c>
      <c r="AD505" s="48" t="str">
        <f t="shared" si="128"/>
        <v>ข้อมูลไม่ครบ</v>
      </c>
      <c r="AE505" s="48" t="str">
        <f t="shared" si="129"/>
        <v>ข้อมูลไม่ครบ</v>
      </c>
      <c r="AF505" s="64"/>
    </row>
    <row r="506" spans="1:32" ht="21.75" thickBot="1" x14ac:dyDescent="0.4">
      <c r="A506" s="78">
        <v>488</v>
      </c>
      <c r="B506" s="168"/>
      <c r="C506" s="141"/>
      <c r="D506" s="142"/>
      <c r="E506" s="143"/>
      <c r="F506" s="169"/>
      <c r="G506" s="170"/>
      <c r="H506" s="171"/>
      <c r="I506" s="172"/>
      <c r="J506" s="173"/>
      <c r="K506" s="174"/>
      <c r="L506" s="175"/>
      <c r="M506" s="176"/>
      <c r="N506" s="177"/>
      <c r="O506" s="177"/>
      <c r="P506" s="177"/>
      <c r="Q506" s="177"/>
      <c r="R506" s="178"/>
      <c r="S506" s="46" t="str">
        <f t="shared" si="120"/>
        <v>ข้อมูลไม่ครบ</v>
      </c>
      <c r="T506" s="47" t="str">
        <f t="shared" si="121"/>
        <v>ข้อมูลไม่ครบ</v>
      </c>
      <c r="U506" s="48" t="str">
        <f t="shared" si="122"/>
        <v>ข้อมูลไม่ครบ</v>
      </c>
      <c r="V506" s="48" t="str">
        <f t="shared" si="123"/>
        <v>ข้อมูลไม่ครบ</v>
      </c>
      <c r="W506" s="79" t="str">
        <f t="shared" ca="1" si="117"/>
        <v>ข้อมูลไม่ครบ</v>
      </c>
      <c r="X506" s="46" t="str">
        <f t="shared" si="124"/>
        <v>ข้อมูลไม่ครบ</v>
      </c>
      <c r="Y506" s="47" t="str">
        <f t="shared" si="118"/>
        <v>ข้อมูลไม่ครบ</v>
      </c>
      <c r="Z506" s="48" t="str">
        <f t="shared" si="125"/>
        <v>ข้อมูลไม่ครบ</v>
      </c>
      <c r="AA506" s="48" t="str">
        <f t="shared" si="126"/>
        <v>ข้อมูลไม่ครบ</v>
      </c>
      <c r="AB506" s="46" t="str">
        <f t="shared" si="127"/>
        <v>ข้อมูลไม่ครบ</v>
      </c>
      <c r="AC506" s="47" t="str">
        <f t="shared" si="119"/>
        <v>ข้อมูลไม่ครบ</v>
      </c>
      <c r="AD506" s="48" t="str">
        <f t="shared" si="128"/>
        <v>ข้อมูลไม่ครบ</v>
      </c>
      <c r="AE506" s="48" t="str">
        <f t="shared" si="129"/>
        <v>ข้อมูลไม่ครบ</v>
      </c>
      <c r="AF506" s="64"/>
    </row>
    <row r="507" spans="1:32" ht="21.75" thickBot="1" x14ac:dyDescent="0.4">
      <c r="A507" s="78">
        <v>489</v>
      </c>
      <c r="B507" s="168"/>
      <c r="C507" s="141"/>
      <c r="D507" s="142"/>
      <c r="E507" s="143"/>
      <c r="F507" s="169"/>
      <c r="G507" s="170"/>
      <c r="H507" s="171"/>
      <c r="I507" s="172"/>
      <c r="J507" s="173"/>
      <c r="K507" s="174"/>
      <c r="L507" s="175"/>
      <c r="M507" s="176"/>
      <c r="N507" s="177"/>
      <c r="O507" s="177"/>
      <c r="P507" s="177"/>
      <c r="Q507" s="177"/>
      <c r="R507" s="178"/>
      <c r="S507" s="46" t="str">
        <f t="shared" si="120"/>
        <v>ข้อมูลไม่ครบ</v>
      </c>
      <c r="T507" s="47" t="str">
        <f t="shared" si="121"/>
        <v>ข้อมูลไม่ครบ</v>
      </c>
      <c r="U507" s="48" t="str">
        <f t="shared" si="122"/>
        <v>ข้อมูลไม่ครบ</v>
      </c>
      <c r="V507" s="48" t="str">
        <f t="shared" si="123"/>
        <v>ข้อมูลไม่ครบ</v>
      </c>
      <c r="W507" s="79" t="str">
        <f t="shared" ca="1" si="117"/>
        <v>ข้อมูลไม่ครบ</v>
      </c>
      <c r="X507" s="46" t="str">
        <f t="shared" si="124"/>
        <v>ข้อมูลไม่ครบ</v>
      </c>
      <c r="Y507" s="47" t="str">
        <f t="shared" si="118"/>
        <v>ข้อมูลไม่ครบ</v>
      </c>
      <c r="Z507" s="48" t="str">
        <f t="shared" si="125"/>
        <v>ข้อมูลไม่ครบ</v>
      </c>
      <c r="AA507" s="48" t="str">
        <f t="shared" si="126"/>
        <v>ข้อมูลไม่ครบ</v>
      </c>
      <c r="AB507" s="46" t="str">
        <f t="shared" si="127"/>
        <v>ข้อมูลไม่ครบ</v>
      </c>
      <c r="AC507" s="47" t="str">
        <f t="shared" si="119"/>
        <v>ข้อมูลไม่ครบ</v>
      </c>
      <c r="AD507" s="48" t="str">
        <f t="shared" si="128"/>
        <v>ข้อมูลไม่ครบ</v>
      </c>
      <c r="AE507" s="48" t="str">
        <f t="shared" si="129"/>
        <v>ข้อมูลไม่ครบ</v>
      </c>
      <c r="AF507" s="64"/>
    </row>
    <row r="508" spans="1:32" ht="21.75" thickBot="1" x14ac:dyDescent="0.4">
      <c r="A508" s="78">
        <v>490</v>
      </c>
      <c r="B508" s="168"/>
      <c r="C508" s="141"/>
      <c r="D508" s="142"/>
      <c r="E508" s="143"/>
      <c r="F508" s="169"/>
      <c r="G508" s="170"/>
      <c r="H508" s="171"/>
      <c r="I508" s="172"/>
      <c r="J508" s="173"/>
      <c r="K508" s="174"/>
      <c r="L508" s="175"/>
      <c r="M508" s="176"/>
      <c r="N508" s="177"/>
      <c r="O508" s="177"/>
      <c r="P508" s="177"/>
      <c r="Q508" s="177"/>
      <c r="R508" s="178"/>
      <c r="S508" s="46" t="str">
        <f t="shared" si="120"/>
        <v>ข้อมูลไม่ครบ</v>
      </c>
      <c r="T508" s="47" t="str">
        <f t="shared" si="121"/>
        <v>ข้อมูลไม่ครบ</v>
      </c>
      <c r="U508" s="48" t="str">
        <f t="shared" si="122"/>
        <v>ข้อมูลไม่ครบ</v>
      </c>
      <c r="V508" s="48" t="str">
        <f t="shared" si="123"/>
        <v>ข้อมูลไม่ครบ</v>
      </c>
      <c r="W508" s="79" t="str">
        <f t="shared" ca="1" si="117"/>
        <v>ข้อมูลไม่ครบ</v>
      </c>
      <c r="X508" s="46" t="str">
        <f t="shared" si="124"/>
        <v>ข้อมูลไม่ครบ</v>
      </c>
      <c r="Y508" s="47" t="str">
        <f t="shared" si="118"/>
        <v>ข้อมูลไม่ครบ</v>
      </c>
      <c r="Z508" s="48" t="str">
        <f t="shared" si="125"/>
        <v>ข้อมูลไม่ครบ</v>
      </c>
      <c r="AA508" s="48" t="str">
        <f t="shared" si="126"/>
        <v>ข้อมูลไม่ครบ</v>
      </c>
      <c r="AB508" s="46" t="str">
        <f t="shared" si="127"/>
        <v>ข้อมูลไม่ครบ</v>
      </c>
      <c r="AC508" s="47" t="str">
        <f t="shared" si="119"/>
        <v>ข้อมูลไม่ครบ</v>
      </c>
      <c r="AD508" s="48" t="str">
        <f t="shared" si="128"/>
        <v>ข้อมูลไม่ครบ</v>
      </c>
      <c r="AE508" s="48" t="str">
        <f t="shared" si="129"/>
        <v>ข้อมูลไม่ครบ</v>
      </c>
      <c r="AF508" s="64"/>
    </row>
    <row r="509" spans="1:32" ht="21.75" thickBot="1" x14ac:dyDescent="0.4">
      <c r="A509" s="78">
        <v>491</v>
      </c>
      <c r="B509" s="168"/>
      <c r="C509" s="141"/>
      <c r="D509" s="142"/>
      <c r="E509" s="143"/>
      <c r="F509" s="169"/>
      <c r="G509" s="170"/>
      <c r="H509" s="171"/>
      <c r="I509" s="172"/>
      <c r="J509" s="173"/>
      <c r="K509" s="174"/>
      <c r="L509" s="175"/>
      <c r="M509" s="176"/>
      <c r="N509" s="177"/>
      <c r="O509" s="177"/>
      <c r="P509" s="177"/>
      <c r="Q509" s="177"/>
      <c r="R509" s="178"/>
      <c r="S509" s="46" t="str">
        <f t="shared" si="120"/>
        <v>ข้อมูลไม่ครบ</v>
      </c>
      <c r="T509" s="47" t="str">
        <f t="shared" si="121"/>
        <v>ข้อมูลไม่ครบ</v>
      </c>
      <c r="U509" s="48" t="str">
        <f t="shared" si="122"/>
        <v>ข้อมูลไม่ครบ</v>
      </c>
      <c r="V509" s="48" t="str">
        <f t="shared" si="123"/>
        <v>ข้อมูลไม่ครบ</v>
      </c>
      <c r="W509" s="79" t="str">
        <f t="shared" ca="1" si="117"/>
        <v>ข้อมูลไม่ครบ</v>
      </c>
      <c r="X509" s="46" t="str">
        <f t="shared" si="124"/>
        <v>ข้อมูลไม่ครบ</v>
      </c>
      <c r="Y509" s="47" t="str">
        <f t="shared" si="118"/>
        <v>ข้อมูลไม่ครบ</v>
      </c>
      <c r="Z509" s="48" t="str">
        <f t="shared" si="125"/>
        <v>ข้อมูลไม่ครบ</v>
      </c>
      <c r="AA509" s="48" t="str">
        <f t="shared" si="126"/>
        <v>ข้อมูลไม่ครบ</v>
      </c>
      <c r="AB509" s="46" t="str">
        <f t="shared" si="127"/>
        <v>ข้อมูลไม่ครบ</v>
      </c>
      <c r="AC509" s="47" t="str">
        <f t="shared" si="119"/>
        <v>ข้อมูลไม่ครบ</v>
      </c>
      <c r="AD509" s="48" t="str">
        <f t="shared" si="128"/>
        <v>ข้อมูลไม่ครบ</v>
      </c>
      <c r="AE509" s="48" t="str">
        <f t="shared" si="129"/>
        <v>ข้อมูลไม่ครบ</v>
      </c>
      <c r="AF509" s="64"/>
    </row>
    <row r="510" spans="1:32" ht="21.75" thickBot="1" x14ac:dyDescent="0.4">
      <c r="A510" s="78">
        <v>492</v>
      </c>
      <c r="B510" s="168"/>
      <c r="C510" s="141"/>
      <c r="D510" s="142"/>
      <c r="E510" s="143"/>
      <c r="F510" s="169"/>
      <c r="G510" s="170"/>
      <c r="H510" s="171"/>
      <c r="I510" s="172"/>
      <c r="J510" s="173"/>
      <c r="K510" s="174"/>
      <c r="L510" s="175"/>
      <c r="M510" s="176"/>
      <c r="N510" s="177"/>
      <c r="O510" s="177"/>
      <c r="P510" s="177"/>
      <c r="Q510" s="177"/>
      <c r="R510" s="178"/>
      <c r="S510" s="46" t="str">
        <f t="shared" si="120"/>
        <v>ข้อมูลไม่ครบ</v>
      </c>
      <c r="T510" s="47" t="str">
        <f t="shared" si="121"/>
        <v>ข้อมูลไม่ครบ</v>
      </c>
      <c r="U510" s="48" t="str">
        <f t="shared" si="122"/>
        <v>ข้อมูลไม่ครบ</v>
      </c>
      <c r="V510" s="48" t="str">
        <f t="shared" si="123"/>
        <v>ข้อมูลไม่ครบ</v>
      </c>
      <c r="W510" s="79" t="str">
        <f t="shared" ca="1" si="117"/>
        <v>ข้อมูลไม่ครบ</v>
      </c>
      <c r="X510" s="46" t="str">
        <f t="shared" si="124"/>
        <v>ข้อมูลไม่ครบ</v>
      </c>
      <c r="Y510" s="47" t="str">
        <f t="shared" si="118"/>
        <v>ข้อมูลไม่ครบ</v>
      </c>
      <c r="Z510" s="48" t="str">
        <f t="shared" si="125"/>
        <v>ข้อมูลไม่ครบ</v>
      </c>
      <c r="AA510" s="48" t="str">
        <f t="shared" si="126"/>
        <v>ข้อมูลไม่ครบ</v>
      </c>
      <c r="AB510" s="46" t="str">
        <f t="shared" si="127"/>
        <v>ข้อมูลไม่ครบ</v>
      </c>
      <c r="AC510" s="47" t="str">
        <f t="shared" si="119"/>
        <v>ข้อมูลไม่ครบ</v>
      </c>
      <c r="AD510" s="48" t="str">
        <f t="shared" si="128"/>
        <v>ข้อมูลไม่ครบ</v>
      </c>
      <c r="AE510" s="48" t="str">
        <f t="shared" si="129"/>
        <v>ข้อมูลไม่ครบ</v>
      </c>
      <c r="AF510" s="64"/>
    </row>
    <row r="511" spans="1:32" ht="21.75" thickBot="1" x14ac:dyDescent="0.4">
      <c r="A511" s="78">
        <v>493</v>
      </c>
      <c r="B511" s="168"/>
      <c r="C511" s="141"/>
      <c r="D511" s="142"/>
      <c r="E511" s="143"/>
      <c r="F511" s="169"/>
      <c r="G511" s="170"/>
      <c r="H511" s="171"/>
      <c r="I511" s="172"/>
      <c r="J511" s="173"/>
      <c r="K511" s="174"/>
      <c r="L511" s="175"/>
      <c r="M511" s="176"/>
      <c r="N511" s="177"/>
      <c r="O511" s="177"/>
      <c r="P511" s="177"/>
      <c r="Q511" s="177"/>
      <c r="R511" s="178"/>
      <c r="S511" s="46" t="str">
        <f t="shared" si="120"/>
        <v>ข้อมูลไม่ครบ</v>
      </c>
      <c r="T511" s="47" t="str">
        <f t="shared" si="121"/>
        <v>ข้อมูลไม่ครบ</v>
      </c>
      <c r="U511" s="48" t="str">
        <f t="shared" si="122"/>
        <v>ข้อมูลไม่ครบ</v>
      </c>
      <c r="V511" s="48" t="str">
        <f t="shared" si="123"/>
        <v>ข้อมูลไม่ครบ</v>
      </c>
      <c r="W511" s="79" t="str">
        <f t="shared" ca="1" si="117"/>
        <v>ข้อมูลไม่ครบ</v>
      </c>
      <c r="X511" s="46" t="str">
        <f t="shared" si="124"/>
        <v>ข้อมูลไม่ครบ</v>
      </c>
      <c r="Y511" s="47" t="str">
        <f t="shared" si="118"/>
        <v>ข้อมูลไม่ครบ</v>
      </c>
      <c r="Z511" s="48" t="str">
        <f t="shared" si="125"/>
        <v>ข้อมูลไม่ครบ</v>
      </c>
      <c r="AA511" s="48" t="str">
        <f t="shared" si="126"/>
        <v>ข้อมูลไม่ครบ</v>
      </c>
      <c r="AB511" s="46" t="str">
        <f t="shared" si="127"/>
        <v>ข้อมูลไม่ครบ</v>
      </c>
      <c r="AC511" s="47" t="str">
        <f t="shared" si="119"/>
        <v>ข้อมูลไม่ครบ</v>
      </c>
      <c r="AD511" s="48" t="str">
        <f t="shared" si="128"/>
        <v>ข้อมูลไม่ครบ</v>
      </c>
      <c r="AE511" s="48" t="str">
        <f t="shared" si="129"/>
        <v>ข้อมูลไม่ครบ</v>
      </c>
      <c r="AF511" s="64"/>
    </row>
    <row r="512" spans="1:32" ht="21.75" thickBot="1" x14ac:dyDescent="0.4">
      <c r="A512" s="78">
        <v>494</v>
      </c>
      <c r="B512" s="168"/>
      <c r="C512" s="141"/>
      <c r="D512" s="142"/>
      <c r="E512" s="143"/>
      <c r="F512" s="169"/>
      <c r="G512" s="170"/>
      <c r="H512" s="171"/>
      <c r="I512" s="172"/>
      <c r="J512" s="173"/>
      <c r="K512" s="174"/>
      <c r="L512" s="175"/>
      <c r="M512" s="176"/>
      <c r="N512" s="177"/>
      <c r="O512" s="177"/>
      <c r="P512" s="177"/>
      <c r="Q512" s="177"/>
      <c r="R512" s="178"/>
      <c r="S512" s="46" t="str">
        <f t="shared" si="120"/>
        <v>ข้อมูลไม่ครบ</v>
      </c>
      <c r="T512" s="47" t="str">
        <f t="shared" si="121"/>
        <v>ข้อมูลไม่ครบ</v>
      </c>
      <c r="U512" s="48" t="str">
        <f t="shared" si="122"/>
        <v>ข้อมูลไม่ครบ</v>
      </c>
      <c r="V512" s="48" t="str">
        <f t="shared" si="123"/>
        <v>ข้อมูลไม่ครบ</v>
      </c>
      <c r="W512" s="79" t="str">
        <f t="shared" ca="1" si="117"/>
        <v>ข้อมูลไม่ครบ</v>
      </c>
      <c r="X512" s="46" t="str">
        <f t="shared" si="124"/>
        <v>ข้อมูลไม่ครบ</v>
      </c>
      <c r="Y512" s="47" t="str">
        <f t="shared" si="118"/>
        <v>ข้อมูลไม่ครบ</v>
      </c>
      <c r="Z512" s="48" t="str">
        <f t="shared" si="125"/>
        <v>ข้อมูลไม่ครบ</v>
      </c>
      <c r="AA512" s="48" t="str">
        <f t="shared" si="126"/>
        <v>ข้อมูลไม่ครบ</v>
      </c>
      <c r="AB512" s="46" t="str">
        <f t="shared" si="127"/>
        <v>ข้อมูลไม่ครบ</v>
      </c>
      <c r="AC512" s="47" t="str">
        <f t="shared" si="119"/>
        <v>ข้อมูลไม่ครบ</v>
      </c>
      <c r="AD512" s="48" t="str">
        <f t="shared" si="128"/>
        <v>ข้อมูลไม่ครบ</v>
      </c>
      <c r="AE512" s="48" t="str">
        <f t="shared" si="129"/>
        <v>ข้อมูลไม่ครบ</v>
      </c>
      <c r="AF512" s="64"/>
    </row>
    <row r="513" spans="1:32" ht="21.75" thickBot="1" x14ac:dyDescent="0.4">
      <c r="A513" s="78">
        <v>495</v>
      </c>
      <c r="B513" s="168"/>
      <c r="C513" s="141"/>
      <c r="D513" s="142"/>
      <c r="E513" s="143"/>
      <c r="F513" s="169"/>
      <c r="G513" s="170"/>
      <c r="H513" s="171"/>
      <c r="I513" s="172"/>
      <c r="J513" s="173"/>
      <c r="K513" s="174"/>
      <c r="L513" s="175"/>
      <c r="M513" s="176"/>
      <c r="N513" s="177"/>
      <c r="O513" s="177"/>
      <c r="P513" s="177"/>
      <c r="Q513" s="177"/>
      <c r="R513" s="178"/>
      <c r="S513" s="46" t="str">
        <f t="shared" si="120"/>
        <v>ข้อมูลไม่ครบ</v>
      </c>
      <c r="T513" s="47" t="str">
        <f t="shared" si="121"/>
        <v>ข้อมูลไม่ครบ</v>
      </c>
      <c r="U513" s="48" t="str">
        <f t="shared" si="122"/>
        <v>ข้อมูลไม่ครบ</v>
      </c>
      <c r="V513" s="48" t="str">
        <f t="shared" si="123"/>
        <v>ข้อมูลไม่ครบ</v>
      </c>
      <c r="W513" s="79" t="str">
        <f t="shared" ca="1" si="117"/>
        <v>ข้อมูลไม่ครบ</v>
      </c>
      <c r="X513" s="46" t="str">
        <f t="shared" si="124"/>
        <v>ข้อมูลไม่ครบ</v>
      </c>
      <c r="Y513" s="47" t="str">
        <f t="shared" si="118"/>
        <v>ข้อมูลไม่ครบ</v>
      </c>
      <c r="Z513" s="48" t="str">
        <f t="shared" si="125"/>
        <v>ข้อมูลไม่ครบ</v>
      </c>
      <c r="AA513" s="48" t="str">
        <f t="shared" si="126"/>
        <v>ข้อมูลไม่ครบ</v>
      </c>
      <c r="AB513" s="46" t="str">
        <f t="shared" si="127"/>
        <v>ข้อมูลไม่ครบ</v>
      </c>
      <c r="AC513" s="47" t="str">
        <f t="shared" si="119"/>
        <v>ข้อมูลไม่ครบ</v>
      </c>
      <c r="AD513" s="48" t="str">
        <f t="shared" si="128"/>
        <v>ข้อมูลไม่ครบ</v>
      </c>
      <c r="AE513" s="48" t="str">
        <f t="shared" si="129"/>
        <v>ข้อมูลไม่ครบ</v>
      </c>
      <c r="AF513" s="64"/>
    </row>
    <row r="514" spans="1:32" ht="21.75" thickBot="1" x14ac:dyDescent="0.4">
      <c r="A514" s="78">
        <v>496</v>
      </c>
      <c r="B514" s="168"/>
      <c r="C514" s="141"/>
      <c r="D514" s="142"/>
      <c r="E514" s="143"/>
      <c r="F514" s="169"/>
      <c r="G514" s="170"/>
      <c r="H514" s="171"/>
      <c r="I514" s="172"/>
      <c r="J514" s="173"/>
      <c r="K514" s="174"/>
      <c r="L514" s="175"/>
      <c r="M514" s="176"/>
      <c r="N514" s="177"/>
      <c r="O514" s="177"/>
      <c r="P514" s="177"/>
      <c r="Q514" s="177"/>
      <c r="R514" s="178"/>
      <c r="S514" s="46" t="str">
        <f t="shared" si="120"/>
        <v>ข้อมูลไม่ครบ</v>
      </c>
      <c r="T514" s="47" t="str">
        <f t="shared" si="121"/>
        <v>ข้อมูลไม่ครบ</v>
      </c>
      <c r="U514" s="48" t="str">
        <f t="shared" si="122"/>
        <v>ข้อมูลไม่ครบ</v>
      </c>
      <c r="V514" s="48" t="str">
        <f t="shared" si="123"/>
        <v>ข้อมูลไม่ครบ</v>
      </c>
      <c r="W514" s="79" t="str">
        <f t="shared" ca="1" si="117"/>
        <v>ข้อมูลไม่ครบ</v>
      </c>
      <c r="X514" s="46" t="str">
        <f t="shared" si="124"/>
        <v>ข้อมูลไม่ครบ</v>
      </c>
      <c r="Y514" s="47" t="str">
        <f t="shared" si="118"/>
        <v>ข้อมูลไม่ครบ</v>
      </c>
      <c r="Z514" s="48" t="str">
        <f t="shared" si="125"/>
        <v>ข้อมูลไม่ครบ</v>
      </c>
      <c r="AA514" s="48" t="str">
        <f t="shared" si="126"/>
        <v>ข้อมูลไม่ครบ</v>
      </c>
      <c r="AB514" s="46" t="str">
        <f t="shared" si="127"/>
        <v>ข้อมูลไม่ครบ</v>
      </c>
      <c r="AC514" s="47" t="str">
        <f t="shared" si="119"/>
        <v>ข้อมูลไม่ครบ</v>
      </c>
      <c r="AD514" s="48" t="str">
        <f t="shared" si="128"/>
        <v>ข้อมูลไม่ครบ</v>
      </c>
      <c r="AE514" s="48" t="str">
        <f t="shared" si="129"/>
        <v>ข้อมูลไม่ครบ</v>
      </c>
      <c r="AF514" s="64"/>
    </row>
    <row r="515" spans="1:32" ht="21.75" thickBot="1" x14ac:dyDescent="0.4">
      <c r="A515" s="78">
        <v>497</v>
      </c>
      <c r="B515" s="168"/>
      <c r="C515" s="141"/>
      <c r="D515" s="142"/>
      <c r="E515" s="143"/>
      <c r="F515" s="169"/>
      <c r="G515" s="170"/>
      <c r="H515" s="171"/>
      <c r="I515" s="172"/>
      <c r="J515" s="173"/>
      <c r="K515" s="174"/>
      <c r="L515" s="175"/>
      <c r="M515" s="176"/>
      <c r="N515" s="177"/>
      <c r="O515" s="177"/>
      <c r="P515" s="177"/>
      <c r="Q515" s="177"/>
      <c r="R515" s="178"/>
      <c r="S515" s="46" t="str">
        <f t="shared" si="120"/>
        <v>ข้อมูลไม่ครบ</v>
      </c>
      <c r="T515" s="47" t="str">
        <f t="shared" si="121"/>
        <v>ข้อมูลไม่ครบ</v>
      </c>
      <c r="U515" s="48" t="str">
        <f t="shared" si="122"/>
        <v>ข้อมูลไม่ครบ</v>
      </c>
      <c r="V515" s="48" t="str">
        <f t="shared" si="123"/>
        <v>ข้อมูลไม่ครบ</v>
      </c>
      <c r="W515" s="79" t="str">
        <f t="shared" ca="1" si="117"/>
        <v>ข้อมูลไม่ครบ</v>
      </c>
      <c r="X515" s="46" t="str">
        <f t="shared" si="124"/>
        <v>ข้อมูลไม่ครบ</v>
      </c>
      <c r="Y515" s="47" t="str">
        <f t="shared" si="118"/>
        <v>ข้อมูลไม่ครบ</v>
      </c>
      <c r="Z515" s="48" t="str">
        <f t="shared" si="125"/>
        <v>ข้อมูลไม่ครบ</v>
      </c>
      <c r="AA515" s="48" t="str">
        <f t="shared" si="126"/>
        <v>ข้อมูลไม่ครบ</v>
      </c>
      <c r="AB515" s="46" t="str">
        <f t="shared" si="127"/>
        <v>ข้อมูลไม่ครบ</v>
      </c>
      <c r="AC515" s="47" t="str">
        <f t="shared" si="119"/>
        <v>ข้อมูลไม่ครบ</v>
      </c>
      <c r="AD515" s="48" t="str">
        <f t="shared" si="128"/>
        <v>ข้อมูลไม่ครบ</v>
      </c>
      <c r="AE515" s="48" t="str">
        <f t="shared" si="129"/>
        <v>ข้อมูลไม่ครบ</v>
      </c>
      <c r="AF515" s="64"/>
    </row>
    <row r="516" spans="1:32" ht="21.75" thickBot="1" x14ac:dyDescent="0.4">
      <c r="A516" s="78">
        <v>498</v>
      </c>
      <c r="B516" s="168"/>
      <c r="C516" s="141"/>
      <c r="D516" s="142"/>
      <c r="E516" s="143"/>
      <c r="F516" s="169"/>
      <c r="G516" s="170"/>
      <c r="H516" s="171"/>
      <c r="I516" s="172"/>
      <c r="J516" s="173"/>
      <c r="K516" s="174"/>
      <c r="L516" s="175"/>
      <c r="M516" s="176"/>
      <c r="N516" s="177"/>
      <c r="O516" s="177"/>
      <c r="P516" s="177"/>
      <c r="Q516" s="177"/>
      <c r="R516" s="178"/>
      <c r="S516" s="46" t="str">
        <f t="shared" si="120"/>
        <v>ข้อมูลไม่ครบ</v>
      </c>
      <c r="T516" s="47" t="str">
        <f t="shared" si="121"/>
        <v>ข้อมูลไม่ครบ</v>
      </c>
      <c r="U516" s="48" t="str">
        <f t="shared" si="122"/>
        <v>ข้อมูลไม่ครบ</v>
      </c>
      <c r="V516" s="48" t="str">
        <f t="shared" si="123"/>
        <v>ข้อมูลไม่ครบ</v>
      </c>
      <c r="W516" s="79" t="str">
        <f t="shared" ca="1" si="117"/>
        <v>ข้อมูลไม่ครบ</v>
      </c>
      <c r="X516" s="46" t="str">
        <f t="shared" si="124"/>
        <v>ข้อมูลไม่ครบ</v>
      </c>
      <c r="Y516" s="47" t="str">
        <f t="shared" si="118"/>
        <v>ข้อมูลไม่ครบ</v>
      </c>
      <c r="Z516" s="48" t="str">
        <f t="shared" si="125"/>
        <v>ข้อมูลไม่ครบ</v>
      </c>
      <c r="AA516" s="48" t="str">
        <f t="shared" si="126"/>
        <v>ข้อมูลไม่ครบ</v>
      </c>
      <c r="AB516" s="46" t="str">
        <f t="shared" si="127"/>
        <v>ข้อมูลไม่ครบ</v>
      </c>
      <c r="AC516" s="47" t="str">
        <f t="shared" si="119"/>
        <v>ข้อมูลไม่ครบ</v>
      </c>
      <c r="AD516" s="48" t="str">
        <f t="shared" si="128"/>
        <v>ข้อมูลไม่ครบ</v>
      </c>
      <c r="AE516" s="48" t="str">
        <f t="shared" si="129"/>
        <v>ข้อมูลไม่ครบ</v>
      </c>
      <c r="AF516" s="64"/>
    </row>
    <row r="517" spans="1:32" ht="21.75" thickBot="1" x14ac:dyDescent="0.4">
      <c r="A517" s="78">
        <v>499</v>
      </c>
      <c r="B517" s="168"/>
      <c r="C517" s="141"/>
      <c r="D517" s="142"/>
      <c r="E517" s="143"/>
      <c r="F517" s="169"/>
      <c r="G517" s="170"/>
      <c r="H517" s="171"/>
      <c r="I517" s="172"/>
      <c r="J517" s="173"/>
      <c r="K517" s="174"/>
      <c r="L517" s="175"/>
      <c r="M517" s="176"/>
      <c r="N517" s="177"/>
      <c r="O517" s="177"/>
      <c r="P517" s="177"/>
      <c r="Q517" s="177"/>
      <c r="R517" s="178"/>
      <c r="S517" s="46" t="str">
        <f t="shared" si="120"/>
        <v>ข้อมูลไม่ครบ</v>
      </c>
      <c r="T517" s="47" t="str">
        <f t="shared" si="121"/>
        <v>ข้อมูลไม่ครบ</v>
      </c>
      <c r="U517" s="48" t="str">
        <f t="shared" si="122"/>
        <v>ข้อมูลไม่ครบ</v>
      </c>
      <c r="V517" s="48" t="str">
        <f t="shared" si="123"/>
        <v>ข้อมูลไม่ครบ</v>
      </c>
      <c r="W517" s="79" t="str">
        <f t="shared" ca="1" si="117"/>
        <v>ข้อมูลไม่ครบ</v>
      </c>
      <c r="X517" s="46" t="str">
        <f t="shared" si="124"/>
        <v>ข้อมูลไม่ครบ</v>
      </c>
      <c r="Y517" s="47" t="str">
        <f t="shared" si="118"/>
        <v>ข้อมูลไม่ครบ</v>
      </c>
      <c r="Z517" s="48" t="str">
        <f t="shared" si="125"/>
        <v>ข้อมูลไม่ครบ</v>
      </c>
      <c r="AA517" s="48" t="str">
        <f t="shared" si="126"/>
        <v>ข้อมูลไม่ครบ</v>
      </c>
      <c r="AB517" s="46" t="str">
        <f t="shared" si="127"/>
        <v>ข้อมูลไม่ครบ</v>
      </c>
      <c r="AC517" s="47" t="str">
        <f t="shared" si="119"/>
        <v>ข้อมูลไม่ครบ</v>
      </c>
      <c r="AD517" s="48" t="str">
        <f t="shared" si="128"/>
        <v>ข้อมูลไม่ครบ</v>
      </c>
      <c r="AE517" s="48" t="str">
        <f t="shared" si="129"/>
        <v>ข้อมูลไม่ครบ</v>
      </c>
      <c r="AF517" s="64"/>
    </row>
    <row r="518" spans="1:32" ht="21.75" thickBot="1" x14ac:dyDescent="0.4">
      <c r="A518" s="78">
        <v>500</v>
      </c>
      <c r="B518" s="168"/>
      <c r="C518" s="141"/>
      <c r="D518" s="142"/>
      <c r="E518" s="143"/>
      <c r="F518" s="169"/>
      <c r="G518" s="170"/>
      <c r="H518" s="171"/>
      <c r="I518" s="172"/>
      <c r="J518" s="173"/>
      <c r="K518" s="174"/>
      <c r="L518" s="175"/>
      <c r="M518" s="176"/>
      <c r="N518" s="177"/>
      <c r="O518" s="177"/>
      <c r="P518" s="177"/>
      <c r="Q518" s="177"/>
      <c r="R518" s="178"/>
      <c r="S518" s="46" t="str">
        <f t="shared" si="120"/>
        <v>ข้อมูลไม่ครบ</v>
      </c>
      <c r="T518" s="47" t="str">
        <f t="shared" si="121"/>
        <v>ข้อมูลไม่ครบ</v>
      </c>
      <c r="U518" s="48" t="str">
        <f t="shared" si="122"/>
        <v>ข้อมูลไม่ครบ</v>
      </c>
      <c r="V518" s="48" t="str">
        <f t="shared" si="123"/>
        <v>ข้อมูลไม่ครบ</v>
      </c>
      <c r="W518" s="79" t="str">
        <f t="shared" ca="1" si="117"/>
        <v>ข้อมูลไม่ครบ</v>
      </c>
      <c r="X518" s="46" t="str">
        <f t="shared" si="124"/>
        <v>ข้อมูลไม่ครบ</v>
      </c>
      <c r="Y518" s="47" t="str">
        <f t="shared" si="118"/>
        <v>ข้อมูลไม่ครบ</v>
      </c>
      <c r="Z518" s="48" t="str">
        <f t="shared" si="125"/>
        <v>ข้อมูลไม่ครบ</v>
      </c>
      <c r="AA518" s="48" t="str">
        <f t="shared" si="126"/>
        <v>ข้อมูลไม่ครบ</v>
      </c>
      <c r="AB518" s="46" t="str">
        <f t="shared" si="127"/>
        <v>ข้อมูลไม่ครบ</v>
      </c>
      <c r="AC518" s="47" t="str">
        <f t="shared" si="119"/>
        <v>ข้อมูลไม่ครบ</v>
      </c>
      <c r="AD518" s="48" t="str">
        <f t="shared" si="128"/>
        <v>ข้อมูลไม่ครบ</v>
      </c>
      <c r="AE518" s="48" t="str">
        <f t="shared" si="129"/>
        <v>ข้อมูลไม่ครบ</v>
      </c>
      <c r="AF518" s="64"/>
    </row>
    <row r="519" spans="1:32" ht="21.75" thickBot="1" x14ac:dyDescent="0.4">
      <c r="A519" s="78">
        <v>501</v>
      </c>
      <c r="B519" s="168"/>
      <c r="C519" s="141"/>
      <c r="D519" s="142"/>
      <c r="E519" s="143"/>
      <c r="F519" s="169"/>
      <c r="G519" s="170"/>
      <c r="H519" s="171"/>
      <c r="I519" s="172"/>
      <c r="J519" s="173"/>
      <c r="K519" s="174"/>
      <c r="L519" s="175"/>
      <c r="M519" s="176"/>
      <c r="N519" s="177"/>
      <c r="O519" s="177"/>
      <c r="P519" s="177"/>
      <c r="Q519" s="177"/>
      <c r="R519" s="178"/>
      <c r="S519" s="46" t="str">
        <f t="shared" si="120"/>
        <v>ข้อมูลไม่ครบ</v>
      </c>
      <c r="T519" s="47" t="str">
        <f t="shared" si="121"/>
        <v>ข้อมูลไม่ครบ</v>
      </c>
      <c r="U519" s="48" t="str">
        <f t="shared" si="122"/>
        <v>ข้อมูลไม่ครบ</v>
      </c>
      <c r="V519" s="48" t="str">
        <f t="shared" si="123"/>
        <v>ข้อมูลไม่ครบ</v>
      </c>
      <c r="W519" s="79" t="str">
        <f t="shared" ca="1" si="117"/>
        <v>ข้อมูลไม่ครบ</v>
      </c>
      <c r="X519" s="46" t="str">
        <f t="shared" si="124"/>
        <v>ข้อมูลไม่ครบ</v>
      </c>
      <c r="Y519" s="47" t="str">
        <f t="shared" si="118"/>
        <v>ข้อมูลไม่ครบ</v>
      </c>
      <c r="Z519" s="48" t="str">
        <f t="shared" si="125"/>
        <v>ข้อมูลไม่ครบ</v>
      </c>
      <c r="AA519" s="48" t="str">
        <f t="shared" si="126"/>
        <v>ข้อมูลไม่ครบ</v>
      </c>
      <c r="AB519" s="46" t="str">
        <f t="shared" si="127"/>
        <v>ข้อมูลไม่ครบ</v>
      </c>
      <c r="AC519" s="47" t="str">
        <f t="shared" si="119"/>
        <v>ข้อมูลไม่ครบ</v>
      </c>
      <c r="AD519" s="48" t="str">
        <f t="shared" si="128"/>
        <v>ข้อมูลไม่ครบ</v>
      </c>
      <c r="AE519" s="48" t="str">
        <f t="shared" si="129"/>
        <v>ข้อมูลไม่ครบ</v>
      </c>
      <c r="AF519" s="64"/>
    </row>
    <row r="520" spans="1:32" ht="21.75" thickBot="1" x14ac:dyDescent="0.4">
      <c r="A520" s="78">
        <v>502</v>
      </c>
      <c r="B520" s="168"/>
      <c r="C520" s="141"/>
      <c r="D520" s="142"/>
      <c r="E520" s="143"/>
      <c r="F520" s="169"/>
      <c r="G520" s="170"/>
      <c r="H520" s="171"/>
      <c r="I520" s="172"/>
      <c r="J520" s="173"/>
      <c r="K520" s="174"/>
      <c r="L520" s="175"/>
      <c r="M520" s="176"/>
      <c r="N520" s="177"/>
      <c r="O520" s="177"/>
      <c r="P520" s="177"/>
      <c r="Q520" s="177"/>
      <c r="R520" s="178"/>
      <c r="S520" s="46" t="str">
        <f t="shared" si="120"/>
        <v>ข้อมูลไม่ครบ</v>
      </c>
      <c r="T520" s="47" t="str">
        <f t="shared" si="121"/>
        <v>ข้อมูลไม่ครบ</v>
      </c>
      <c r="U520" s="48" t="str">
        <f t="shared" si="122"/>
        <v>ข้อมูลไม่ครบ</v>
      </c>
      <c r="V520" s="48" t="str">
        <f t="shared" si="123"/>
        <v>ข้อมูลไม่ครบ</v>
      </c>
      <c r="W520" s="79" t="str">
        <f t="shared" ca="1" si="117"/>
        <v>ข้อมูลไม่ครบ</v>
      </c>
      <c r="X520" s="46" t="str">
        <f t="shared" si="124"/>
        <v>ข้อมูลไม่ครบ</v>
      </c>
      <c r="Y520" s="47" t="str">
        <f t="shared" si="118"/>
        <v>ข้อมูลไม่ครบ</v>
      </c>
      <c r="Z520" s="48" t="str">
        <f t="shared" si="125"/>
        <v>ข้อมูลไม่ครบ</v>
      </c>
      <c r="AA520" s="48" t="str">
        <f t="shared" si="126"/>
        <v>ข้อมูลไม่ครบ</v>
      </c>
      <c r="AB520" s="46" t="str">
        <f t="shared" si="127"/>
        <v>ข้อมูลไม่ครบ</v>
      </c>
      <c r="AC520" s="47" t="str">
        <f t="shared" si="119"/>
        <v>ข้อมูลไม่ครบ</v>
      </c>
      <c r="AD520" s="48" t="str">
        <f t="shared" si="128"/>
        <v>ข้อมูลไม่ครบ</v>
      </c>
      <c r="AE520" s="48" t="str">
        <f t="shared" si="129"/>
        <v>ข้อมูลไม่ครบ</v>
      </c>
      <c r="AF520" s="64"/>
    </row>
    <row r="521" spans="1:32" ht="21.75" thickBot="1" x14ac:dyDescent="0.4">
      <c r="A521" s="78">
        <v>503</v>
      </c>
      <c r="B521" s="168"/>
      <c r="C521" s="141"/>
      <c r="D521" s="142"/>
      <c r="E521" s="143"/>
      <c r="F521" s="169"/>
      <c r="G521" s="170"/>
      <c r="H521" s="171"/>
      <c r="I521" s="172"/>
      <c r="J521" s="173"/>
      <c r="K521" s="174"/>
      <c r="L521" s="175"/>
      <c r="M521" s="176"/>
      <c r="N521" s="177"/>
      <c r="O521" s="177"/>
      <c r="P521" s="177"/>
      <c r="Q521" s="177"/>
      <c r="R521" s="178"/>
      <c r="S521" s="46" t="str">
        <f t="shared" si="120"/>
        <v>ข้อมูลไม่ครบ</v>
      </c>
      <c r="T521" s="47" t="str">
        <f t="shared" si="121"/>
        <v>ข้อมูลไม่ครบ</v>
      </c>
      <c r="U521" s="48" t="str">
        <f t="shared" si="122"/>
        <v>ข้อมูลไม่ครบ</v>
      </c>
      <c r="V521" s="48" t="str">
        <f t="shared" si="123"/>
        <v>ข้อมูลไม่ครบ</v>
      </c>
      <c r="W521" s="79" t="str">
        <f t="shared" ca="1" si="117"/>
        <v>ข้อมูลไม่ครบ</v>
      </c>
      <c r="X521" s="46" t="str">
        <f t="shared" si="124"/>
        <v>ข้อมูลไม่ครบ</v>
      </c>
      <c r="Y521" s="47" t="str">
        <f t="shared" si="118"/>
        <v>ข้อมูลไม่ครบ</v>
      </c>
      <c r="Z521" s="48" t="str">
        <f t="shared" si="125"/>
        <v>ข้อมูลไม่ครบ</v>
      </c>
      <c r="AA521" s="48" t="str">
        <f t="shared" si="126"/>
        <v>ข้อมูลไม่ครบ</v>
      </c>
      <c r="AB521" s="46" t="str">
        <f t="shared" si="127"/>
        <v>ข้อมูลไม่ครบ</v>
      </c>
      <c r="AC521" s="47" t="str">
        <f t="shared" si="119"/>
        <v>ข้อมูลไม่ครบ</v>
      </c>
      <c r="AD521" s="48" t="str">
        <f t="shared" si="128"/>
        <v>ข้อมูลไม่ครบ</v>
      </c>
      <c r="AE521" s="48" t="str">
        <f t="shared" si="129"/>
        <v>ข้อมูลไม่ครบ</v>
      </c>
      <c r="AF521" s="64"/>
    </row>
    <row r="522" spans="1:32" ht="21.75" thickBot="1" x14ac:dyDescent="0.4">
      <c r="A522" s="78">
        <v>504</v>
      </c>
      <c r="B522" s="168"/>
      <c r="C522" s="141"/>
      <c r="D522" s="142"/>
      <c r="E522" s="143"/>
      <c r="F522" s="169"/>
      <c r="G522" s="170"/>
      <c r="H522" s="171"/>
      <c r="I522" s="172"/>
      <c r="J522" s="173"/>
      <c r="K522" s="174"/>
      <c r="L522" s="175"/>
      <c r="M522" s="176"/>
      <c r="N522" s="177"/>
      <c r="O522" s="177"/>
      <c r="P522" s="177"/>
      <c r="Q522" s="177"/>
      <c r="R522" s="178"/>
      <c r="S522" s="46" t="str">
        <f t="shared" si="120"/>
        <v>ข้อมูลไม่ครบ</v>
      </c>
      <c r="T522" s="47" t="str">
        <f t="shared" si="121"/>
        <v>ข้อมูลไม่ครบ</v>
      </c>
      <c r="U522" s="48" t="str">
        <f t="shared" si="122"/>
        <v>ข้อมูลไม่ครบ</v>
      </c>
      <c r="V522" s="48" t="str">
        <f t="shared" si="123"/>
        <v>ข้อมูลไม่ครบ</v>
      </c>
      <c r="W522" s="79" t="str">
        <f t="shared" ca="1" si="117"/>
        <v>ข้อมูลไม่ครบ</v>
      </c>
      <c r="X522" s="46" t="str">
        <f t="shared" si="124"/>
        <v>ข้อมูลไม่ครบ</v>
      </c>
      <c r="Y522" s="47" t="str">
        <f t="shared" si="118"/>
        <v>ข้อมูลไม่ครบ</v>
      </c>
      <c r="Z522" s="48" t="str">
        <f t="shared" si="125"/>
        <v>ข้อมูลไม่ครบ</v>
      </c>
      <c r="AA522" s="48" t="str">
        <f t="shared" si="126"/>
        <v>ข้อมูลไม่ครบ</v>
      </c>
      <c r="AB522" s="46" t="str">
        <f t="shared" si="127"/>
        <v>ข้อมูลไม่ครบ</v>
      </c>
      <c r="AC522" s="47" t="str">
        <f t="shared" si="119"/>
        <v>ข้อมูลไม่ครบ</v>
      </c>
      <c r="AD522" s="48" t="str">
        <f t="shared" si="128"/>
        <v>ข้อมูลไม่ครบ</v>
      </c>
      <c r="AE522" s="48" t="str">
        <f t="shared" si="129"/>
        <v>ข้อมูลไม่ครบ</v>
      </c>
      <c r="AF522" s="64"/>
    </row>
    <row r="523" spans="1:32" ht="21.75" thickBot="1" x14ac:dyDescent="0.4">
      <c r="A523" s="78">
        <v>505</v>
      </c>
      <c r="B523" s="168"/>
      <c r="C523" s="141"/>
      <c r="D523" s="142"/>
      <c r="E523" s="143"/>
      <c r="F523" s="169"/>
      <c r="G523" s="170"/>
      <c r="H523" s="171"/>
      <c r="I523" s="172"/>
      <c r="J523" s="173"/>
      <c r="K523" s="174"/>
      <c r="L523" s="175"/>
      <c r="M523" s="176"/>
      <c r="N523" s="177"/>
      <c r="O523" s="177"/>
      <c r="P523" s="177"/>
      <c r="Q523" s="177"/>
      <c r="R523" s="178"/>
      <c r="S523" s="46" t="str">
        <f t="shared" si="120"/>
        <v>ข้อมูลไม่ครบ</v>
      </c>
      <c r="T523" s="47" t="str">
        <f t="shared" si="121"/>
        <v>ข้อมูลไม่ครบ</v>
      </c>
      <c r="U523" s="48" t="str">
        <f t="shared" si="122"/>
        <v>ข้อมูลไม่ครบ</v>
      </c>
      <c r="V523" s="48" t="str">
        <f t="shared" si="123"/>
        <v>ข้อมูลไม่ครบ</v>
      </c>
      <c r="W523" s="79" t="str">
        <f t="shared" ca="1" si="117"/>
        <v>ข้อมูลไม่ครบ</v>
      </c>
      <c r="X523" s="46" t="str">
        <f t="shared" si="124"/>
        <v>ข้อมูลไม่ครบ</v>
      </c>
      <c r="Y523" s="47" t="str">
        <f t="shared" si="118"/>
        <v>ข้อมูลไม่ครบ</v>
      </c>
      <c r="Z523" s="48" t="str">
        <f t="shared" si="125"/>
        <v>ข้อมูลไม่ครบ</v>
      </c>
      <c r="AA523" s="48" t="str">
        <f t="shared" si="126"/>
        <v>ข้อมูลไม่ครบ</v>
      </c>
      <c r="AB523" s="46" t="str">
        <f t="shared" si="127"/>
        <v>ข้อมูลไม่ครบ</v>
      </c>
      <c r="AC523" s="47" t="str">
        <f t="shared" si="119"/>
        <v>ข้อมูลไม่ครบ</v>
      </c>
      <c r="AD523" s="48" t="str">
        <f t="shared" si="128"/>
        <v>ข้อมูลไม่ครบ</v>
      </c>
      <c r="AE523" s="48" t="str">
        <f t="shared" si="129"/>
        <v>ข้อมูลไม่ครบ</v>
      </c>
      <c r="AF523" s="64"/>
    </row>
    <row r="524" spans="1:32" ht="21.75" thickBot="1" x14ac:dyDescent="0.4">
      <c r="A524" s="78">
        <v>506</v>
      </c>
      <c r="B524" s="168"/>
      <c r="C524" s="141"/>
      <c r="D524" s="142"/>
      <c r="E524" s="143"/>
      <c r="F524" s="169"/>
      <c r="G524" s="170"/>
      <c r="H524" s="171"/>
      <c r="I524" s="172"/>
      <c r="J524" s="173"/>
      <c r="K524" s="174"/>
      <c r="L524" s="175"/>
      <c r="M524" s="176"/>
      <c r="N524" s="177"/>
      <c r="O524" s="177"/>
      <c r="P524" s="177"/>
      <c r="Q524" s="177"/>
      <c r="R524" s="178"/>
      <c r="S524" s="46" t="str">
        <f t="shared" si="120"/>
        <v>ข้อมูลไม่ครบ</v>
      </c>
      <c r="T524" s="47" t="str">
        <f t="shared" si="121"/>
        <v>ข้อมูลไม่ครบ</v>
      </c>
      <c r="U524" s="48" t="str">
        <f t="shared" si="122"/>
        <v>ข้อมูลไม่ครบ</v>
      </c>
      <c r="V524" s="48" t="str">
        <f t="shared" si="123"/>
        <v>ข้อมูลไม่ครบ</v>
      </c>
      <c r="W524" s="79" t="str">
        <f t="shared" ca="1" si="117"/>
        <v>ข้อมูลไม่ครบ</v>
      </c>
      <c r="X524" s="46" t="str">
        <f t="shared" si="124"/>
        <v>ข้อมูลไม่ครบ</v>
      </c>
      <c r="Y524" s="47" t="str">
        <f t="shared" si="118"/>
        <v>ข้อมูลไม่ครบ</v>
      </c>
      <c r="Z524" s="48" t="str">
        <f t="shared" si="125"/>
        <v>ข้อมูลไม่ครบ</v>
      </c>
      <c r="AA524" s="48" t="str">
        <f t="shared" si="126"/>
        <v>ข้อมูลไม่ครบ</v>
      </c>
      <c r="AB524" s="46" t="str">
        <f t="shared" si="127"/>
        <v>ข้อมูลไม่ครบ</v>
      </c>
      <c r="AC524" s="47" t="str">
        <f t="shared" si="119"/>
        <v>ข้อมูลไม่ครบ</v>
      </c>
      <c r="AD524" s="48" t="str">
        <f t="shared" si="128"/>
        <v>ข้อมูลไม่ครบ</v>
      </c>
      <c r="AE524" s="48" t="str">
        <f t="shared" si="129"/>
        <v>ข้อมูลไม่ครบ</v>
      </c>
      <c r="AF524" s="64"/>
    </row>
    <row r="525" spans="1:32" ht="21.75" thickBot="1" x14ac:dyDescent="0.4">
      <c r="A525" s="78">
        <v>507</v>
      </c>
      <c r="B525" s="168"/>
      <c r="C525" s="141"/>
      <c r="D525" s="142"/>
      <c r="E525" s="143"/>
      <c r="F525" s="169"/>
      <c r="G525" s="170"/>
      <c r="H525" s="171"/>
      <c r="I525" s="172"/>
      <c r="J525" s="173"/>
      <c r="K525" s="174"/>
      <c r="L525" s="175"/>
      <c r="M525" s="176"/>
      <c r="N525" s="177"/>
      <c r="O525" s="177"/>
      <c r="P525" s="177"/>
      <c r="Q525" s="177"/>
      <c r="R525" s="178"/>
      <c r="S525" s="46" t="str">
        <f t="shared" si="120"/>
        <v>ข้อมูลไม่ครบ</v>
      </c>
      <c r="T525" s="47" t="str">
        <f t="shared" si="121"/>
        <v>ข้อมูลไม่ครบ</v>
      </c>
      <c r="U525" s="48" t="str">
        <f t="shared" si="122"/>
        <v>ข้อมูลไม่ครบ</v>
      </c>
      <c r="V525" s="48" t="str">
        <f t="shared" si="123"/>
        <v>ข้อมูลไม่ครบ</v>
      </c>
      <c r="W525" s="79" t="str">
        <f t="shared" ca="1" si="117"/>
        <v>ข้อมูลไม่ครบ</v>
      </c>
      <c r="X525" s="46" t="str">
        <f t="shared" si="124"/>
        <v>ข้อมูลไม่ครบ</v>
      </c>
      <c r="Y525" s="47" t="str">
        <f t="shared" si="118"/>
        <v>ข้อมูลไม่ครบ</v>
      </c>
      <c r="Z525" s="48" t="str">
        <f t="shared" si="125"/>
        <v>ข้อมูลไม่ครบ</v>
      </c>
      <c r="AA525" s="48" t="str">
        <f t="shared" si="126"/>
        <v>ข้อมูลไม่ครบ</v>
      </c>
      <c r="AB525" s="46" t="str">
        <f t="shared" si="127"/>
        <v>ข้อมูลไม่ครบ</v>
      </c>
      <c r="AC525" s="47" t="str">
        <f t="shared" si="119"/>
        <v>ข้อมูลไม่ครบ</v>
      </c>
      <c r="AD525" s="48" t="str">
        <f t="shared" si="128"/>
        <v>ข้อมูลไม่ครบ</v>
      </c>
      <c r="AE525" s="48" t="str">
        <f t="shared" si="129"/>
        <v>ข้อมูลไม่ครบ</v>
      </c>
      <c r="AF525" s="64"/>
    </row>
    <row r="526" spans="1:32" ht="21.75" thickBot="1" x14ac:dyDescent="0.4">
      <c r="A526" s="78">
        <v>508</v>
      </c>
      <c r="B526" s="168"/>
      <c r="C526" s="141"/>
      <c r="D526" s="142"/>
      <c r="E526" s="143"/>
      <c r="F526" s="169"/>
      <c r="G526" s="170"/>
      <c r="H526" s="171"/>
      <c r="I526" s="172"/>
      <c r="J526" s="173"/>
      <c r="K526" s="174"/>
      <c r="L526" s="175"/>
      <c r="M526" s="176"/>
      <c r="N526" s="177"/>
      <c r="O526" s="177"/>
      <c r="P526" s="177"/>
      <c r="Q526" s="177"/>
      <c r="R526" s="178"/>
      <c r="S526" s="46" t="str">
        <f t="shared" si="120"/>
        <v>ข้อมูลไม่ครบ</v>
      </c>
      <c r="T526" s="47" t="str">
        <f t="shared" si="121"/>
        <v>ข้อมูลไม่ครบ</v>
      </c>
      <c r="U526" s="48" t="str">
        <f t="shared" si="122"/>
        <v>ข้อมูลไม่ครบ</v>
      </c>
      <c r="V526" s="48" t="str">
        <f t="shared" si="123"/>
        <v>ข้อมูลไม่ครบ</v>
      </c>
      <c r="W526" s="79" t="str">
        <f t="shared" ca="1" si="117"/>
        <v>ข้อมูลไม่ครบ</v>
      </c>
      <c r="X526" s="46" t="str">
        <f t="shared" si="124"/>
        <v>ข้อมูลไม่ครบ</v>
      </c>
      <c r="Y526" s="47" t="str">
        <f t="shared" si="118"/>
        <v>ข้อมูลไม่ครบ</v>
      </c>
      <c r="Z526" s="48" t="str">
        <f t="shared" si="125"/>
        <v>ข้อมูลไม่ครบ</v>
      </c>
      <c r="AA526" s="48" t="str">
        <f t="shared" si="126"/>
        <v>ข้อมูลไม่ครบ</v>
      </c>
      <c r="AB526" s="46" t="str">
        <f t="shared" si="127"/>
        <v>ข้อมูลไม่ครบ</v>
      </c>
      <c r="AC526" s="47" t="str">
        <f t="shared" si="119"/>
        <v>ข้อมูลไม่ครบ</v>
      </c>
      <c r="AD526" s="48" t="str">
        <f t="shared" si="128"/>
        <v>ข้อมูลไม่ครบ</v>
      </c>
      <c r="AE526" s="48" t="str">
        <f t="shared" si="129"/>
        <v>ข้อมูลไม่ครบ</v>
      </c>
      <c r="AF526" s="64"/>
    </row>
    <row r="527" spans="1:32" ht="21.75" thickBot="1" x14ac:dyDescent="0.4">
      <c r="A527" s="78">
        <v>509</v>
      </c>
      <c r="B527" s="168"/>
      <c r="C527" s="141"/>
      <c r="D527" s="142"/>
      <c r="E527" s="143"/>
      <c r="F527" s="169"/>
      <c r="G527" s="170"/>
      <c r="H527" s="171"/>
      <c r="I527" s="172"/>
      <c r="J527" s="173"/>
      <c r="K527" s="174"/>
      <c r="L527" s="175"/>
      <c r="M527" s="176"/>
      <c r="N527" s="177"/>
      <c r="O527" s="177"/>
      <c r="P527" s="177"/>
      <c r="Q527" s="177"/>
      <c r="R527" s="178"/>
      <c r="S527" s="46" t="str">
        <f t="shared" si="120"/>
        <v>ข้อมูลไม่ครบ</v>
      </c>
      <c r="T527" s="47" t="str">
        <f t="shared" si="121"/>
        <v>ข้อมูลไม่ครบ</v>
      </c>
      <c r="U527" s="48" t="str">
        <f t="shared" si="122"/>
        <v>ข้อมูลไม่ครบ</v>
      </c>
      <c r="V527" s="48" t="str">
        <f t="shared" si="123"/>
        <v>ข้อมูลไม่ครบ</v>
      </c>
      <c r="W527" s="79" t="str">
        <f t="shared" ca="1" si="117"/>
        <v>ข้อมูลไม่ครบ</v>
      </c>
      <c r="X527" s="46" t="str">
        <f t="shared" si="124"/>
        <v>ข้อมูลไม่ครบ</v>
      </c>
      <c r="Y527" s="47" t="str">
        <f t="shared" si="118"/>
        <v>ข้อมูลไม่ครบ</v>
      </c>
      <c r="Z527" s="48" t="str">
        <f t="shared" si="125"/>
        <v>ข้อมูลไม่ครบ</v>
      </c>
      <c r="AA527" s="48" t="str">
        <f t="shared" si="126"/>
        <v>ข้อมูลไม่ครบ</v>
      </c>
      <c r="AB527" s="46" t="str">
        <f t="shared" si="127"/>
        <v>ข้อมูลไม่ครบ</v>
      </c>
      <c r="AC527" s="47" t="str">
        <f t="shared" si="119"/>
        <v>ข้อมูลไม่ครบ</v>
      </c>
      <c r="AD527" s="48" t="str">
        <f t="shared" si="128"/>
        <v>ข้อมูลไม่ครบ</v>
      </c>
      <c r="AE527" s="48" t="str">
        <f t="shared" si="129"/>
        <v>ข้อมูลไม่ครบ</v>
      </c>
      <c r="AF527" s="64"/>
    </row>
    <row r="528" spans="1:32" ht="21.75" thickBot="1" x14ac:dyDescent="0.4">
      <c r="A528" s="78">
        <v>510</v>
      </c>
      <c r="B528" s="168"/>
      <c r="C528" s="141"/>
      <c r="D528" s="142"/>
      <c r="E528" s="143"/>
      <c r="F528" s="169"/>
      <c r="G528" s="170"/>
      <c r="H528" s="171"/>
      <c r="I528" s="172"/>
      <c r="J528" s="173"/>
      <c r="K528" s="174"/>
      <c r="L528" s="175"/>
      <c r="M528" s="176"/>
      <c r="N528" s="177"/>
      <c r="O528" s="177"/>
      <c r="P528" s="177"/>
      <c r="Q528" s="177"/>
      <c r="R528" s="178"/>
      <c r="S528" s="46" t="str">
        <f t="shared" si="120"/>
        <v>ข้อมูลไม่ครบ</v>
      </c>
      <c r="T528" s="47" t="str">
        <f t="shared" si="121"/>
        <v>ข้อมูลไม่ครบ</v>
      </c>
      <c r="U528" s="48" t="str">
        <f t="shared" si="122"/>
        <v>ข้อมูลไม่ครบ</v>
      </c>
      <c r="V528" s="48" t="str">
        <f t="shared" si="123"/>
        <v>ข้อมูลไม่ครบ</v>
      </c>
      <c r="W528" s="79" t="str">
        <f t="shared" ca="1" si="117"/>
        <v>ข้อมูลไม่ครบ</v>
      </c>
      <c r="X528" s="46" t="str">
        <f t="shared" si="124"/>
        <v>ข้อมูลไม่ครบ</v>
      </c>
      <c r="Y528" s="47" t="str">
        <f t="shared" si="118"/>
        <v>ข้อมูลไม่ครบ</v>
      </c>
      <c r="Z528" s="48" t="str">
        <f t="shared" si="125"/>
        <v>ข้อมูลไม่ครบ</v>
      </c>
      <c r="AA528" s="48" t="str">
        <f t="shared" si="126"/>
        <v>ข้อมูลไม่ครบ</v>
      </c>
      <c r="AB528" s="46" t="str">
        <f t="shared" si="127"/>
        <v>ข้อมูลไม่ครบ</v>
      </c>
      <c r="AC528" s="47" t="str">
        <f t="shared" si="119"/>
        <v>ข้อมูลไม่ครบ</v>
      </c>
      <c r="AD528" s="48" t="str">
        <f t="shared" si="128"/>
        <v>ข้อมูลไม่ครบ</v>
      </c>
      <c r="AE528" s="48" t="str">
        <f t="shared" si="129"/>
        <v>ข้อมูลไม่ครบ</v>
      </c>
      <c r="AF528" s="64"/>
    </row>
    <row r="529" spans="1:32" ht="21.75" thickBot="1" x14ac:dyDescent="0.4">
      <c r="A529" s="78">
        <v>511</v>
      </c>
      <c r="B529" s="168"/>
      <c r="C529" s="141"/>
      <c r="D529" s="142"/>
      <c r="E529" s="143"/>
      <c r="F529" s="169"/>
      <c r="G529" s="170"/>
      <c r="H529" s="171"/>
      <c r="I529" s="172"/>
      <c r="J529" s="173"/>
      <c r="K529" s="174"/>
      <c r="L529" s="175"/>
      <c r="M529" s="176"/>
      <c r="N529" s="177"/>
      <c r="O529" s="177"/>
      <c r="P529" s="177"/>
      <c r="Q529" s="177"/>
      <c r="R529" s="178"/>
      <c r="S529" s="46" t="str">
        <f t="shared" si="120"/>
        <v>ข้อมูลไม่ครบ</v>
      </c>
      <c r="T529" s="47" t="str">
        <f t="shared" si="121"/>
        <v>ข้อมูลไม่ครบ</v>
      </c>
      <c r="U529" s="48" t="str">
        <f t="shared" si="122"/>
        <v>ข้อมูลไม่ครบ</v>
      </c>
      <c r="V529" s="48" t="str">
        <f t="shared" si="123"/>
        <v>ข้อมูลไม่ครบ</v>
      </c>
      <c r="W529" s="79" t="str">
        <f t="shared" ca="1" si="117"/>
        <v>ข้อมูลไม่ครบ</v>
      </c>
      <c r="X529" s="46" t="str">
        <f t="shared" si="124"/>
        <v>ข้อมูลไม่ครบ</v>
      </c>
      <c r="Y529" s="47" t="str">
        <f t="shared" si="118"/>
        <v>ข้อมูลไม่ครบ</v>
      </c>
      <c r="Z529" s="48" t="str">
        <f t="shared" si="125"/>
        <v>ข้อมูลไม่ครบ</v>
      </c>
      <c r="AA529" s="48" t="str">
        <f t="shared" si="126"/>
        <v>ข้อมูลไม่ครบ</v>
      </c>
      <c r="AB529" s="46" t="str">
        <f t="shared" si="127"/>
        <v>ข้อมูลไม่ครบ</v>
      </c>
      <c r="AC529" s="47" t="str">
        <f t="shared" si="119"/>
        <v>ข้อมูลไม่ครบ</v>
      </c>
      <c r="AD529" s="48" t="str">
        <f t="shared" si="128"/>
        <v>ข้อมูลไม่ครบ</v>
      </c>
      <c r="AE529" s="48" t="str">
        <f t="shared" si="129"/>
        <v>ข้อมูลไม่ครบ</v>
      </c>
      <c r="AF529" s="64"/>
    </row>
    <row r="530" spans="1:32" ht="21.75" thickBot="1" x14ac:dyDescent="0.4">
      <c r="A530" s="78">
        <v>512</v>
      </c>
      <c r="B530" s="168"/>
      <c r="C530" s="141"/>
      <c r="D530" s="142"/>
      <c r="E530" s="143"/>
      <c r="F530" s="169"/>
      <c r="G530" s="170"/>
      <c r="H530" s="171"/>
      <c r="I530" s="172"/>
      <c r="J530" s="173"/>
      <c r="K530" s="174"/>
      <c r="L530" s="175"/>
      <c r="M530" s="176"/>
      <c r="N530" s="177"/>
      <c r="O530" s="177"/>
      <c r="P530" s="177"/>
      <c r="Q530" s="177"/>
      <c r="R530" s="178"/>
      <c r="S530" s="46" t="str">
        <f t="shared" si="120"/>
        <v>ข้อมูลไม่ครบ</v>
      </c>
      <c r="T530" s="47" t="str">
        <f t="shared" si="121"/>
        <v>ข้อมูลไม่ครบ</v>
      </c>
      <c r="U530" s="48" t="str">
        <f t="shared" si="122"/>
        <v>ข้อมูลไม่ครบ</v>
      </c>
      <c r="V530" s="48" t="str">
        <f t="shared" si="123"/>
        <v>ข้อมูลไม่ครบ</v>
      </c>
      <c r="W530" s="79" t="str">
        <f t="shared" ca="1" si="117"/>
        <v>ข้อมูลไม่ครบ</v>
      </c>
      <c r="X530" s="46" t="str">
        <f t="shared" si="124"/>
        <v>ข้อมูลไม่ครบ</v>
      </c>
      <c r="Y530" s="47" t="str">
        <f t="shared" si="118"/>
        <v>ข้อมูลไม่ครบ</v>
      </c>
      <c r="Z530" s="48" t="str">
        <f t="shared" si="125"/>
        <v>ข้อมูลไม่ครบ</v>
      </c>
      <c r="AA530" s="48" t="str">
        <f t="shared" si="126"/>
        <v>ข้อมูลไม่ครบ</v>
      </c>
      <c r="AB530" s="46" t="str">
        <f t="shared" si="127"/>
        <v>ข้อมูลไม่ครบ</v>
      </c>
      <c r="AC530" s="47" t="str">
        <f t="shared" si="119"/>
        <v>ข้อมูลไม่ครบ</v>
      </c>
      <c r="AD530" s="48" t="str">
        <f t="shared" si="128"/>
        <v>ข้อมูลไม่ครบ</v>
      </c>
      <c r="AE530" s="48" t="str">
        <f t="shared" si="129"/>
        <v>ข้อมูลไม่ครบ</v>
      </c>
      <c r="AF530" s="64"/>
    </row>
    <row r="531" spans="1:32" ht="21.75" thickBot="1" x14ac:dyDescent="0.4">
      <c r="A531" s="78">
        <v>513</v>
      </c>
      <c r="B531" s="168"/>
      <c r="C531" s="141"/>
      <c r="D531" s="142"/>
      <c r="E531" s="143"/>
      <c r="F531" s="169"/>
      <c r="G531" s="170"/>
      <c r="H531" s="171"/>
      <c r="I531" s="172"/>
      <c r="J531" s="173"/>
      <c r="K531" s="174"/>
      <c r="L531" s="175"/>
      <c r="M531" s="176"/>
      <c r="N531" s="177"/>
      <c r="O531" s="177"/>
      <c r="P531" s="177"/>
      <c r="Q531" s="177"/>
      <c r="R531" s="178"/>
      <c r="S531" s="46" t="str">
        <f t="shared" si="120"/>
        <v>ข้อมูลไม่ครบ</v>
      </c>
      <c r="T531" s="47" t="str">
        <f t="shared" si="121"/>
        <v>ข้อมูลไม่ครบ</v>
      </c>
      <c r="U531" s="48" t="str">
        <f t="shared" si="122"/>
        <v>ข้อมูลไม่ครบ</v>
      </c>
      <c r="V531" s="48" t="str">
        <f t="shared" si="123"/>
        <v>ข้อมูลไม่ครบ</v>
      </c>
      <c r="W531" s="79" t="str">
        <f t="shared" ref="W531:W594" ca="1" si="130">IF(E531="","ข้อมูลไม่ครบ",YEAR(TODAY())+543-E531)</f>
        <v>ข้อมูลไม่ครบ</v>
      </c>
      <c r="X531" s="46" t="str">
        <f t="shared" si="124"/>
        <v>ข้อมูลไม่ครบ</v>
      </c>
      <c r="Y531" s="47" t="str">
        <f t="shared" ref="Y531:Y594" si="131">IF(X531="ข้อมูลไม่ครบ", "ข้อมูลไม่ครบ", IF(X531&lt;18.5, "ผอม", IF(AND(18.5&lt;=X531, X531&lt;=22.9), "ปกติ", IF(AND(22.9&lt;X531, X531&lt;25), "น้ำหนักเกิน", "อ้วน"))))</f>
        <v>ข้อมูลไม่ครบ</v>
      </c>
      <c r="Z531" s="48" t="str">
        <f t="shared" si="125"/>
        <v>ข้อมูลไม่ครบ</v>
      </c>
      <c r="AA531" s="48" t="str">
        <f t="shared" si="126"/>
        <v>ข้อมูลไม่ครบ</v>
      </c>
      <c r="AB531" s="46" t="str">
        <f t="shared" si="127"/>
        <v>ข้อมูลไม่ครบ</v>
      </c>
      <c r="AC531" s="47" t="str">
        <f t="shared" ref="AC531:AC594" si="132">IF(AB531="ข้อมูลไม่ครบ", "ข้อมูลไม่ครบ", IF(AB531&lt;18.5, "ผอม", IF(AND(18.5&lt;=AB531, AB531&lt;=22.9), "ปกติ", IF(AND(22.9&lt;AB531, AB531&lt;25), "น้ำหนักเกิน", "อ้วน"))))</f>
        <v>ข้อมูลไม่ครบ</v>
      </c>
      <c r="AD531" s="48" t="str">
        <f t="shared" si="128"/>
        <v>ข้อมูลไม่ครบ</v>
      </c>
      <c r="AE531" s="48" t="str">
        <f t="shared" si="129"/>
        <v>ข้อมูลไม่ครบ</v>
      </c>
      <c r="AF531" s="64"/>
    </row>
    <row r="532" spans="1:32" ht="21.75" thickBot="1" x14ac:dyDescent="0.4">
      <c r="A532" s="78">
        <v>514</v>
      </c>
      <c r="B532" s="168"/>
      <c r="C532" s="141"/>
      <c r="D532" s="142"/>
      <c r="E532" s="143"/>
      <c r="F532" s="169"/>
      <c r="G532" s="170"/>
      <c r="H532" s="171"/>
      <c r="I532" s="172"/>
      <c r="J532" s="173"/>
      <c r="K532" s="174"/>
      <c r="L532" s="175"/>
      <c r="M532" s="176"/>
      <c r="N532" s="177"/>
      <c r="O532" s="177"/>
      <c r="P532" s="177"/>
      <c r="Q532" s="177"/>
      <c r="R532" s="178"/>
      <c r="S532" s="46" t="str">
        <f t="shared" ref="S532:S595" si="133">IF(OR(F532="",$G532=""), "ข้อมูลไม่ครบ", F532/($G532*$G532)*10000)</f>
        <v>ข้อมูลไม่ครบ</v>
      </c>
      <c r="T532" s="47" t="str">
        <f t="shared" ref="T532:T595" si="134">IF(S532="ข้อมูลไม่ครบ", "ข้อมูลไม่ครบ", IF(S532&lt;18.5, "ผอม", IF(AND(18.5&lt;=S532, S532&lt;=22.9), "ปกติ", IF(AND(22.9&lt;S532, S532&lt;25), "น้ำหนักเกิน", "อ้วน"))))</f>
        <v>ข้อมูลไม่ครบ</v>
      </c>
      <c r="U532" s="48" t="str">
        <f t="shared" ref="U532:U595" si="135">IF(OR($G532="",H532=""),"ข้อมูลไม่ครบ",IF($G532/2&lt;H532,"ลงพุง","ไม่ลงพุง"))</f>
        <v>ข้อมูลไม่ครบ</v>
      </c>
      <c r="V532" s="48" t="str">
        <f t="shared" ref="V532:V595" si="136">IF(OR(T532="ข้อมูลไม่ครบ",U532="ข้อมูลไม่ครบ"),"ข้อมูลไม่ครบ",IF(AND(T532="ปกติ",U532="ไม่ลงพุง"),"ปกติ",IF(AND(T532="ปกติ",U532="ลงพุง"),"เสี่ยง",IF(AND(T532="น้ำหนักเกิน",U532="ไม่ลงพุง"),"เสี่ยง",IF(AND(T532="น้ำหนักเกิน",U532="ลงพุง"),"เสี่ยงสูง",IF(AND(T532="อ้วน",U532="ไม่ลงพุง"),"เสี่ยง",IF(AND(T532="อ้วน",U532="ลงพุง"),"เสี่ยงสูง",IF(AND(T532="ผอม",U532="ไม่ลงพุง"),"เสี่ยง",IF(AND(T532="ผอม",U532="ลงพุง"),"เสี่ยงสูง",0)))))))))</f>
        <v>ข้อมูลไม่ครบ</v>
      </c>
      <c r="W532" s="79" t="str">
        <f t="shared" ca="1" si="130"/>
        <v>ข้อมูลไม่ครบ</v>
      </c>
      <c r="X532" s="46" t="str">
        <f t="shared" ref="X532:X595" si="137">IF(OR(I532="",$G532=""), "ข้อมูลไม่ครบ", K532/($G532*$G532)*10000)</f>
        <v>ข้อมูลไม่ครบ</v>
      </c>
      <c r="Y532" s="47" t="str">
        <f t="shared" si="131"/>
        <v>ข้อมูลไม่ครบ</v>
      </c>
      <c r="Z532" s="48" t="str">
        <f t="shared" ref="Z532:Z595" si="138">IF(OR(L532="",$G532=""),"ข้อมูลไม่ครบ",IF($G532/2&lt;M532,"ลงพุง","ไม่ลงพุง"))</f>
        <v>ข้อมูลไม่ครบ</v>
      </c>
      <c r="AA532" s="48" t="str">
        <f t="shared" ref="AA532:AA595" si="139">IF(OR(Y532="ข้อมูลไม่ครบ",Z532="ข้อมูลไม่ครบ"),"ข้อมูลไม่ครบ",IF(AND(Y532="ปกติ",Z532="ไม่ลงพุง"),"ปกติ",IF(AND(Y532="ปกติ",Z532="ลงพุง"),"เสี่ยง",IF(AND(Y532="น้ำหนักเกิน",Z532="ไม่ลงพุง"),"เสี่ยง",IF(AND(Y532="น้ำหนักเกิน",Z532="ลงพุง"),"เสี่ยงสูง",IF(AND(Y532="อ้วน",Z532="ไม่ลงพุง"),"เสี่ยง",IF(AND(Y532="อ้วน",Z532="ลงพุง"),"เสี่ยงสูง",IF(AND(Y532="ผอม",Z532="ไม่ลงพุง"),"เสี่ยง",IF(AND(Y532="ผอม",Z532="ลงพุง"),"เสี่ยงสูง",0)))))))))</f>
        <v>ข้อมูลไม่ครบ</v>
      </c>
      <c r="AB532" s="46" t="str">
        <f t="shared" ref="AB532:AB595" si="140">IF(OR(O532="",$G532=""), "ข้อมูลไม่ครบ", O532/($G532*$G532)*10000)</f>
        <v>ข้อมูลไม่ครบ</v>
      </c>
      <c r="AC532" s="47" t="str">
        <f t="shared" si="132"/>
        <v>ข้อมูลไม่ครบ</v>
      </c>
      <c r="AD532" s="48" t="str">
        <f t="shared" ref="AD532:AD595" si="141">IF(OR($G532="",Q532=""),"ข้อมูลไม่ครบ",IF($G532/2&lt;Q532,"ลงพุง","ไม่ลงพุง"))</f>
        <v>ข้อมูลไม่ครบ</v>
      </c>
      <c r="AE532" s="48" t="str">
        <f t="shared" ref="AE532:AE595" si="142">IF(OR(AC532="ข้อมูลไม่ครบ",AD532="ข้อมูลไม่ครบ"),"ข้อมูลไม่ครบ",IF(AND(AC532="ปกติ",AD532="ไม่ลงพุง"),"ปกติ",IF(AND(AC532="ปกติ",AD532="ลงพุง"),"เสี่ยง",IF(AND(AC532="น้ำหนักเกิน",AD532="ไม่ลงพุง"),"เสี่ยง",IF(AND(AC532="น้ำหนักเกิน",AD532="ลงพุง"),"เสี่ยงสูง",IF(AND(AC532="อ้วน",AD532="ไม่ลงพุง"),"เสี่ยง",IF(AND(AC532="อ้วน",AD532="ลงพุง"),"เสี่ยงสูง",IF(AND(AC532="ผอม",AD532="ไม่ลงพุง"),"เสี่ยง",IF(AND(AC532="ผอม",AD532="ลงพุง"),"เสี่ยงสูง",0)))))))))</f>
        <v>ข้อมูลไม่ครบ</v>
      </c>
      <c r="AF532" s="64"/>
    </row>
    <row r="533" spans="1:32" ht="21.75" thickBot="1" x14ac:dyDescent="0.4">
      <c r="A533" s="78">
        <v>515</v>
      </c>
      <c r="B533" s="168"/>
      <c r="C533" s="141"/>
      <c r="D533" s="142"/>
      <c r="E533" s="143"/>
      <c r="F533" s="169"/>
      <c r="G533" s="170"/>
      <c r="H533" s="171"/>
      <c r="I533" s="172"/>
      <c r="J533" s="173"/>
      <c r="K533" s="174"/>
      <c r="L533" s="175"/>
      <c r="M533" s="176"/>
      <c r="N533" s="177"/>
      <c r="O533" s="177"/>
      <c r="P533" s="177"/>
      <c r="Q533" s="177"/>
      <c r="R533" s="178"/>
      <c r="S533" s="46" t="str">
        <f t="shared" si="133"/>
        <v>ข้อมูลไม่ครบ</v>
      </c>
      <c r="T533" s="47" t="str">
        <f t="shared" si="134"/>
        <v>ข้อมูลไม่ครบ</v>
      </c>
      <c r="U533" s="48" t="str">
        <f t="shared" si="135"/>
        <v>ข้อมูลไม่ครบ</v>
      </c>
      <c r="V533" s="48" t="str">
        <f t="shared" si="136"/>
        <v>ข้อมูลไม่ครบ</v>
      </c>
      <c r="W533" s="79" t="str">
        <f t="shared" ca="1" si="130"/>
        <v>ข้อมูลไม่ครบ</v>
      </c>
      <c r="X533" s="46" t="str">
        <f t="shared" si="137"/>
        <v>ข้อมูลไม่ครบ</v>
      </c>
      <c r="Y533" s="47" t="str">
        <f t="shared" si="131"/>
        <v>ข้อมูลไม่ครบ</v>
      </c>
      <c r="Z533" s="48" t="str">
        <f t="shared" si="138"/>
        <v>ข้อมูลไม่ครบ</v>
      </c>
      <c r="AA533" s="48" t="str">
        <f t="shared" si="139"/>
        <v>ข้อมูลไม่ครบ</v>
      </c>
      <c r="AB533" s="46" t="str">
        <f t="shared" si="140"/>
        <v>ข้อมูลไม่ครบ</v>
      </c>
      <c r="AC533" s="47" t="str">
        <f t="shared" si="132"/>
        <v>ข้อมูลไม่ครบ</v>
      </c>
      <c r="AD533" s="48" t="str">
        <f t="shared" si="141"/>
        <v>ข้อมูลไม่ครบ</v>
      </c>
      <c r="AE533" s="48" t="str">
        <f t="shared" si="142"/>
        <v>ข้อมูลไม่ครบ</v>
      </c>
      <c r="AF533" s="64"/>
    </row>
    <row r="534" spans="1:32" ht="21.75" thickBot="1" x14ac:dyDescent="0.4">
      <c r="A534" s="78">
        <v>516</v>
      </c>
      <c r="B534" s="168"/>
      <c r="C534" s="141"/>
      <c r="D534" s="142"/>
      <c r="E534" s="143"/>
      <c r="F534" s="169"/>
      <c r="G534" s="170"/>
      <c r="H534" s="171"/>
      <c r="I534" s="172"/>
      <c r="J534" s="173"/>
      <c r="K534" s="174"/>
      <c r="L534" s="175"/>
      <c r="M534" s="176"/>
      <c r="N534" s="177"/>
      <c r="O534" s="177"/>
      <c r="P534" s="177"/>
      <c r="Q534" s="177"/>
      <c r="R534" s="178"/>
      <c r="S534" s="46" t="str">
        <f t="shared" si="133"/>
        <v>ข้อมูลไม่ครบ</v>
      </c>
      <c r="T534" s="47" t="str">
        <f t="shared" si="134"/>
        <v>ข้อมูลไม่ครบ</v>
      </c>
      <c r="U534" s="48" t="str">
        <f t="shared" si="135"/>
        <v>ข้อมูลไม่ครบ</v>
      </c>
      <c r="V534" s="48" t="str">
        <f t="shared" si="136"/>
        <v>ข้อมูลไม่ครบ</v>
      </c>
      <c r="W534" s="79" t="str">
        <f t="shared" ca="1" si="130"/>
        <v>ข้อมูลไม่ครบ</v>
      </c>
      <c r="X534" s="46" t="str">
        <f t="shared" si="137"/>
        <v>ข้อมูลไม่ครบ</v>
      </c>
      <c r="Y534" s="47" t="str">
        <f t="shared" si="131"/>
        <v>ข้อมูลไม่ครบ</v>
      </c>
      <c r="Z534" s="48" t="str">
        <f t="shared" si="138"/>
        <v>ข้อมูลไม่ครบ</v>
      </c>
      <c r="AA534" s="48" t="str">
        <f t="shared" si="139"/>
        <v>ข้อมูลไม่ครบ</v>
      </c>
      <c r="AB534" s="46" t="str">
        <f t="shared" si="140"/>
        <v>ข้อมูลไม่ครบ</v>
      </c>
      <c r="AC534" s="47" t="str">
        <f t="shared" si="132"/>
        <v>ข้อมูลไม่ครบ</v>
      </c>
      <c r="AD534" s="48" t="str">
        <f t="shared" si="141"/>
        <v>ข้อมูลไม่ครบ</v>
      </c>
      <c r="AE534" s="48" t="str">
        <f t="shared" si="142"/>
        <v>ข้อมูลไม่ครบ</v>
      </c>
      <c r="AF534" s="64"/>
    </row>
    <row r="535" spans="1:32" ht="21.75" thickBot="1" x14ac:dyDescent="0.4">
      <c r="A535" s="78">
        <v>517</v>
      </c>
      <c r="B535" s="168"/>
      <c r="C535" s="141"/>
      <c r="D535" s="142"/>
      <c r="E535" s="143"/>
      <c r="F535" s="169"/>
      <c r="G535" s="170"/>
      <c r="H535" s="171"/>
      <c r="I535" s="172"/>
      <c r="J535" s="173"/>
      <c r="K535" s="174"/>
      <c r="L535" s="175"/>
      <c r="M535" s="176"/>
      <c r="N535" s="177"/>
      <c r="O535" s="177"/>
      <c r="P535" s="177"/>
      <c r="Q535" s="177"/>
      <c r="R535" s="178"/>
      <c r="S535" s="46" t="str">
        <f t="shared" si="133"/>
        <v>ข้อมูลไม่ครบ</v>
      </c>
      <c r="T535" s="47" t="str">
        <f t="shared" si="134"/>
        <v>ข้อมูลไม่ครบ</v>
      </c>
      <c r="U535" s="48" t="str">
        <f t="shared" si="135"/>
        <v>ข้อมูลไม่ครบ</v>
      </c>
      <c r="V535" s="48" t="str">
        <f t="shared" si="136"/>
        <v>ข้อมูลไม่ครบ</v>
      </c>
      <c r="W535" s="79" t="str">
        <f t="shared" ca="1" si="130"/>
        <v>ข้อมูลไม่ครบ</v>
      </c>
      <c r="X535" s="46" t="str">
        <f t="shared" si="137"/>
        <v>ข้อมูลไม่ครบ</v>
      </c>
      <c r="Y535" s="47" t="str">
        <f t="shared" si="131"/>
        <v>ข้อมูลไม่ครบ</v>
      </c>
      <c r="Z535" s="48" t="str">
        <f t="shared" si="138"/>
        <v>ข้อมูลไม่ครบ</v>
      </c>
      <c r="AA535" s="48" t="str">
        <f t="shared" si="139"/>
        <v>ข้อมูลไม่ครบ</v>
      </c>
      <c r="AB535" s="46" t="str">
        <f t="shared" si="140"/>
        <v>ข้อมูลไม่ครบ</v>
      </c>
      <c r="AC535" s="47" t="str">
        <f t="shared" si="132"/>
        <v>ข้อมูลไม่ครบ</v>
      </c>
      <c r="AD535" s="48" t="str">
        <f t="shared" si="141"/>
        <v>ข้อมูลไม่ครบ</v>
      </c>
      <c r="AE535" s="48" t="str">
        <f t="shared" si="142"/>
        <v>ข้อมูลไม่ครบ</v>
      </c>
      <c r="AF535" s="64"/>
    </row>
    <row r="536" spans="1:32" ht="21.75" thickBot="1" x14ac:dyDescent="0.4">
      <c r="A536" s="78">
        <v>518</v>
      </c>
      <c r="B536" s="168"/>
      <c r="C536" s="141"/>
      <c r="D536" s="142"/>
      <c r="E536" s="143"/>
      <c r="F536" s="169"/>
      <c r="G536" s="170"/>
      <c r="H536" s="171"/>
      <c r="I536" s="172"/>
      <c r="J536" s="173"/>
      <c r="K536" s="174"/>
      <c r="L536" s="175"/>
      <c r="M536" s="176"/>
      <c r="N536" s="177"/>
      <c r="O536" s="177"/>
      <c r="P536" s="177"/>
      <c r="Q536" s="177"/>
      <c r="R536" s="178"/>
      <c r="S536" s="46" t="str">
        <f t="shared" si="133"/>
        <v>ข้อมูลไม่ครบ</v>
      </c>
      <c r="T536" s="47" t="str">
        <f t="shared" si="134"/>
        <v>ข้อมูลไม่ครบ</v>
      </c>
      <c r="U536" s="48" t="str">
        <f t="shared" si="135"/>
        <v>ข้อมูลไม่ครบ</v>
      </c>
      <c r="V536" s="48" t="str">
        <f t="shared" si="136"/>
        <v>ข้อมูลไม่ครบ</v>
      </c>
      <c r="W536" s="79" t="str">
        <f t="shared" ca="1" si="130"/>
        <v>ข้อมูลไม่ครบ</v>
      </c>
      <c r="X536" s="46" t="str">
        <f t="shared" si="137"/>
        <v>ข้อมูลไม่ครบ</v>
      </c>
      <c r="Y536" s="47" t="str">
        <f t="shared" si="131"/>
        <v>ข้อมูลไม่ครบ</v>
      </c>
      <c r="Z536" s="48" t="str">
        <f t="shared" si="138"/>
        <v>ข้อมูลไม่ครบ</v>
      </c>
      <c r="AA536" s="48" t="str">
        <f t="shared" si="139"/>
        <v>ข้อมูลไม่ครบ</v>
      </c>
      <c r="AB536" s="46" t="str">
        <f t="shared" si="140"/>
        <v>ข้อมูลไม่ครบ</v>
      </c>
      <c r="AC536" s="47" t="str">
        <f t="shared" si="132"/>
        <v>ข้อมูลไม่ครบ</v>
      </c>
      <c r="AD536" s="48" t="str">
        <f t="shared" si="141"/>
        <v>ข้อมูลไม่ครบ</v>
      </c>
      <c r="AE536" s="48" t="str">
        <f t="shared" si="142"/>
        <v>ข้อมูลไม่ครบ</v>
      </c>
      <c r="AF536" s="64"/>
    </row>
    <row r="537" spans="1:32" ht="21.75" thickBot="1" x14ac:dyDescent="0.4">
      <c r="A537" s="78">
        <v>519</v>
      </c>
      <c r="B537" s="168"/>
      <c r="C537" s="141"/>
      <c r="D537" s="142"/>
      <c r="E537" s="143"/>
      <c r="F537" s="169"/>
      <c r="G537" s="170"/>
      <c r="H537" s="171"/>
      <c r="I537" s="172"/>
      <c r="J537" s="173"/>
      <c r="K537" s="174"/>
      <c r="L537" s="175"/>
      <c r="M537" s="176"/>
      <c r="N537" s="177"/>
      <c r="O537" s="177"/>
      <c r="P537" s="177"/>
      <c r="Q537" s="177"/>
      <c r="R537" s="178"/>
      <c r="S537" s="46" t="str">
        <f t="shared" si="133"/>
        <v>ข้อมูลไม่ครบ</v>
      </c>
      <c r="T537" s="47" t="str">
        <f t="shared" si="134"/>
        <v>ข้อมูลไม่ครบ</v>
      </c>
      <c r="U537" s="48" t="str">
        <f t="shared" si="135"/>
        <v>ข้อมูลไม่ครบ</v>
      </c>
      <c r="V537" s="48" t="str">
        <f t="shared" si="136"/>
        <v>ข้อมูลไม่ครบ</v>
      </c>
      <c r="W537" s="79" t="str">
        <f t="shared" ca="1" si="130"/>
        <v>ข้อมูลไม่ครบ</v>
      </c>
      <c r="X537" s="46" t="str">
        <f t="shared" si="137"/>
        <v>ข้อมูลไม่ครบ</v>
      </c>
      <c r="Y537" s="47" t="str">
        <f t="shared" si="131"/>
        <v>ข้อมูลไม่ครบ</v>
      </c>
      <c r="Z537" s="48" t="str">
        <f t="shared" si="138"/>
        <v>ข้อมูลไม่ครบ</v>
      </c>
      <c r="AA537" s="48" t="str">
        <f t="shared" si="139"/>
        <v>ข้อมูลไม่ครบ</v>
      </c>
      <c r="AB537" s="46" t="str">
        <f t="shared" si="140"/>
        <v>ข้อมูลไม่ครบ</v>
      </c>
      <c r="AC537" s="47" t="str">
        <f t="shared" si="132"/>
        <v>ข้อมูลไม่ครบ</v>
      </c>
      <c r="AD537" s="48" t="str">
        <f t="shared" si="141"/>
        <v>ข้อมูลไม่ครบ</v>
      </c>
      <c r="AE537" s="48" t="str">
        <f t="shared" si="142"/>
        <v>ข้อมูลไม่ครบ</v>
      </c>
      <c r="AF537" s="64"/>
    </row>
    <row r="538" spans="1:32" ht="21.75" thickBot="1" x14ac:dyDescent="0.4">
      <c r="A538" s="78">
        <v>520</v>
      </c>
      <c r="B538" s="168"/>
      <c r="C538" s="141"/>
      <c r="D538" s="142"/>
      <c r="E538" s="143"/>
      <c r="F538" s="169"/>
      <c r="G538" s="170"/>
      <c r="H538" s="171"/>
      <c r="I538" s="172"/>
      <c r="J538" s="173"/>
      <c r="K538" s="174"/>
      <c r="L538" s="175"/>
      <c r="M538" s="176"/>
      <c r="N538" s="177"/>
      <c r="O538" s="177"/>
      <c r="P538" s="177"/>
      <c r="Q538" s="177"/>
      <c r="R538" s="178"/>
      <c r="S538" s="46" t="str">
        <f t="shared" si="133"/>
        <v>ข้อมูลไม่ครบ</v>
      </c>
      <c r="T538" s="47" t="str">
        <f t="shared" si="134"/>
        <v>ข้อมูลไม่ครบ</v>
      </c>
      <c r="U538" s="48" t="str">
        <f t="shared" si="135"/>
        <v>ข้อมูลไม่ครบ</v>
      </c>
      <c r="V538" s="48" t="str">
        <f t="shared" si="136"/>
        <v>ข้อมูลไม่ครบ</v>
      </c>
      <c r="W538" s="79" t="str">
        <f t="shared" ca="1" si="130"/>
        <v>ข้อมูลไม่ครบ</v>
      </c>
      <c r="X538" s="46" t="str">
        <f t="shared" si="137"/>
        <v>ข้อมูลไม่ครบ</v>
      </c>
      <c r="Y538" s="47" t="str">
        <f t="shared" si="131"/>
        <v>ข้อมูลไม่ครบ</v>
      </c>
      <c r="Z538" s="48" t="str">
        <f t="shared" si="138"/>
        <v>ข้อมูลไม่ครบ</v>
      </c>
      <c r="AA538" s="48" t="str">
        <f t="shared" si="139"/>
        <v>ข้อมูลไม่ครบ</v>
      </c>
      <c r="AB538" s="46" t="str">
        <f t="shared" si="140"/>
        <v>ข้อมูลไม่ครบ</v>
      </c>
      <c r="AC538" s="47" t="str">
        <f t="shared" si="132"/>
        <v>ข้อมูลไม่ครบ</v>
      </c>
      <c r="AD538" s="48" t="str">
        <f t="shared" si="141"/>
        <v>ข้อมูลไม่ครบ</v>
      </c>
      <c r="AE538" s="48" t="str">
        <f t="shared" si="142"/>
        <v>ข้อมูลไม่ครบ</v>
      </c>
      <c r="AF538" s="64"/>
    </row>
    <row r="539" spans="1:32" ht="21.75" thickBot="1" x14ac:dyDescent="0.4">
      <c r="A539" s="78">
        <v>521</v>
      </c>
      <c r="B539" s="168"/>
      <c r="C539" s="141"/>
      <c r="D539" s="142"/>
      <c r="E539" s="143"/>
      <c r="F539" s="169"/>
      <c r="G539" s="170"/>
      <c r="H539" s="171"/>
      <c r="I539" s="172"/>
      <c r="J539" s="173"/>
      <c r="K539" s="174"/>
      <c r="L539" s="175"/>
      <c r="M539" s="176"/>
      <c r="N539" s="177"/>
      <c r="O539" s="177"/>
      <c r="P539" s="177"/>
      <c r="Q539" s="177"/>
      <c r="R539" s="178"/>
      <c r="S539" s="46" t="str">
        <f t="shared" si="133"/>
        <v>ข้อมูลไม่ครบ</v>
      </c>
      <c r="T539" s="47" t="str">
        <f t="shared" si="134"/>
        <v>ข้อมูลไม่ครบ</v>
      </c>
      <c r="U539" s="48" t="str">
        <f t="shared" si="135"/>
        <v>ข้อมูลไม่ครบ</v>
      </c>
      <c r="V539" s="48" t="str">
        <f t="shared" si="136"/>
        <v>ข้อมูลไม่ครบ</v>
      </c>
      <c r="W539" s="79" t="str">
        <f t="shared" ca="1" si="130"/>
        <v>ข้อมูลไม่ครบ</v>
      </c>
      <c r="X539" s="46" t="str">
        <f t="shared" si="137"/>
        <v>ข้อมูลไม่ครบ</v>
      </c>
      <c r="Y539" s="47" t="str">
        <f t="shared" si="131"/>
        <v>ข้อมูลไม่ครบ</v>
      </c>
      <c r="Z539" s="48" t="str">
        <f t="shared" si="138"/>
        <v>ข้อมูลไม่ครบ</v>
      </c>
      <c r="AA539" s="48" t="str">
        <f t="shared" si="139"/>
        <v>ข้อมูลไม่ครบ</v>
      </c>
      <c r="AB539" s="46" t="str">
        <f t="shared" si="140"/>
        <v>ข้อมูลไม่ครบ</v>
      </c>
      <c r="AC539" s="47" t="str">
        <f t="shared" si="132"/>
        <v>ข้อมูลไม่ครบ</v>
      </c>
      <c r="AD539" s="48" t="str">
        <f t="shared" si="141"/>
        <v>ข้อมูลไม่ครบ</v>
      </c>
      <c r="AE539" s="48" t="str">
        <f t="shared" si="142"/>
        <v>ข้อมูลไม่ครบ</v>
      </c>
      <c r="AF539" s="64"/>
    </row>
    <row r="540" spans="1:32" ht="21.75" thickBot="1" x14ac:dyDescent="0.4">
      <c r="A540" s="78">
        <v>522</v>
      </c>
      <c r="B540" s="168"/>
      <c r="C540" s="141"/>
      <c r="D540" s="142"/>
      <c r="E540" s="143"/>
      <c r="F540" s="169"/>
      <c r="G540" s="170"/>
      <c r="H540" s="171"/>
      <c r="I540" s="172"/>
      <c r="J540" s="173"/>
      <c r="K540" s="174"/>
      <c r="L540" s="175"/>
      <c r="M540" s="176"/>
      <c r="N540" s="177"/>
      <c r="O540" s="177"/>
      <c r="P540" s="177"/>
      <c r="Q540" s="177"/>
      <c r="R540" s="178"/>
      <c r="S540" s="46" t="str">
        <f t="shared" si="133"/>
        <v>ข้อมูลไม่ครบ</v>
      </c>
      <c r="T540" s="47" t="str">
        <f t="shared" si="134"/>
        <v>ข้อมูลไม่ครบ</v>
      </c>
      <c r="U540" s="48" t="str">
        <f t="shared" si="135"/>
        <v>ข้อมูลไม่ครบ</v>
      </c>
      <c r="V540" s="48" t="str">
        <f t="shared" si="136"/>
        <v>ข้อมูลไม่ครบ</v>
      </c>
      <c r="W540" s="79" t="str">
        <f t="shared" ca="1" si="130"/>
        <v>ข้อมูลไม่ครบ</v>
      </c>
      <c r="X540" s="46" t="str">
        <f t="shared" si="137"/>
        <v>ข้อมูลไม่ครบ</v>
      </c>
      <c r="Y540" s="47" t="str">
        <f t="shared" si="131"/>
        <v>ข้อมูลไม่ครบ</v>
      </c>
      <c r="Z540" s="48" t="str">
        <f t="shared" si="138"/>
        <v>ข้อมูลไม่ครบ</v>
      </c>
      <c r="AA540" s="48" t="str">
        <f t="shared" si="139"/>
        <v>ข้อมูลไม่ครบ</v>
      </c>
      <c r="AB540" s="46" t="str">
        <f t="shared" si="140"/>
        <v>ข้อมูลไม่ครบ</v>
      </c>
      <c r="AC540" s="47" t="str">
        <f t="shared" si="132"/>
        <v>ข้อมูลไม่ครบ</v>
      </c>
      <c r="AD540" s="48" t="str">
        <f t="shared" si="141"/>
        <v>ข้อมูลไม่ครบ</v>
      </c>
      <c r="AE540" s="48" t="str">
        <f t="shared" si="142"/>
        <v>ข้อมูลไม่ครบ</v>
      </c>
      <c r="AF540" s="64"/>
    </row>
    <row r="541" spans="1:32" ht="21.75" thickBot="1" x14ac:dyDescent="0.4">
      <c r="A541" s="78">
        <v>523</v>
      </c>
      <c r="B541" s="168"/>
      <c r="C541" s="141"/>
      <c r="D541" s="142"/>
      <c r="E541" s="143"/>
      <c r="F541" s="169"/>
      <c r="G541" s="170"/>
      <c r="H541" s="171"/>
      <c r="I541" s="172"/>
      <c r="J541" s="173"/>
      <c r="K541" s="174"/>
      <c r="L541" s="175"/>
      <c r="M541" s="176"/>
      <c r="N541" s="177"/>
      <c r="O541" s="177"/>
      <c r="P541" s="177"/>
      <c r="Q541" s="177"/>
      <c r="R541" s="178"/>
      <c r="S541" s="46" t="str">
        <f t="shared" si="133"/>
        <v>ข้อมูลไม่ครบ</v>
      </c>
      <c r="T541" s="47" t="str">
        <f t="shared" si="134"/>
        <v>ข้อมูลไม่ครบ</v>
      </c>
      <c r="U541" s="48" t="str">
        <f t="shared" si="135"/>
        <v>ข้อมูลไม่ครบ</v>
      </c>
      <c r="V541" s="48" t="str">
        <f t="shared" si="136"/>
        <v>ข้อมูลไม่ครบ</v>
      </c>
      <c r="W541" s="79" t="str">
        <f t="shared" ca="1" si="130"/>
        <v>ข้อมูลไม่ครบ</v>
      </c>
      <c r="X541" s="46" t="str">
        <f t="shared" si="137"/>
        <v>ข้อมูลไม่ครบ</v>
      </c>
      <c r="Y541" s="47" t="str">
        <f t="shared" si="131"/>
        <v>ข้อมูลไม่ครบ</v>
      </c>
      <c r="Z541" s="48" t="str">
        <f t="shared" si="138"/>
        <v>ข้อมูลไม่ครบ</v>
      </c>
      <c r="AA541" s="48" t="str">
        <f t="shared" si="139"/>
        <v>ข้อมูลไม่ครบ</v>
      </c>
      <c r="AB541" s="46" t="str">
        <f t="shared" si="140"/>
        <v>ข้อมูลไม่ครบ</v>
      </c>
      <c r="AC541" s="47" t="str">
        <f t="shared" si="132"/>
        <v>ข้อมูลไม่ครบ</v>
      </c>
      <c r="AD541" s="48" t="str">
        <f t="shared" si="141"/>
        <v>ข้อมูลไม่ครบ</v>
      </c>
      <c r="AE541" s="48" t="str">
        <f t="shared" si="142"/>
        <v>ข้อมูลไม่ครบ</v>
      </c>
      <c r="AF541" s="64"/>
    </row>
    <row r="542" spans="1:32" ht="21.75" thickBot="1" x14ac:dyDescent="0.4">
      <c r="A542" s="78">
        <v>524</v>
      </c>
      <c r="B542" s="168"/>
      <c r="C542" s="141"/>
      <c r="D542" s="142"/>
      <c r="E542" s="143"/>
      <c r="F542" s="169"/>
      <c r="G542" s="170"/>
      <c r="H542" s="171"/>
      <c r="I542" s="172"/>
      <c r="J542" s="173"/>
      <c r="K542" s="174"/>
      <c r="L542" s="175"/>
      <c r="M542" s="176"/>
      <c r="N542" s="177"/>
      <c r="O542" s="177"/>
      <c r="P542" s="177"/>
      <c r="Q542" s="177"/>
      <c r="R542" s="178"/>
      <c r="S542" s="46" t="str">
        <f t="shared" si="133"/>
        <v>ข้อมูลไม่ครบ</v>
      </c>
      <c r="T542" s="47" t="str">
        <f t="shared" si="134"/>
        <v>ข้อมูลไม่ครบ</v>
      </c>
      <c r="U542" s="48" t="str">
        <f t="shared" si="135"/>
        <v>ข้อมูลไม่ครบ</v>
      </c>
      <c r="V542" s="48" t="str">
        <f t="shared" si="136"/>
        <v>ข้อมูลไม่ครบ</v>
      </c>
      <c r="W542" s="79" t="str">
        <f t="shared" ca="1" si="130"/>
        <v>ข้อมูลไม่ครบ</v>
      </c>
      <c r="X542" s="46" t="str">
        <f t="shared" si="137"/>
        <v>ข้อมูลไม่ครบ</v>
      </c>
      <c r="Y542" s="47" t="str">
        <f t="shared" si="131"/>
        <v>ข้อมูลไม่ครบ</v>
      </c>
      <c r="Z542" s="48" t="str">
        <f t="shared" si="138"/>
        <v>ข้อมูลไม่ครบ</v>
      </c>
      <c r="AA542" s="48" t="str">
        <f t="shared" si="139"/>
        <v>ข้อมูลไม่ครบ</v>
      </c>
      <c r="AB542" s="46" t="str">
        <f t="shared" si="140"/>
        <v>ข้อมูลไม่ครบ</v>
      </c>
      <c r="AC542" s="47" t="str">
        <f t="shared" si="132"/>
        <v>ข้อมูลไม่ครบ</v>
      </c>
      <c r="AD542" s="48" t="str">
        <f t="shared" si="141"/>
        <v>ข้อมูลไม่ครบ</v>
      </c>
      <c r="AE542" s="48" t="str">
        <f t="shared" si="142"/>
        <v>ข้อมูลไม่ครบ</v>
      </c>
      <c r="AF542" s="64"/>
    </row>
    <row r="543" spans="1:32" ht="21.75" thickBot="1" x14ac:dyDescent="0.4">
      <c r="A543" s="78">
        <v>525</v>
      </c>
      <c r="B543" s="168"/>
      <c r="C543" s="141"/>
      <c r="D543" s="142"/>
      <c r="E543" s="143"/>
      <c r="F543" s="169"/>
      <c r="G543" s="170"/>
      <c r="H543" s="171"/>
      <c r="I543" s="172"/>
      <c r="J543" s="173"/>
      <c r="K543" s="174"/>
      <c r="L543" s="175"/>
      <c r="M543" s="176"/>
      <c r="N543" s="177"/>
      <c r="O543" s="177"/>
      <c r="P543" s="177"/>
      <c r="Q543" s="177"/>
      <c r="R543" s="178"/>
      <c r="S543" s="46" t="str">
        <f t="shared" si="133"/>
        <v>ข้อมูลไม่ครบ</v>
      </c>
      <c r="T543" s="47" t="str">
        <f t="shared" si="134"/>
        <v>ข้อมูลไม่ครบ</v>
      </c>
      <c r="U543" s="48" t="str">
        <f t="shared" si="135"/>
        <v>ข้อมูลไม่ครบ</v>
      </c>
      <c r="V543" s="48" t="str">
        <f t="shared" si="136"/>
        <v>ข้อมูลไม่ครบ</v>
      </c>
      <c r="W543" s="79" t="str">
        <f t="shared" ca="1" si="130"/>
        <v>ข้อมูลไม่ครบ</v>
      </c>
      <c r="X543" s="46" t="str">
        <f t="shared" si="137"/>
        <v>ข้อมูลไม่ครบ</v>
      </c>
      <c r="Y543" s="47" t="str">
        <f t="shared" si="131"/>
        <v>ข้อมูลไม่ครบ</v>
      </c>
      <c r="Z543" s="48" t="str">
        <f t="shared" si="138"/>
        <v>ข้อมูลไม่ครบ</v>
      </c>
      <c r="AA543" s="48" t="str">
        <f t="shared" si="139"/>
        <v>ข้อมูลไม่ครบ</v>
      </c>
      <c r="AB543" s="46" t="str">
        <f t="shared" si="140"/>
        <v>ข้อมูลไม่ครบ</v>
      </c>
      <c r="AC543" s="47" t="str">
        <f t="shared" si="132"/>
        <v>ข้อมูลไม่ครบ</v>
      </c>
      <c r="AD543" s="48" t="str">
        <f t="shared" si="141"/>
        <v>ข้อมูลไม่ครบ</v>
      </c>
      <c r="AE543" s="48" t="str">
        <f t="shared" si="142"/>
        <v>ข้อมูลไม่ครบ</v>
      </c>
      <c r="AF543" s="64"/>
    </row>
    <row r="544" spans="1:32" ht="21.75" thickBot="1" x14ac:dyDescent="0.4">
      <c r="A544" s="78">
        <v>526</v>
      </c>
      <c r="B544" s="168"/>
      <c r="C544" s="141"/>
      <c r="D544" s="142"/>
      <c r="E544" s="143"/>
      <c r="F544" s="169"/>
      <c r="G544" s="170"/>
      <c r="H544" s="171"/>
      <c r="I544" s="172"/>
      <c r="J544" s="173"/>
      <c r="K544" s="174"/>
      <c r="L544" s="175"/>
      <c r="M544" s="176"/>
      <c r="N544" s="177"/>
      <c r="O544" s="177"/>
      <c r="P544" s="177"/>
      <c r="Q544" s="177"/>
      <c r="R544" s="178"/>
      <c r="S544" s="46" t="str">
        <f t="shared" si="133"/>
        <v>ข้อมูลไม่ครบ</v>
      </c>
      <c r="T544" s="47" t="str">
        <f t="shared" si="134"/>
        <v>ข้อมูลไม่ครบ</v>
      </c>
      <c r="U544" s="48" t="str">
        <f t="shared" si="135"/>
        <v>ข้อมูลไม่ครบ</v>
      </c>
      <c r="V544" s="48" t="str">
        <f t="shared" si="136"/>
        <v>ข้อมูลไม่ครบ</v>
      </c>
      <c r="W544" s="79" t="str">
        <f t="shared" ca="1" si="130"/>
        <v>ข้อมูลไม่ครบ</v>
      </c>
      <c r="X544" s="46" t="str">
        <f t="shared" si="137"/>
        <v>ข้อมูลไม่ครบ</v>
      </c>
      <c r="Y544" s="47" t="str">
        <f t="shared" si="131"/>
        <v>ข้อมูลไม่ครบ</v>
      </c>
      <c r="Z544" s="48" t="str">
        <f t="shared" si="138"/>
        <v>ข้อมูลไม่ครบ</v>
      </c>
      <c r="AA544" s="48" t="str">
        <f t="shared" si="139"/>
        <v>ข้อมูลไม่ครบ</v>
      </c>
      <c r="AB544" s="46" t="str">
        <f t="shared" si="140"/>
        <v>ข้อมูลไม่ครบ</v>
      </c>
      <c r="AC544" s="47" t="str">
        <f t="shared" si="132"/>
        <v>ข้อมูลไม่ครบ</v>
      </c>
      <c r="AD544" s="48" t="str">
        <f t="shared" si="141"/>
        <v>ข้อมูลไม่ครบ</v>
      </c>
      <c r="AE544" s="48" t="str">
        <f t="shared" si="142"/>
        <v>ข้อมูลไม่ครบ</v>
      </c>
      <c r="AF544" s="64"/>
    </row>
    <row r="545" spans="1:32" ht="21.75" thickBot="1" x14ac:dyDescent="0.4">
      <c r="A545" s="78">
        <v>527</v>
      </c>
      <c r="B545" s="168"/>
      <c r="C545" s="141"/>
      <c r="D545" s="142"/>
      <c r="E545" s="143"/>
      <c r="F545" s="169"/>
      <c r="G545" s="170"/>
      <c r="H545" s="171"/>
      <c r="I545" s="172"/>
      <c r="J545" s="173"/>
      <c r="K545" s="174"/>
      <c r="L545" s="175"/>
      <c r="M545" s="176"/>
      <c r="N545" s="177"/>
      <c r="O545" s="177"/>
      <c r="P545" s="177"/>
      <c r="Q545" s="177"/>
      <c r="R545" s="178"/>
      <c r="S545" s="46" t="str">
        <f t="shared" si="133"/>
        <v>ข้อมูลไม่ครบ</v>
      </c>
      <c r="T545" s="47" t="str">
        <f t="shared" si="134"/>
        <v>ข้อมูลไม่ครบ</v>
      </c>
      <c r="U545" s="48" t="str">
        <f t="shared" si="135"/>
        <v>ข้อมูลไม่ครบ</v>
      </c>
      <c r="V545" s="48" t="str">
        <f t="shared" si="136"/>
        <v>ข้อมูลไม่ครบ</v>
      </c>
      <c r="W545" s="79" t="str">
        <f t="shared" ca="1" si="130"/>
        <v>ข้อมูลไม่ครบ</v>
      </c>
      <c r="X545" s="46" t="str">
        <f t="shared" si="137"/>
        <v>ข้อมูลไม่ครบ</v>
      </c>
      <c r="Y545" s="47" t="str">
        <f t="shared" si="131"/>
        <v>ข้อมูลไม่ครบ</v>
      </c>
      <c r="Z545" s="48" t="str">
        <f t="shared" si="138"/>
        <v>ข้อมูลไม่ครบ</v>
      </c>
      <c r="AA545" s="48" t="str">
        <f t="shared" si="139"/>
        <v>ข้อมูลไม่ครบ</v>
      </c>
      <c r="AB545" s="46" t="str">
        <f t="shared" si="140"/>
        <v>ข้อมูลไม่ครบ</v>
      </c>
      <c r="AC545" s="47" t="str">
        <f t="shared" si="132"/>
        <v>ข้อมูลไม่ครบ</v>
      </c>
      <c r="AD545" s="48" t="str">
        <f t="shared" si="141"/>
        <v>ข้อมูลไม่ครบ</v>
      </c>
      <c r="AE545" s="48" t="str">
        <f t="shared" si="142"/>
        <v>ข้อมูลไม่ครบ</v>
      </c>
      <c r="AF545" s="64"/>
    </row>
    <row r="546" spans="1:32" ht="21.75" thickBot="1" x14ac:dyDescent="0.4">
      <c r="A546" s="78">
        <v>528</v>
      </c>
      <c r="B546" s="168"/>
      <c r="C546" s="141"/>
      <c r="D546" s="142"/>
      <c r="E546" s="143"/>
      <c r="F546" s="169"/>
      <c r="G546" s="170"/>
      <c r="H546" s="171"/>
      <c r="I546" s="172"/>
      <c r="J546" s="173"/>
      <c r="K546" s="174"/>
      <c r="L546" s="175"/>
      <c r="M546" s="176"/>
      <c r="N546" s="177"/>
      <c r="O546" s="177"/>
      <c r="P546" s="177"/>
      <c r="Q546" s="177"/>
      <c r="R546" s="178"/>
      <c r="S546" s="46" t="str">
        <f t="shared" si="133"/>
        <v>ข้อมูลไม่ครบ</v>
      </c>
      <c r="T546" s="47" t="str">
        <f t="shared" si="134"/>
        <v>ข้อมูลไม่ครบ</v>
      </c>
      <c r="U546" s="48" t="str">
        <f t="shared" si="135"/>
        <v>ข้อมูลไม่ครบ</v>
      </c>
      <c r="V546" s="48" t="str">
        <f t="shared" si="136"/>
        <v>ข้อมูลไม่ครบ</v>
      </c>
      <c r="W546" s="79" t="str">
        <f t="shared" ca="1" si="130"/>
        <v>ข้อมูลไม่ครบ</v>
      </c>
      <c r="X546" s="46" t="str">
        <f t="shared" si="137"/>
        <v>ข้อมูลไม่ครบ</v>
      </c>
      <c r="Y546" s="47" t="str">
        <f t="shared" si="131"/>
        <v>ข้อมูลไม่ครบ</v>
      </c>
      <c r="Z546" s="48" t="str">
        <f t="shared" si="138"/>
        <v>ข้อมูลไม่ครบ</v>
      </c>
      <c r="AA546" s="48" t="str">
        <f t="shared" si="139"/>
        <v>ข้อมูลไม่ครบ</v>
      </c>
      <c r="AB546" s="46" t="str">
        <f t="shared" si="140"/>
        <v>ข้อมูลไม่ครบ</v>
      </c>
      <c r="AC546" s="47" t="str">
        <f t="shared" si="132"/>
        <v>ข้อมูลไม่ครบ</v>
      </c>
      <c r="AD546" s="48" t="str">
        <f t="shared" si="141"/>
        <v>ข้อมูลไม่ครบ</v>
      </c>
      <c r="AE546" s="48" t="str">
        <f t="shared" si="142"/>
        <v>ข้อมูลไม่ครบ</v>
      </c>
      <c r="AF546" s="64"/>
    </row>
    <row r="547" spans="1:32" ht="21.75" thickBot="1" x14ac:dyDescent="0.4">
      <c r="A547" s="78">
        <v>529</v>
      </c>
      <c r="B547" s="168"/>
      <c r="C547" s="141"/>
      <c r="D547" s="142"/>
      <c r="E547" s="143"/>
      <c r="F547" s="169"/>
      <c r="G547" s="170"/>
      <c r="H547" s="171"/>
      <c r="I547" s="172"/>
      <c r="J547" s="173"/>
      <c r="K547" s="174"/>
      <c r="L547" s="175"/>
      <c r="M547" s="176"/>
      <c r="N547" s="177"/>
      <c r="O547" s="177"/>
      <c r="P547" s="177"/>
      <c r="Q547" s="177"/>
      <c r="R547" s="178"/>
      <c r="S547" s="46" t="str">
        <f t="shared" si="133"/>
        <v>ข้อมูลไม่ครบ</v>
      </c>
      <c r="T547" s="47" t="str">
        <f t="shared" si="134"/>
        <v>ข้อมูลไม่ครบ</v>
      </c>
      <c r="U547" s="48" t="str">
        <f t="shared" si="135"/>
        <v>ข้อมูลไม่ครบ</v>
      </c>
      <c r="V547" s="48" t="str">
        <f t="shared" si="136"/>
        <v>ข้อมูลไม่ครบ</v>
      </c>
      <c r="W547" s="79" t="str">
        <f t="shared" ca="1" si="130"/>
        <v>ข้อมูลไม่ครบ</v>
      </c>
      <c r="X547" s="46" t="str">
        <f t="shared" si="137"/>
        <v>ข้อมูลไม่ครบ</v>
      </c>
      <c r="Y547" s="47" t="str">
        <f t="shared" si="131"/>
        <v>ข้อมูลไม่ครบ</v>
      </c>
      <c r="Z547" s="48" t="str">
        <f t="shared" si="138"/>
        <v>ข้อมูลไม่ครบ</v>
      </c>
      <c r="AA547" s="48" t="str">
        <f t="shared" si="139"/>
        <v>ข้อมูลไม่ครบ</v>
      </c>
      <c r="AB547" s="46" t="str">
        <f t="shared" si="140"/>
        <v>ข้อมูลไม่ครบ</v>
      </c>
      <c r="AC547" s="47" t="str">
        <f t="shared" si="132"/>
        <v>ข้อมูลไม่ครบ</v>
      </c>
      <c r="AD547" s="48" t="str">
        <f t="shared" si="141"/>
        <v>ข้อมูลไม่ครบ</v>
      </c>
      <c r="AE547" s="48" t="str">
        <f t="shared" si="142"/>
        <v>ข้อมูลไม่ครบ</v>
      </c>
      <c r="AF547" s="64"/>
    </row>
    <row r="548" spans="1:32" ht="21.75" thickBot="1" x14ac:dyDescent="0.4">
      <c r="A548" s="78">
        <v>530</v>
      </c>
      <c r="B548" s="168"/>
      <c r="C548" s="141"/>
      <c r="D548" s="142"/>
      <c r="E548" s="143"/>
      <c r="F548" s="169"/>
      <c r="G548" s="170"/>
      <c r="H548" s="171"/>
      <c r="I548" s="172"/>
      <c r="J548" s="173"/>
      <c r="K548" s="174"/>
      <c r="L548" s="175"/>
      <c r="M548" s="176"/>
      <c r="N548" s="177"/>
      <c r="O548" s="177"/>
      <c r="P548" s="177"/>
      <c r="Q548" s="177"/>
      <c r="R548" s="178"/>
      <c r="S548" s="46" t="str">
        <f t="shared" si="133"/>
        <v>ข้อมูลไม่ครบ</v>
      </c>
      <c r="T548" s="47" t="str">
        <f t="shared" si="134"/>
        <v>ข้อมูลไม่ครบ</v>
      </c>
      <c r="U548" s="48" t="str">
        <f t="shared" si="135"/>
        <v>ข้อมูลไม่ครบ</v>
      </c>
      <c r="V548" s="48" t="str">
        <f t="shared" si="136"/>
        <v>ข้อมูลไม่ครบ</v>
      </c>
      <c r="W548" s="79" t="str">
        <f t="shared" ca="1" si="130"/>
        <v>ข้อมูลไม่ครบ</v>
      </c>
      <c r="X548" s="46" t="str">
        <f t="shared" si="137"/>
        <v>ข้อมูลไม่ครบ</v>
      </c>
      <c r="Y548" s="47" t="str">
        <f t="shared" si="131"/>
        <v>ข้อมูลไม่ครบ</v>
      </c>
      <c r="Z548" s="48" t="str">
        <f t="shared" si="138"/>
        <v>ข้อมูลไม่ครบ</v>
      </c>
      <c r="AA548" s="48" t="str">
        <f t="shared" si="139"/>
        <v>ข้อมูลไม่ครบ</v>
      </c>
      <c r="AB548" s="46" t="str">
        <f t="shared" si="140"/>
        <v>ข้อมูลไม่ครบ</v>
      </c>
      <c r="AC548" s="47" t="str">
        <f t="shared" si="132"/>
        <v>ข้อมูลไม่ครบ</v>
      </c>
      <c r="AD548" s="48" t="str">
        <f t="shared" si="141"/>
        <v>ข้อมูลไม่ครบ</v>
      </c>
      <c r="AE548" s="48" t="str">
        <f t="shared" si="142"/>
        <v>ข้อมูลไม่ครบ</v>
      </c>
      <c r="AF548" s="64"/>
    </row>
    <row r="549" spans="1:32" ht="21.75" thickBot="1" x14ac:dyDescent="0.4">
      <c r="A549" s="78">
        <v>531</v>
      </c>
      <c r="B549" s="168"/>
      <c r="C549" s="141"/>
      <c r="D549" s="142"/>
      <c r="E549" s="143"/>
      <c r="F549" s="169"/>
      <c r="G549" s="170"/>
      <c r="H549" s="171"/>
      <c r="I549" s="172"/>
      <c r="J549" s="173"/>
      <c r="K549" s="174"/>
      <c r="L549" s="175"/>
      <c r="M549" s="176"/>
      <c r="N549" s="177"/>
      <c r="O549" s="177"/>
      <c r="P549" s="177"/>
      <c r="Q549" s="177"/>
      <c r="R549" s="178"/>
      <c r="S549" s="46" t="str">
        <f t="shared" si="133"/>
        <v>ข้อมูลไม่ครบ</v>
      </c>
      <c r="T549" s="47" t="str">
        <f t="shared" si="134"/>
        <v>ข้อมูลไม่ครบ</v>
      </c>
      <c r="U549" s="48" t="str">
        <f t="shared" si="135"/>
        <v>ข้อมูลไม่ครบ</v>
      </c>
      <c r="V549" s="48" t="str">
        <f t="shared" si="136"/>
        <v>ข้อมูลไม่ครบ</v>
      </c>
      <c r="W549" s="79" t="str">
        <f t="shared" ca="1" si="130"/>
        <v>ข้อมูลไม่ครบ</v>
      </c>
      <c r="X549" s="46" t="str">
        <f t="shared" si="137"/>
        <v>ข้อมูลไม่ครบ</v>
      </c>
      <c r="Y549" s="47" t="str">
        <f t="shared" si="131"/>
        <v>ข้อมูลไม่ครบ</v>
      </c>
      <c r="Z549" s="48" t="str">
        <f t="shared" si="138"/>
        <v>ข้อมูลไม่ครบ</v>
      </c>
      <c r="AA549" s="48" t="str">
        <f t="shared" si="139"/>
        <v>ข้อมูลไม่ครบ</v>
      </c>
      <c r="AB549" s="46" t="str">
        <f t="shared" si="140"/>
        <v>ข้อมูลไม่ครบ</v>
      </c>
      <c r="AC549" s="47" t="str">
        <f t="shared" si="132"/>
        <v>ข้อมูลไม่ครบ</v>
      </c>
      <c r="AD549" s="48" t="str">
        <f t="shared" si="141"/>
        <v>ข้อมูลไม่ครบ</v>
      </c>
      <c r="AE549" s="48" t="str">
        <f t="shared" si="142"/>
        <v>ข้อมูลไม่ครบ</v>
      </c>
      <c r="AF549" s="64"/>
    </row>
    <row r="550" spans="1:32" ht="21.75" thickBot="1" x14ac:dyDescent="0.4">
      <c r="A550" s="78">
        <v>532</v>
      </c>
      <c r="B550" s="168"/>
      <c r="C550" s="141"/>
      <c r="D550" s="142"/>
      <c r="E550" s="143"/>
      <c r="F550" s="169"/>
      <c r="G550" s="170"/>
      <c r="H550" s="171"/>
      <c r="I550" s="172"/>
      <c r="J550" s="173"/>
      <c r="K550" s="174"/>
      <c r="L550" s="175"/>
      <c r="M550" s="176"/>
      <c r="N550" s="177"/>
      <c r="O550" s="177"/>
      <c r="P550" s="177"/>
      <c r="Q550" s="177"/>
      <c r="R550" s="178"/>
      <c r="S550" s="46" t="str">
        <f t="shared" si="133"/>
        <v>ข้อมูลไม่ครบ</v>
      </c>
      <c r="T550" s="47" t="str">
        <f t="shared" si="134"/>
        <v>ข้อมูลไม่ครบ</v>
      </c>
      <c r="U550" s="48" t="str">
        <f t="shared" si="135"/>
        <v>ข้อมูลไม่ครบ</v>
      </c>
      <c r="V550" s="48" t="str">
        <f t="shared" si="136"/>
        <v>ข้อมูลไม่ครบ</v>
      </c>
      <c r="W550" s="79" t="str">
        <f t="shared" ca="1" si="130"/>
        <v>ข้อมูลไม่ครบ</v>
      </c>
      <c r="X550" s="46" t="str">
        <f t="shared" si="137"/>
        <v>ข้อมูลไม่ครบ</v>
      </c>
      <c r="Y550" s="47" t="str">
        <f t="shared" si="131"/>
        <v>ข้อมูลไม่ครบ</v>
      </c>
      <c r="Z550" s="48" t="str">
        <f t="shared" si="138"/>
        <v>ข้อมูลไม่ครบ</v>
      </c>
      <c r="AA550" s="48" t="str">
        <f t="shared" si="139"/>
        <v>ข้อมูลไม่ครบ</v>
      </c>
      <c r="AB550" s="46" t="str">
        <f t="shared" si="140"/>
        <v>ข้อมูลไม่ครบ</v>
      </c>
      <c r="AC550" s="47" t="str">
        <f t="shared" si="132"/>
        <v>ข้อมูลไม่ครบ</v>
      </c>
      <c r="AD550" s="48" t="str">
        <f t="shared" si="141"/>
        <v>ข้อมูลไม่ครบ</v>
      </c>
      <c r="AE550" s="48" t="str">
        <f t="shared" si="142"/>
        <v>ข้อมูลไม่ครบ</v>
      </c>
      <c r="AF550" s="64"/>
    </row>
    <row r="551" spans="1:32" ht="21.75" thickBot="1" x14ac:dyDescent="0.4">
      <c r="A551" s="78">
        <v>533</v>
      </c>
      <c r="B551" s="168"/>
      <c r="C551" s="141"/>
      <c r="D551" s="142"/>
      <c r="E551" s="143"/>
      <c r="F551" s="169"/>
      <c r="G551" s="170"/>
      <c r="H551" s="171"/>
      <c r="I551" s="172"/>
      <c r="J551" s="173"/>
      <c r="K551" s="174"/>
      <c r="L551" s="175"/>
      <c r="M551" s="176"/>
      <c r="N551" s="177"/>
      <c r="O551" s="177"/>
      <c r="P551" s="177"/>
      <c r="Q551" s="177"/>
      <c r="R551" s="178"/>
      <c r="S551" s="46" t="str">
        <f t="shared" si="133"/>
        <v>ข้อมูลไม่ครบ</v>
      </c>
      <c r="T551" s="47" t="str">
        <f t="shared" si="134"/>
        <v>ข้อมูลไม่ครบ</v>
      </c>
      <c r="U551" s="48" t="str">
        <f t="shared" si="135"/>
        <v>ข้อมูลไม่ครบ</v>
      </c>
      <c r="V551" s="48" t="str">
        <f t="shared" si="136"/>
        <v>ข้อมูลไม่ครบ</v>
      </c>
      <c r="W551" s="79" t="str">
        <f t="shared" ca="1" si="130"/>
        <v>ข้อมูลไม่ครบ</v>
      </c>
      <c r="X551" s="46" t="str">
        <f t="shared" si="137"/>
        <v>ข้อมูลไม่ครบ</v>
      </c>
      <c r="Y551" s="47" t="str">
        <f t="shared" si="131"/>
        <v>ข้อมูลไม่ครบ</v>
      </c>
      <c r="Z551" s="48" t="str">
        <f t="shared" si="138"/>
        <v>ข้อมูลไม่ครบ</v>
      </c>
      <c r="AA551" s="48" t="str">
        <f t="shared" si="139"/>
        <v>ข้อมูลไม่ครบ</v>
      </c>
      <c r="AB551" s="46" t="str">
        <f t="shared" si="140"/>
        <v>ข้อมูลไม่ครบ</v>
      </c>
      <c r="AC551" s="47" t="str">
        <f t="shared" si="132"/>
        <v>ข้อมูลไม่ครบ</v>
      </c>
      <c r="AD551" s="48" t="str">
        <f t="shared" si="141"/>
        <v>ข้อมูลไม่ครบ</v>
      </c>
      <c r="AE551" s="48" t="str">
        <f t="shared" si="142"/>
        <v>ข้อมูลไม่ครบ</v>
      </c>
      <c r="AF551" s="64"/>
    </row>
    <row r="552" spans="1:32" ht="21.75" thickBot="1" x14ac:dyDescent="0.4">
      <c r="A552" s="78">
        <v>534</v>
      </c>
      <c r="B552" s="168"/>
      <c r="C552" s="141"/>
      <c r="D552" s="142"/>
      <c r="E552" s="143"/>
      <c r="F552" s="169"/>
      <c r="G552" s="170"/>
      <c r="H552" s="171"/>
      <c r="I552" s="172"/>
      <c r="J552" s="173"/>
      <c r="K552" s="174"/>
      <c r="L552" s="175"/>
      <c r="M552" s="176"/>
      <c r="N552" s="177"/>
      <c r="O552" s="177"/>
      <c r="P552" s="177"/>
      <c r="Q552" s="177"/>
      <c r="R552" s="178"/>
      <c r="S552" s="46" t="str">
        <f t="shared" si="133"/>
        <v>ข้อมูลไม่ครบ</v>
      </c>
      <c r="T552" s="47" t="str">
        <f t="shared" si="134"/>
        <v>ข้อมูลไม่ครบ</v>
      </c>
      <c r="U552" s="48" t="str">
        <f t="shared" si="135"/>
        <v>ข้อมูลไม่ครบ</v>
      </c>
      <c r="V552" s="48" t="str">
        <f t="shared" si="136"/>
        <v>ข้อมูลไม่ครบ</v>
      </c>
      <c r="W552" s="79" t="str">
        <f t="shared" ca="1" si="130"/>
        <v>ข้อมูลไม่ครบ</v>
      </c>
      <c r="X552" s="46" t="str">
        <f t="shared" si="137"/>
        <v>ข้อมูลไม่ครบ</v>
      </c>
      <c r="Y552" s="47" t="str">
        <f t="shared" si="131"/>
        <v>ข้อมูลไม่ครบ</v>
      </c>
      <c r="Z552" s="48" t="str">
        <f t="shared" si="138"/>
        <v>ข้อมูลไม่ครบ</v>
      </c>
      <c r="AA552" s="48" t="str">
        <f t="shared" si="139"/>
        <v>ข้อมูลไม่ครบ</v>
      </c>
      <c r="AB552" s="46" t="str">
        <f t="shared" si="140"/>
        <v>ข้อมูลไม่ครบ</v>
      </c>
      <c r="AC552" s="47" t="str">
        <f t="shared" si="132"/>
        <v>ข้อมูลไม่ครบ</v>
      </c>
      <c r="AD552" s="48" t="str">
        <f t="shared" si="141"/>
        <v>ข้อมูลไม่ครบ</v>
      </c>
      <c r="AE552" s="48" t="str">
        <f t="shared" si="142"/>
        <v>ข้อมูลไม่ครบ</v>
      </c>
      <c r="AF552" s="64"/>
    </row>
    <row r="553" spans="1:32" ht="21.75" thickBot="1" x14ac:dyDescent="0.4">
      <c r="A553" s="78">
        <v>535</v>
      </c>
      <c r="B553" s="168"/>
      <c r="C553" s="141"/>
      <c r="D553" s="142"/>
      <c r="E553" s="143"/>
      <c r="F553" s="169"/>
      <c r="G553" s="170"/>
      <c r="H553" s="171"/>
      <c r="I553" s="172"/>
      <c r="J553" s="173"/>
      <c r="K553" s="174"/>
      <c r="L553" s="175"/>
      <c r="M553" s="176"/>
      <c r="N553" s="177"/>
      <c r="O553" s="177"/>
      <c r="P553" s="177"/>
      <c r="Q553" s="177"/>
      <c r="R553" s="178"/>
      <c r="S553" s="46" t="str">
        <f t="shared" si="133"/>
        <v>ข้อมูลไม่ครบ</v>
      </c>
      <c r="T553" s="47" t="str">
        <f t="shared" si="134"/>
        <v>ข้อมูลไม่ครบ</v>
      </c>
      <c r="U553" s="48" t="str">
        <f t="shared" si="135"/>
        <v>ข้อมูลไม่ครบ</v>
      </c>
      <c r="V553" s="48" t="str">
        <f t="shared" si="136"/>
        <v>ข้อมูลไม่ครบ</v>
      </c>
      <c r="W553" s="79" t="str">
        <f t="shared" ca="1" si="130"/>
        <v>ข้อมูลไม่ครบ</v>
      </c>
      <c r="X553" s="46" t="str">
        <f t="shared" si="137"/>
        <v>ข้อมูลไม่ครบ</v>
      </c>
      <c r="Y553" s="47" t="str">
        <f t="shared" si="131"/>
        <v>ข้อมูลไม่ครบ</v>
      </c>
      <c r="Z553" s="48" t="str">
        <f t="shared" si="138"/>
        <v>ข้อมูลไม่ครบ</v>
      </c>
      <c r="AA553" s="48" t="str">
        <f t="shared" si="139"/>
        <v>ข้อมูลไม่ครบ</v>
      </c>
      <c r="AB553" s="46" t="str">
        <f t="shared" si="140"/>
        <v>ข้อมูลไม่ครบ</v>
      </c>
      <c r="AC553" s="47" t="str">
        <f t="shared" si="132"/>
        <v>ข้อมูลไม่ครบ</v>
      </c>
      <c r="AD553" s="48" t="str">
        <f t="shared" si="141"/>
        <v>ข้อมูลไม่ครบ</v>
      </c>
      <c r="AE553" s="48" t="str">
        <f t="shared" si="142"/>
        <v>ข้อมูลไม่ครบ</v>
      </c>
      <c r="AF553" s="64"/>
    </row>
    <row r="554" spans="1:32" ht="21.75" thickBot="1" x14ac:dyDescent="0.4">
      <c r="A554" s="78">
        <v>536</v>
      </c>
      <c r="B554" s="168"/>
      <c r="C554" s="141"/>
      <c r="D554" s="142"/>
      <c r="E554" s="143"/>
      <c r="F554" s="169"/>
      <c r="G554" s="170"/>
      <c r="H554" s="171"/>
      <c r="I554" s="172"/>
      <c r="J554" s="173"/>
      <c r="K554" s="174"/>
      <c r="L554" s="175"/>
      <c r="M554" s="176"/>
      <c r="N554" s="177"/>
      <c r="O554" s="177"/>
      <c r="P554" s="177"/>
      <c r="Q554" s="177"/>
      <c r="R554" s="178"/>
      <c r="S554" s="46" t="str">
        <f t="shared" si="133"/>
        <v>ข้อมูลไม่ครบ</v>
      </c>
      <c r="T554" s="47" t="str">
        <f t="shared" si="134"/>
        <v>ข้อมูลไม่ครบ</v>
      </c>
      <c r="U554" s="48" t="str">
        <f t="shared" si="135"/>
        <v>ข้อมูลไม่ครบ</v>
      </c>
      <c r="V554" s="48" t="str">
        <f t="shared" si="136"/>
        <v>ข้อมูลไม่ครบ</v>
      </c>
      <c r="W554" s="79" t="str">
        <f t="shared" ca="1" si="130"/>
        <v>ข้อมูลไม่ครบ</v>
      </c>
      <c r="X554" s="46" t="str">
        <f t="shared" si="137"/>
        <v>ข้อมูลไม่ครบ</v>
      </c>
      <c r="Y554" s="47" t="str">
        <f t="shared" si="131"/>
        <v>ข้อมูลไม่ครบ</v>
      </c>
      <c r="Z554" s="48" t="str">
        <f t="shared" si="138"/>
        <v>ข้อมูลไม่ครบ</v>
      </c>
      <c r="AA554" s="48" t="str">
        <f t="shared" si="139"/>
        <v>ข้อมูลไม่ครบ</v>
      </c>
      <c r="AB554" s="46" t="str">
        <f t="shared" si="140"/>
        <v>ข้อมูลไม่ครบ</v>
      </c>
      <c r="AC554" s="47" t="str">
        <f t="shared" si="132"/>
        <v>ข้อมูลไม่ครบ</v>
      </c>
      <c r="AD554" s="48" t="str">
        <f t="shared" si="141"/>
        <v>ข้อมูลไม่ครบ</v>
      </c>
      <c r="AE554" s="48" t="str">
        <f t="shared" si="142"/>
        <v>ข้อมูลไม่ครบ</v>
      </c>
      <c r="AF554" s="64"/>
    </row>
    <row r="555" spans="1:32" ht="21.75" thickBot="1" x14ac:dyDescent="0.4">
      <c r="A555" s="78">
        <v>537</v>
      </c>
      <c r="B555" s="168"/>
      <c r="C555" s="141"/>
      <c r="D555" s="142"/>
      <c r="E555" s="143"/>
      <c r="F555" s="169"/>
      <c r="G555" s="170"/>
      <c r="H555" s="171"/>
      <c r="I555" s="172"/>
      <c r="J555" s="173"/>
      <c r="K555" s="174"/>
      <c r="L555" s="175"/>
      <c r="M555" s="176"/>
      <c r="N555" s="177"/>
      <c r="O555" s="177"/>
      <c r="P555" s="177"/>
      <c r="Q555" s="177"/>
      <c r="R555" s="178"/>
      <c r="S555" s="46" t="str">
        <f t="shared" si="133"/>
        <v>ข้อมูลไม่ครบ</v>
      </c>
      <c r="T555" s="47" t="str">
        <f t="shared" si="134"/>
        <v>ข้อมูลไม่ครบ</v>
      </c>
      <c r="U555" s="48" t="str">
        <f t="shared" si="135"/>
        <v>ข้อมูลไม่ครบ</v>
      </c>
      <c r="V555" s="48" t="str">
        <f t="shared" si="136"/>
        <v>ข้อมูลไม่ครบ</v>
      </c>
      <c r="W555" s="79" t="str">
        <f t="shared" ca="1" si="130"/>
        <v>ข้อมูลไม่ครบ</v>
      </c>
      <c r="X555" s="46" t="str">
        <f t="shared" si="137"/>
        <v>ข้อมูลไม่ครบ</v>
      </c>
      <c r="Y555" s="47" t="str">
        <f t="shared" si="131"/>
        <v>ข้อมูลไม่ครบ</v>
      </c>
      <c r="Z555" s="48" t="str">
        <f t="shared" si="138"/>
        <v>ข้อมูลไม่ครบ</v>
      </c>
      <c r="AA555" s="48" t="str">
        <f t="shared" si="139"/>
        <v>ข้อมูลไม่ครบ</v>
      </c>
      <c r="AB555" s="46" t="str">
        <f t="shared" si="140"/>
        <v>ข้อมูลไม่ครบ</v>
      </c>
      <c r="AC555" s="47" t="str">
        <f t="shared" si="132"/>
        <v>ข้อมูลไม่ครบ</v>
      </c>
      <c r="AD555" s="48" t="str">
        <f t="shared" si="141"/>
        <v>ข้อมูลไม่ครบ</v>
      </c>
      <c r="AE555" s="48" t="str">
        <f t="shared" si="142"/>
        <v>ข้อมูลไม่ครบ</v>
      </c>
      <c r="AF555" s="64"/>
    </row>
    <row r="556" spans="1:32" ht="21.75" thickBot="1" x14ac:dyDescent="0.4">
      <c r="A556" s="78">
        <v>538</v>
      </c>
      <c r="B556" s="168"/>
      <c r="C556" s="141"/>
      <c r="D556" s="142"/>
      <c r="E556" s="143"/>
      <c r="F556" s="169"/>
      <c r="G556" s="170"/>
      <c r="H556" s="171"/>
      <c r="I556" s="172"/>
      <c r="J556" s="173"/>
      <c r="K556" s="174"/>
      <c r="L556" s="175"/>
      <c r="M556" s="176"/>
      <c r="N556" s="177"/>
      <c r="O556" s="177"/>
      <c r="P556" s="177"/>
      <c r="Q556" s="177"/>
      <c r="R556" s="178"/>
      <c r="S556" s="46" t="str">
        <f t="shared" si="133"/>
        <v>ข้อมูลไม่ครบ</v>
      </c>
      <c r="T556" s="47" t="str">
        <f t="shared" si="134"/>
        <v>ข้อมูลไม่ครบ</v>
      </c>
      <c r="U556" s="48" t="str">
        <f t="shared" si="135"/>
        <v>ข้อมูลไม่ครบ</v>
      </c>
      <c r="V556" s="48" t="str">
        <f t="shared" si="136"/>
        <v>ข้อมูลไม่ครบ</v>
      </c>
      <c r="W556" s="79" t="str">
        <f t="shared" ca="1" si="130"/>
        <v>ข้อมูลไม่ครบ</v>
      </c>
      <c r="X556" s="46" t="str">
        <f t="shared" si="137"/>
        <v>ข้อมูลไม่ครบ</v>
      </c>
      <c r="Y556" s="47" t="str">
        <f t="shared" si="131"/>
        <v>ข้อมูลไม่ครบ</v>
      </c>
      <c r="Z556" s="48" t="str">
        <f t="shared" si="138"/>
        <v>ข้อมูลไม่ครบ</v>
      </c>
      <c r="AA556" s="48" t="str">
        <f t="shared" si="139"/>
        <v>ข้อมูลไม่ครบ</v>
      </c>
      <c r="AB556" s="46" t="str">
        <f t="shared" si="140"/>
        <v>ข้อมูลไม่ครบ</v>
      </c>
      <c r="AC556" s="47" t="str">
        <f t="shared" si="132"/>
        <v>ข้อมูลไม่ครบ</v>
      </c>
      <c r="AD556" s="48" t="str">
        <f t="shared" si="141"/>
        <v>ข้อมูลไม่ครบ</v>
      </c>
      <c r="AE556" s="48" t="str">
        <f t="shared" si="142"/>
        <v>ข้อมูลไม่ครบ</v>
      </c>
      <c r="AF556" s="64"/>
    </row>
    <row r="557" spans="1:32" ht="21.75" thickBot="1" x14ac:dyDescent="0.4">
      <c r="A557" s="78">
        <v>539</v>
      </c>
      <c r="B557" s="168"/>
      <c r="C557" s="141"/>
      <c r="D557" s="142"/>
      <c r="E557" s="143"/>
      <c r="F557" s="169"/>
      <c r="G557" s="170"/>
      <c r="H557" s="171"/>
      <c r="I557" s="172"/>
      <c r="J557" s="173"/>
      <c r="K557" s="174"/>
      <c r="L557" s="175"/>
      <c r="M557" s="176"/>
      <c r="N557" s="177"/>
      <c r="O557" s="177"/>
      <c r="P557" s="177"/>
      <c r="Q557" s="177"/>
      <c r="R557" s="178"/>
      <c r="S557" s="46" t="str">
        <f t="shared" si="133"/>
        <v>ข้อมูลไม่ครบ</v>
      </c>
      <c r="T557" s="47" t="str">
        <f t="shared" si="134"/>
        <v>ข้อมูลไม่ครบ</v>
      </c>
      <c r="U557" s="48" t="str">
        <f t="shared" si="135"/>
        <v>ข้อมูลไม่ครบ</v>
      </c>
      <c r="V557" s="48" t="str">
        <f t="shared" si="136"/>
        <v>ข้อมูลไม่ครบ</v>
      </c>
      <c r="W557" s="79" t="str">
        <f t="shared" ca="1" si="130"/>
        <v>ข้อมูลไม่ครบ</v>
      </c>
      <c r="X557" s="46" t="str">
        <f t="shared" si="137"/>
        <v>ข้อมูลไม่ครบ</v>
      </c>
      <c r="Y557" s="47" t="str">
        <f t="shared" si="131"/>
        <v>ข้อมูลไม่ครบ</v>
      </c>
      <c r="Z557" s="48" t="str">
        <f t="shared" si="138"/>
        <v>ข้อมูลไม่ครบ</v>
      </c>
      <c r="AA557" s="48" t="str">
        <f t="shared" si="139"/>
        <v>ข้อมูลไม่ครบ</v>
      </c>
      <c r="AB557" s="46" t="str">
        <f t="shared" si="140"/>
        <v>ข้อมูลไม่ครบ</v>
      </c>
      <c r="AC557" s="47" t="str">
        <f t="shared" si="132"/>
        <v>ข้อมูลไม่ครบ</v>
      </c>
      <c r="AD557" s="48" t="str">
        <f t="shared" si="141"/>
        <v>ข้อมูลไม่ครบ</v>
      </c>
      <c r="AE557" s="48" t="str">
        <f t="shared" si="142"/>
        <v>ข้อมูลไม่ครบ</v>
      </c>
      <c r="AF557" s="64"/>
    </row>
    <row r="558" spans="1:32" ht="21.75" thickBot="1" x14ac:dyDescent="0.4">
      <c r="A558" s="78">
        <v>540</v>
      </c>
      <c r="B558" s="168"/>
      <c r="C558" s="141"/>
      <c r="D558" s="142"/>
      <c r="E558" s="143"/>
      <c r="F558" s="169"/>
      <c r="G558" s="170"/>
      <c r="H558" s="171"/>
      <c r="I558" s="172"/>
      <c r="J558" s="173"/>
      <c r="K558" s="174"/>
      <c r="L558" s="175"/>
      <c r="M558" s="176"/>
      <c r="N558" s="177"/>
      <c r="O558" s="177"/>
      <c r="P558" s="177"/>
      <c r="Q558" s="177"/>
      <c r="R558" s="178"/>
      <c r="S558" s="46" t="str">
        <f t="shared" si="133"/>
        <v>ข้อมูลไม่ครบ</v>
      </c>
      <c r="T558" s="47" t="str">
        <f t="shared" si="134"/>
        <v>ข้อมูลไม่ครบ</v>
      </c>
      <c r="U558" s="48" t="str">
        <f t="shared" si="135"/>
        <v>ข้อมูลไม่ครบ</v>
      </c>
      <c r="V558" s="48" t="str">
        <f t="shared" si="136"/>
        <v>ข้อมูลไม่ครบ</v>
      </c>
      <c r="W558" s="79" t="str">
        <f t="shared" ca="1" si="130"/>
        <v>ข้อมูลไม่ครบ</v>
      </c>
      <c r="X558" s="46" t="str">
        <f t="shared" si="137"/>
        <v>ข้อมูลไม่ครบ</v>
      </c>
      <c r="Y558" s="47" t="str">
        <f t="shared" si="131"/>
        <v>ข้อมูลไม่ครบ</v>
      </c>
      <c r="Z558" s="48" t="str">
        <f t="shared" si="138"/>
        <v>ข้อมูลไม่ครบ</v>
      </c>
      <c r="AA558" s="48" t="str">
        <f t="shared" si="139"/>
        <v>ข้อมูลไม่ครบ</v>
      </c>
      <c r="AB558" s="46" t="str">
        <f t="shared" si="140"/>
        <v>ข้อมูลไม่ครบ</v>
      </c>
      <c r="AC558" s="47" t="str">
        <f t="shared" si="132"/>
        <v>ข้อมูลไม่ครบ</v>
      </c>
      <c r="AD558" s="48" t="str">
        <f t="shared" si="141"/>
        <v>ข้อมูลไม่ครบ</v>
      </c>
      <c r="AE558" s="48" t="str">
        <f t="shared" si="142"/>
        <v>ข้อมูลไม่ครบ</v>
      </c>
      <c r="AF558" s="64"/>
    </row>
    <row r="559" spans="1:32" ht="21.75" thickBot="1" x14ac:dyDescent="0.4">
      <c r="A559" s="78">
        <v>541</v>
      </c>
      <c r="B559" s="168"/>
      <c r="C559" s="141"/>
      <c r="D559" s="142"/>
      <c r="E559" s="143"/>
      <c r="F559" s="169"/>
      <c r="G559" s="170"/>
      <c r="H559" s="171"/>
      <c r="I559" s="172"/>
      <c r="J559" s="173"/>
      <c r="K559" s="174"/>
      <c r="L559" s="175"/>
      <c r="M559" s="176"/>
      <c r="N559" s="177"/>
      <c r="O559" s="177"/>
      <c r="P559" s="177"/>
      <c r="Q559" s="177"/>
      <c r="R559" s="178"/>
      <c r="S559" s="46" t="str">
        <f t="shared" si="133"/>
        <v>ข้อมูลไม่ครบ</v>
      </c>
      <c r="T559" s="47" t="str">
        <f t="shared" si="134"/>
        <v>ข้อมูลไม่ครบ</v>
      </c>
      <c r="U559" s="48" t="str">
        <f t="shared" si="135"/>
        <v>ข้อมูลไม่ครบ</v>
      </c>
      <c r="V559" s="48" t="str">
        <f t="shared" si="136"/>
        <v>ข้อมูลไม่ครบ</v>
      </c>
      <c r="W559" s="79" t="str">
        <f t="shared" ca="1" si="130"/>
        <v>ข้อมูลไม่ครบ</v>
      </c>
      <c r="X559" s="46" t="str">
        <f t="shared" si="137"/>
        <v>ข้อมูลไม่ครบ</v>
      </c>
      <c r="Y559" s="47" t="str">
        <f t="shared" si="131"/>
        <v>ข้อมูลไม่ครบ</v>
      </c>
      <c r="Z559" s="48" t="str">
        <f t="shared" si="138"/>
        <v>ข้อมูลไม่ครบ</v>
      </c>
      <c r="AA559" s="48" t="str">
        <f t="shared" si="139"/>
        <v>ข้อมูลไม่ครบ</v>
      </c>
      <c r="AB559" s="46" t="str">
        <f t="shared" si="140"/>
        <v>ข้อมูลไม่ครบ</v>
      </c>
      <c r="AC559" s="47" t="str">
        <f t="shared" si="132"/>
        <v>ข้อมูลไม่ครบ</v>
      </c>
      <c r="AD559" s="48" t="str">
        <f t="shared" si="141"/>
        <v>ข้อมูลไม่ครบ</v>
      </c>
      <c r="AE559" s="48" t="str">
        <f t="shared" si="142"/>
        <v>ข้อมูลไม่ครบ</v>
      </c>
      <c r="AF559" s="64"/>
    </row>
    <row r="560" spans="1:32" ht="21.75" thickBot="1" x14ac:dyDescent="0.4">
      <c r="A560" s="78">
        <v>542</v>
      </c>
      <c r="B560" s="168"/>
      <c r="C560" s="141"/>
      <c r="D560" s="142"/>
      <c r="E560" s="143"/>
      <c r="F560" s="169"/>
      <c r="G560" s="170"/>
      <c r="H560" s="171"/>
      <c r="I560" s="172"/>
      <c r="J560" s="173"/>
      <c r="K560" s="174"/>
      <c r="L560" s="175"/>
      <c r="M560" s="176"/>
      <c r="N560" s="177"/>
      <c r="O560" s="177"/>
      <c r="P560" s="177"/>
      <c r="Q560" s="177"/>
      <c r="R560" s="178"/>
      <c r="S560" s="46" t="str">
        <f t="shared" si="133"/>
        <v>ข้อมูลไม่ครบ</v>
      </c>
      <c r="T560" s="47" t="str">
        <f t="shared" si="134"/>
        <v>ข้อมูลไม่ครบ</v>
      </c>
      <c r="U560" s="48" t="str">
        <f t="shared" si="135"/>
        <v>ข้อมูลไม่ครบ</v>
      </c>
      <c r="V560" s="48" t="str">
        <f t="shared" si="136"/>
        <v>ข้อมูลไม่ครบ</v>
      </c>
      <c r="W560" s="79" t="str">
        <f t="shared" ca="1" si="130"/>
        <v>ข้อมูลไม่ครบ</v>
      </c>
      <c r="X560" s="46" t="str">
        <f t="shared" si="137"/>
        <v>ข้อมูลไม่ครบ</v>
      </c>
      <c r="Y560" s="47" t="str">
        <f t="shared" si="131"/>
        <v>ข้อมูลไม่ครบ</v>
      </c>
      <c r="Z560" s="48" t="str">
        <f t="shared" si="138"/>
        <v>ข้อมูลไม่ครบ</v>
      </c>
      <c r="AA560" s="48" t="str">
        <f t="shared" si="139"/>
        <v>ข้อมูลไม่ครบ</v>
      </c>
      <c r="AB560" s="46" t="str">
        <f t="shared" si="140"/>
        <v>ข้อมูลไม่ครบ</v>
      </c>
      <c r="AC560" s="47" t="str">
        <f t="shared" si="132"/>
        <v>ข้อมูลไม่ครบ</v>
      </c>
      <c r="AD560" s="48" t="str">
        <f t="shared" si="141"/>
        <v>ข้อมูลไม่ครบ</v>
      </c>
      <c r="AE560" s="48" t="str">
        <f t="shared" si="142"/>
        <v>ข้อมูลไม่ครบ</v>
      </c>
      <c r="AF560" s="64"/>
    </row>
    <row r="561" spans="1:32" ht="21.75" thickBot="1" x14ac:dyDescent="0.4">
      <c r="A561" s="78">
        <v>543</v>
      </c>
      <c r="B561" s="168"/>
      <c r="C561" s="141"/>
      <c r="D561" s="142"/>
      <c r="E561" s="143"/>
      <c r="F561" s="169"/>
      <c r="G561" s="170"/>
      <c r="H561" s="171"/>
      <c r="I561" s="172"/>
      <c r="J561" s="173"/>
      <c r="K561" s="174"/>
      <c r="L561" s="175"/>
      <c r="M561" s="176"/>
      <c r="N561" s="177"/>
      <c r="O561" s="177"/>
      <c r="P561" s="177"/>
      <c r="Q561" s="177"/>
      <c r="R561" s="178"/>
      <c r="S561" s="46" t="str">
        <f t="shared" si="133"/>
        <v>ข้อมูลไม่ครบ</v>
      </c>
      <c r="T561" s="47" t="str">
        <f t="shared" si="134"/>
        <v>ข้อมูลไม่ครบ</v>
      </c>
      <c r="U561" s="48" t="str">
        <f t="shared" si="135"/>
        <v>ข้อมูลไม่ครบ</v>
      </c>
      <c r="V561" s="48" t="str">
        <f t="shared" si="136"/>
        <v>ข้อมูลไม่ครบ</v>
      </c>
      <c r="W561" s="79" t="str">
        <f t="shared" ca="1" si="130"/>
        <v>ข้อมูลไม่ครบ</v>
      </c>
      <c r="X561" s="46" t="str">
        <f t="shared" si="137"/>
        <v>ข้อมูลไม่ครบ</v>
      </c>
      <c r="Y561" s="47" t="str">
        <f t="shared" si="131"/>
        <v>ข้อมูลไม่ครบ</v>
      </c>
      <c r="Z561" s="48" t="str">
        <f t="shared" si="138"/>
        <v>ข้อมูลไม่ครบ</v>
      </c>
      <c r="AA561" s="48" t="str">
        <f t="shared" si="139"/>
        <v>ข้อมูลไม่ครบ</v>
      </c>
      <c r="AB561" s="46" t="str">
        <f t="shared" si="140"/>
        <v>ข้อมูลไม่ครบ</v>
      </c>
      <c r="AC561" s="47" t="str">
        <f t="shared" si="132"/>
        <v>ข้อมูลไม่ครบ</v>
      </c>
      <c r="AD561" s="48" t="str">
        <f t="shared" si="141"/>
        <v>ข้อมูลไม่ครบ</v>
      </c>
      <c r="AE561" s="48" t="str">
        <f t="shared" si="142"/>
        <v>ข้อมูลไม่ครบ</v>
      </c>
      <c r="AF561" s="64"/>
    </row>
    <row r="562" spans="1:32" ht="21.75" thickBot="1" x14ac:dyDescent="0.4">
      <c r="A562" s="78">
        <v>544</v>
      </c>
      <c r="B562" s="168"/>
      <c r="C562" s="141"/>
      <c r="D562" s="142"/>
      <c r="E562" s="143"/>
      <c r="F562" s="169"/>
      <c r="G562" s="170"/>
      <c r="H562" s="171"/>
      <c r="I562" s="172"/>
      <c r="J562" s="173"/>
      <c r="K562" s="174"/>
      <c r="L562" s="175"/>
      <c r="M562" s="176"/>
      <c r="N562" s="177"/>
      <c r="O562" s="177"/>
      <c r="P562" s="177"/>
      <c r="Q562" s="177"/>
      <c r="R562" s="178"/>
      <c r="S562" s="46" t="str">
        <f t="shared" si="133"/>
        <v>ข้อมูลไม่ครบ</v>
      </c>
      <c r="T562" s="47" t="str">
        <f t="shared" si="134"/>
        <v>ข้อมูลไม่ครบ</v>
      </c>
      <c r="U562" s="48" t="str">
        <f t="shared" si="135"/>
        <v>ข้อมูลไม่ครบ</v>
      </c>
      <c r="V562" s="48" t="str">
        <f t="shared" si="136"/>
        <v>ข้อมูลไม่ครบ</v>
      </c>
      <c r="W562" s="79" t="str">
        <f t="shared" ca="1" si="130"/>
        <v>ข้อมูลไม่ครบ</v>
      </c>
      <c r="X562" s="46" t="str">
        <f t="shared" si="137"/>
        <v>ข้อมูลไม่ครบ</v>
      </c>
      <c r="Y562" s="47" t="str">
        <f t="shared" si="131"/>
        <v>ข้อมูลไม่ครบ</v>
      </c>
      <c r="Z562" s="48" t="str">
        <f t="shared" si="138"/>
        <v>ข้อมูลไม่ครบ</v>
      </c>
      <c r="AA562" s="48" t="str">
        <f t="shared" si="139"/>
        <v>ข้อมูลไม่ครบ</v>
      </c>
      <c r="AB562" s="46" t="str">
        <f t="shared" si="140"/>
        <v>ข้อมูลไม่ครบ</v>
      </c>
      <c r="AC562" s="47" t="str">
        <f t="shared" si="132"/>
        <v>ข้อมูลไม่ครบ</v>
      </c>
      <c r="AD562" s="48" t="str">
        <f t="shared" si="141"/>
        <v>ข้อมูลไม่ครบ</v>
      </c>
      <c r="AE562" s="48" t="str">
        <f t="shared" si="142"/>
        <v>ข้อมูลไม่ครบ</v>
      </c>
      <c r="AF562" s="64"/>
    </row>
    <row r="563" spans="1:32" ht="21.75" thickBot="1" x14ac:dyDescent="0.4">
      <c r="A563" s="78">
        <v>545</v>
      </c>
      <c r="B563" s="168"/>
      <c r="C563" s="141"/>
      <c r="D563" s="142"/>
      <c r="E563" s="143"/>
      <c r="F563" s="169"/>
      <c r="G563" s="170"/>
      <c r="H563" s="171"/>
      <c r="I563" s="172"/>
      <c r="J563" s="173"/>
      <c r="K563" s="174"/>
      <c r="L563" s="175"/>
      <c r="M563" s="176"/>
      <c r="N563" s="177"/>
      <c r="O563" s="177"/>
      <c r="P563" s="177"/>
      <c r="Q563" s="177"/>
      <c r="R563" s="178"/>
      <c r="S563" s="46" t="str">
        <f t="shared" si="133"/>
        <v>ข้อมูลไม่ครบ</v>
      </c>
      <c r="T563" s="47" t="str">
        <f t="shared" si="134"/>
        <v>ข้อมูลไม่ครบ</v>
      </c>
      <c r="U563" s="48" t="str">
        <f t="shared" si="135"/>
        <v>ข้อมูลไม่ครบ</v>
      </c>
      <c r="V563" s="48" t="str">
        <f t="shared" si="136"/>
        <v>ข้อมูลไม่ครบ</v>
      </c>
      <c r="W563" s="79" t="str">
        <f t="shared" ca="1" si="130"/>
        <v>ข้อมูลไม่ครบ</v>
      </c>
      <c r="X563" s="46" t="str">
        <f t="shared" si="137"/>
        <v>ข้อมูลไม่ครบ</v>
      </c>
      <c r="Y563" s="47" t="str">
        <f t="shared" si="131"/>
        <v>ข้อมูลไม่ครบ</v>
      </c>
      <c r="Z563" s="48" t="str">
        <f t="shared" si="138"/>
        <v>ข้อมูลไม่ครบ</v>
      </c>
      <c r="AA563" s="48" t="str">
        <f t="shared" si="139"/>
        <v>ข้อมูลไม่ครบ</v>
      </c>
      <c r="AB563" s="46" t="str">
        <f t="shared" si="140"/>
        <v>ข้อมูลไม่ครบ</v>
      </c>
      <c r="AC563" s="47" t="str">
        <f t="shared" si="132"/>
        <v>ข้อมูลไม่ครบ</v>
      </c>
      <c r="AD563" s="48" t="str">
        <f t="shared" si="141"/>
        <v>ข้อมูลไม่ครบ</v>
      </c>
      <c r="AE563" s="48" t="str">
        <f t="shared" si="142"/>
        <v>ข้อมูลไม่ครบ</v>
      </c>
      <c r="AF563" s="64"/>
    </row>
    <row r="564" spans="1:32" ht="21.75" thickBot="1" x14ac:dyDescent="0.4">
      <c r="A564" s="78">
        <v>546</v>
      </c>
      <c r="B564" s="168"/>
      <c r="C564" s="141"/>
      <c r="D564" s="142"/>
      <c r="E564" s="143"/>
      <c r="F564" s="169"/>
      <c r="G564" s="170"/>
      <c r="H564" s="171"/>
      <c r="I564" s="172"/>
      <c r="J564" s="173"/>
      <c r="K564" s="174"/>
      <c r="L564" s="175"/>
      <c r="M564" s="176"/>
      <c r="N564" s="177"/>
      <c r="O564" s="177"/>
      <c r="P564" s="177"/>
      <c r="Q564" s="177"/>
      <c r="R564" s="178"/>
      <c r="S564" s="46" t="str">
        <f t="shared" si="133"/>
        <v>ข้อมูลไม่ครบ</v>
      </c>
      <c r="T564" s="47" t="str">
        <f t="shared" si="134"/>
        <v>ข้อมูลไม่ครบ</v>
      </c>
      <c r="U564" s="48" t="str">
        <f t="shared" si="135"/>
        <v>ข้อมูลไม่ครบ</v>
      </c>
      <c r="V564" s="48" t="str">
        <f t="shared" si="136"/>
        <v>ข้อมูลไม่ครบ</v>
      </c>
      <c r="W564" s="79" t="str">
        <f t="shared" ca="1" si="130"/>
        <v>ข้อมูลไม่ครบ</v>
      </c>
      <c r="X564" s="46" t="str">
        <f t="shared" si="137"/>
        <v>ข้อมูลไม่ครบ</v>
      </c>
      <c r="Y564" s="47" t="str">
        <f t="shared" si="131"/>
        <v>ข้อมูลไม่ครบ</v>
      </c>
      <c r="Z564" s="48" t="str">
        <f t="shared" si="138"/>
        <v>ข้อมูลไม่ครบ</v>
      </c>
      <c r="AA564" s="48" t="str">
        <f t="shared" si="139"/>
        <v>ข้อมูลไม่ครบ</v>
      </c>
      <c r="AB564" s="46" t="str">
        <f t="shared" si="140"/>
        <v>ข้อมูลไม่ครบ</v>
      </c>
      <c r="AC564" s="47" t="str">
        <f t="shared" si="132"/>
        <v>ข้อมูลไม่ครบ</v>
      </c>
      <c r="AD564" s="48" t="str">
        <f t="shared" si="141"/>
        <v>ข้อมูลไม่ครบ</v>
      </c>
      <c r="AE564" s="48" t="str">
        <f t="shared" si="142"/>
        <v>ข้อมูลไม่ครบ</v>
      </c>
      <c r="AF564" s="64"/>
    </row>
    <row r="565" spans="1:32" ht="21.75" thickBot="1" x14ac:dyDescent="0.4">
      <c r="A565" s="78">
        <v>547</v>
      </c>
      <c r="B565" s="168"/>
      <c r="C565" s="141"/>
      <c r="D565" s="142"/>
      <c r="E565" s="143"/>
      <c r="F565" s="169"/>
      <c r="G565" s="170"/>
      <c r="H565" s="171"/>
      <c r="I565" s="172"/>
      <c r="J565" s="173"/>
      <c r="K565" s="174"/>
      <c r="L565" s="175"/>
      <c r="M565" s="176"/>
      <c r="N565" s="177"/>
      <c r="O565" s="177"/>
      <c r="P565" s="177"/>
      <c r="Q565" s="177"/>
      <c r="R565" s="178"/>
      <c r="S565" s="46" t="str">
        <f t="shared" si="133"/>
        <v>ข้อมูลไม่ครบ</v>
      </c>
      <c r="T565" s="47" t="str">
        <f t="shared" si="134"/>
        <v>ข้อมูลไม่ครบ</v>
      </c>
      <c r="U565" s="48" t="str">
        <f t="shared" si="135"/>
        <v>ข้อมูลไม่ครบ</v>
      </c>
      <c r="V565" s="48" t="str">
        <f t="shared" si="136"/>
        <v>ข้อมูลไม่ครบ</v>
      </c>
      <c r="W565" s="79" t="str">
        <f t="shared" ca="1" si="130"/>
        <v>ข้อมูลไม่ครบ</v>
      </c>
      <c r="X565" s="46" t="str">
        <f t="shared" si="137"/>
        <v>ข้อมูลไม่ครบ</v>
      </c>
      <c r="Y565" s="47" t="str">
        <f t="shared" si="131"/>
        <v>ข้อมูลไม่ครบ</v>
      </c>
      <c r="Z565" s="48" t="str">
        <f t="shared" si="138"/>
        <v>ข้อมูลไม่ครบ</v>
      </c>
      <c r="AA565" s="48" t="str">
        <f t="shared" si="139"/>
        <v>ข้อมูลไม่ครบ</v>
      </c>
      <c r="AB565" s="46" t="str">
        <f t="shared" si="140"/>
        <v>ข้อมูลไม่ครบ</v>
      </c>
      <c r="AC565" s="47" t="str">
        <f t="shared" si="132"/>
        <v>ข้อมูลไม่ครบ</v>
      </c>
      <c r="AD565" s="48" t="str">
        <f t="shared" si="141"/>
        <v>ข้อมูลไม่ครบ</v>
      </c>
      <c r="AE565" s="48" t="str">
        <f t="shared" si="142"/>
        <v>ข้อมูลไม่ครบ</v>
      </c>
      <c r="AF565" s="64"/>
    </row>
    <row r="566" spans="1:32" ht="21.75" thickBot="1" x14ac:dyDescent="0.4">
      <c r="A566" s="78">
        <v>548</v>
      </c>
      <c r="B566" s="168"/>
      <c r="C566" s="141"/>
      <c r="D566" s="142"/>
      <c r="E566" s="143"/>
      <c r="F566" s="169"/>
      <c r="G566" s="170"/>
      <c r="H566" s="171"/>
      <c r="I566" s="172"/>
      <c r="J566" s="173"/>
      <c r="K566" s="174"/>
      <c r="L566" s="175"/>
      <c r="M566" s="176"/>
      <c r="N566" s="177"/>
      <c r="O566" s="177"/>
      <c r="P566" s="177"/>
      <c r="Q566" s="177"/>
      <c r="R566" s="178"/>
      <c r="S566" s="46" t="str">
        <f t="shared" si="133"/>
        <v>ข้อมูลไม่ครบ</v>
      </c>
      <c r="T566" s="47" t="str">
        <f t="shared" si="134"/>
        <v>ข้อมูลไม่ครบ</v>
      </c>
      <c r="U566" s="48" t="str">
        <f t="shared" si="135"/>
        <v>ข้อมูลไม่ครบ</v>
      </c>
      <c r="V566" s="48" t="str">
        <f t="shared" si="136"/>
        <v>ข้อมูลไม่ครบ</v>
      </c>
      <c r="W566" s="79" t="str">
        <f t="shared" ca="1" si="130"/>
        <v>ข้อมูลไม่ครบ</v>
      </c>
      <c r="X566" s="46" t="str">
        <f t="shared" si="137"/>
        <v>ข้อมูลไม่ครบ</v>
      </c>
      <c r="Y566" s="47" t="str">
        <f t="shared" si="131"/>
        <v>ข้อมูลไม่ครบ</v>
      </c>
      <c r="Z566" s="48" t="str">
        <f t="shared" si="138"/>
        <v>ข้อมูลไม่ครบ</v>
      </c>
      <c r="AA566" s="48" t="str">
        <f t="shared" si="139"/>
        <v>ข้อมูลไม่ครบ</v>
      </c>
      <c r="AB566" s="46" t="str">
        <f t="shared" si="140"/>
        <v>ข้อมูลไม่ครบ</v>
      </c>
      <c r="AC566" s="47" t="str">
        <f t="shared" si="132"/>
        <v>ข้อมูลไม่ครบ</v>
      </c>
      <c r="AD566" s="48" t="str">
        <f t="shared" si="141"/>
        <v>ข้อมูลไม่ครบ</v>
      </c>
      <c r="AE566" s="48" t="str">
        <f t="shared" si="142"/>
        <v>ข้อมูลไม่ครบ</v>
      </c>
      <c r="AF566" s="64"/>
    </row>
    <row r="567" spans="1:32" ht="21.75" thickBot="1" x14ac:dyDescent="0.4">
      <c r="A567" s="78">
        <v>549</v>
      </c>
      <c r="B567" s="168"/>
      <c r="C567" s="141"/>
      <c r="D567" s="142"/>
      <c r="E567" s="143"/>
      <c r="F567" s="169"/>
      <c r="G567" s="170"/>
      <c r="H567" s="171"/>
      <c r="I567" s="172"/>
      <c r="J567" s="173"/>
      <c r="K567" s="174"/>
      <c r="L567" s="175"/>
      <c r="M567" s="176"/>
      <c r="N567" s="177"/>
      <c r="O567" s="177"/>
      <c r="P567" s="177"/>
      <c r="Q567" s="177"/>
      <c r="R567" s="178"/>
      <c r="S567" s="46" t="str">
        <f t="shared" si="133"/>
        <v>ข้อมูลไม่ครบ</v>
      </c>
      <c r="T567" s="47" t="str">
        <f t="shared" si="134"/>
        <v>ข้อมูลไม่ครบ</v>
      </c>
      <c r="U567" s="48" t="str">
        <f t="shared" si="135"/>
        <v>ข้อมูลไม่ครบ</v>
      </c>
      <c r="V567" s="48" t="str">
        <f t="shared" si="136"/>
        <v>ข้อมูลไม่ครบ</v>
      </c>
      <c r="W567" s="79" t="str">
        <f t="shared" ca="1" si="130"/>
        <v>ข้อมูลไม่ครบ</v>
      </c>
      <c r="X567" s="46" t="str">
        <f t="shared" si="137"/>
        <v>ข้อมูลไม่ครบ</v>
      </c>
      <c r="Y567" s="47" t="str">
        <f t="shared" si="131"/>
        <v>ข้อมูลไม่ครบ</v>
      </c>
      <c r="Z567" s="48" t="str">
        <f t="shared" si="138"/>
        <v>ข้อมูลไม่ครบ</v>
      </c>
      <c r="AA567" s="48" t="str">
        <f t="shared" si="139"/>
        <v>ข้อมูลไม่ครบ</v>
      </c>
      <c r="AB567" s="46" t="str">
        <f t="shared" si="140"/>
        <v>ข้อมูลไม่ครบ</v>
      </c>
      <c r="AC567" s="47" t="str">
        <f t="shared" si="132"/>
        <v>ข้อมูลไม่ครบ</v>
      </c>
      <c r="AD567" s="48" t="str">
        <f t="shared" si="141"/>
        <v>ข้อมูลไม่ครบ</v>
      </c>
      <c r="AE567" s="48" t="str">
        <f t="shared" si="142"/>
        <v>ข้อมูลไม่ครบ</v>
      </c>
      <c r="AF567" s="64"/>
    </row>
    <row r="568" spans="1:32" ht="21.75" thickBot="1" x14ac:dyDescent="0.4">
      <c r="A568" s="78">
        <v>550</v>
      </c>
      <c r="B568" s="168"/>
      <c r="C568" s="141"/>
      <c r="D568" s="142"/>
      <c r="E568" s="143"/>
      <c r="F568" s="169"/>
      <c r="G568" s="170"/>
      <c r="H568" s="171"/>
      <c r="I568" s="172"/>
      <c r="J568" s="173"/>
      <c r="K568" s="174"/>
      <c r="L568" s="175"/>
      <c r="M568" s="176"/>
      <c r="N568" s="177"/>
      <c r="O568" s="177"/>
      <c r="P568" s="177"/>
      <c r="Q568" s="177"/>
      <c r="R568" s="178"/>
      <c r="S568" s="46" t="str">
        <f t="shared" si="133"/>
        <v>ข้อมูลไม่ครบ</v>
      </c>
      <c r="T568" s="47" t="str">
        <f t="shared" si="134"/>
        <v>ข้อมูลไม่ครบ</v>
      </c>
      <c r="U568" s="48" t="str">
        <f t="shared" si="135"/>
        <v>ข้อมูลไม่ครบ</v>
      </c>
      <c r="V568" s="48" t="str">
        <f t="shared" si="136"/>
        <v>ข้อมูลไม่ครบ</v>
      </c>
      <c r="W568" s="79" t="str">
        <f t="shared" ca="1" si="130"/>
        <v>ข้อมูลไม่ครบ</v>
      </c>
      <c r="X568" s="46" t="str">
        <f t="shared" si="137"/>
        <v>ข้อมูลไม่ครบ</v>
      </c>
      <c r="Y568" s="47" t="str">
        <f t="shared" si="131"/>
        <v>ข้อมูลไม่ครบ</v>
      </c>
      <c r="Z568" s="48" t="str">
        <f t="shared" si="138"/>
        <v>ข้อมูลไม่ครบ</v>
      </c>
      <c r="AA568" s="48" t="str">
        <f t="shared" si="139"/>
        <v>ข้อมูลไม่ครบ</v>
      </c>
      <c r="AB568" s="46" t="str">
        <f t="shared" si="140"/>
        <v>ข้อมูลไม่ครบ</v>
      </c>
      <c r="AC568" s="47" t="str">
        <f t="shared" si="132"/>
        <v>ข้อมูลไม่ครบ</v>
      </c>
      <c r="AD568" s="48" t="str">
        <f t="shared" si="141"/>
        <v>ข้อมูลไม่ครบ</v>
      </c>
      <c r="AE568" s="48" t="str">
        <f t="shared" si="142"/>
        <v>ข้อมูลไม่ครบ</v>
      </c>
      <c r="AF568" s="64"/>
    </row>
    <row r="569" spans="1:32" ht="21.75" thickBot="1" x14ac:dyDescent="0.4">
      <c r="A569" s="78">
        <v>551</v>
      </c>
      <c r="B569" s="168"/>
      <c r="C569" s="141"/>
      <c r="D569" s="142"/>
      <c r="E569" s="143"/>
      <c r="F569" s="169"/>
      <c r="G569" s="170"/>
      <c r="H569" s="171"/>
      <c r="I569" s="172"/>
      <c r="J569" s="173"/>
      <c r="K569" s="174"/>
      <c r="L569" s="175"/>
      <c r="M569" s="176"/>
      <c r="N569" s="177"/>
      <c r="O569" s="177"/>
      <c r="P569" s="177"/>
      <c r="Q569" s="177"/>
      <c r="R569" s="178"/>
      <c r="S569" s="46" t="str">
        <f t="shared" si="133"/>
        <v>ข้อมูลไม่ครบ</v>
      </c>
      <c r="T569" s="47" t="str">
        <f t="shared" si="134"/>
        <v>ข้อมูลไม่ครบ</v>
      </c>
      <c r="U569" s="48" t="str">
        <f t="shared" si="135"/>
        <v>ข้อมูลไม่ครบ</v>
      </c>
      <c r="V569" s="48" t="str">
        <f t="shared" si="136"/>
        <v>ข้อมูลไม่ครบ</v>
      </c>
      <c r="W569" s="79" t="str">
        <f t="shared" ca="1" si="130"/>
        <v>ข้อมูลไม่ครบ</v>
      </c>
      <c r="X569" s="46" t="str">
        <f t="shared" si="137"/>
        <v>ข้อมูลไม่ครบ</v>
      </c>
      <c r="Y569" s="47" t="str">
        <f t="shared" si="131"/>
        <v>ข้อมูลไม่ครบ</v>
      </c>
      <c r="Z569" s="48" t="str">
        <f t="shared" si="138"/>
        <v>ข้อมูลไม่ครบ</v>
      </c>
      <c r="AA569" s="48" t="str">
        <f t="shared" si="139"/>
        <v>ข้อมูลไม่ครบ</v>
      </c>
      <c r="AB569" s="46" t="str">
        <f t="shared" si="140"/>
        <v>ข้อมูลไม่ครบ</v>
      </c>
      <c r="AC569" s="47" t="str">
        <f t="shared" si="132"/>
        <v>ข้อมูลไม่ครบ</v>
      </c>
      <c r="AD569" s="48" t="str">
        <f t="shared" si="141"/>
        <v>ข้อมูลไม่ครบ</v>
      </c>
      <c r="AE569" s="48" t="str">
        <f t="shared" si="142"/>
        <v>ข้อมูลไม่ครบ</v>
      </c>
      <c r="AF569" s="64"/>
    </row>
    <row r="570" spans="1:32" ht="21.75" thickBot="1" x14ac:dyDescent="0.4">
      <c r="A570" s="78">
        <v>552</v>
      </c>
      <c r="B570" s="168"/>
      <c r="C570" s="141"/>
      <c r="D570" s="142"/>
      <c r="E570" s="143"/>
      <c r="F570" s="169"/>
      <c r="G570" s="170"/>
      <c r="H570" s="171"/>
      <c r="I570" s="172"/>
      <c r="J570" s="173"/>
      <c r="K570" s="174"/>
      <c r="L570" s="175"/>
      <c r="M570" s="176"/>
      <c r="N570" s="177"/>
      <c r="O570" s="177"/>
      <c r="P570" s="177"/>
      <c r="Q570" s="177"/>
      <c r="R570" s="178"/>
      <c r="S570" s="46" t="str">
        <f t="shared" si="133"/>
        <v>ข้อมูลไม่ครบ</v>
      </c>
      <c r="T570" s="47" t="str">
        <f t="shared" si="134"/>
        <v>ข้อมูลไม่ครบ</v>
      </c>
      <c r="U570" s="48" t="str">
        <f t="shared" si="135"/>
        <v>ข้อมูลไม่ครบ</v>
      </c>
      <c r="V570" s="48" t="str">
        <f t="shared" si="136"/>
        <v>ข้อมูลไม่ครบ</v>
      </c>
      <c r="W570" s="79" t="str">
        <f t="shared" ca="1" si="130"/>
        <v>ข้อมูลไม่ครบ</v>
      </c>
      <c r="X570" s="46" t="str">
        <f t="shared" si="137"/>
        <v>ข้อมูลไม่ครบ</v>
      </c>
      <c r="Y570" s="47" t="str">
        <f t="shared" si="131"/>
        <v>ข้อมูลไม่ครบ</v>
      </c>
      <c r="Z570" s="48" t="str">
        <f t="shared" si="138"/>
        <v>ข้อมูลไม่ครบ</v>
      </c>
      <c r="AA570" s="48" t="str">
        <f t="shared" si="139"/>
        <v>ข้อมูลไม่ครบ</v>
      </c>
      <c r="AB570" s="46" t="str">
        <f t="shared" si="140"/>
        <v>ข้อมูลไม่ครบ</v>
      </c>
      <c r="AC570" s="47" t="str">
        <f t="shared" si="132"/>
        <v>ข้อมูลไม่ครบ</v>
      </c>
      <c r="AD570" s="48" t="str">
        <f t="shared" si="141"/>
        <v>ข้อมูลไม่ครบ</v>
      </c>
      <c r="AE570" s="48" t="str">
        <f t="shared" si="142"/>
        <v>ข้อมูลไม่ครบ</v>
      </c>
      <c r="AF570" s="64"/>
    </row>
    <row r="571" spans="1:32" ht="21.75" thickBot="1" x14ac:dyDescent="0.4">
      <c r="A571" s="78">
        <v>553</v>
      </c>
      <c r="B571" s="168"/>
      <c r="C571" s="141"/>
      <c r="D571" s="142"/>
      <c r="E571" s="143"/>
      <c r="F571" s="169"/>
      <c r="G571" s="170"/>
      <c r="H571" s="171"/>
      <c r="I571" s="172"/>
      <c r="J571" s="173"/>
      <c r="K571" s="174"/>
      <c r="L571" s="175"/>
      <c r="M571" s="176"/>
      <c r="N571" s="177"/>
      <c r="O571" s="177"/>
      <c r="P571" s="177"/>
      <c r="Q571" s="177"/>
      <c r="R571" s="178"/>
      <c r="S571" s="46" t="str">
        <f t="shared" si="133"/>
        <v>ข้อมูลไม่ครบ</v>
      </c>
      <c r="T571" s="47" t="str">
        <f t="shared" si="134"/>
        <v>ข้อมูลไม่ครบ</v>
      </c>
      <c r="U571" s="48" t="str">
        <f t="shared" si="135"/>
        <v>ข้อมูลไม่ครบ</v>
      </c>
      <c r="V571" s="48" t="str">
        <f t="shared" si="136"/>
        <v>ข้อมูลไม่ครบ</v>
      </c>
      <c r="W571" s="79" t="str">
        <f t="shared" ca="1" si="130"/>
        <v>ข้อมูลไม่ครบ</v>
      </c>
      <c r="X571" s="46" t="str">
        <f t="shared" si="137"/>
        <v>ข้อมูลไม่ครบ</v>
      </c>
      <c r="Y571" s="47" t="str">
        <f t="shared" si="131"/>
        <v>ข้อมูลไม่ครบ</v>
      </c>
      <c r="Z571" s="48" t="str">
        <f t="shared" si="138"/>
        <v>ข้อมูลไม่ครบ</v>
      </c>
      <c r="AA571" s="48" t="str">
        <f t="shared" si="139"/>
        <v>ข้อมูลไม่ครบ</v>
      </c>
      <c r="AB571" s="46" t="str">
        <f t="shared" si="140"/>
        <v>ข้อมูลไม่ครบ</v>
      </c>
      <c r="AC571" s="47" t="str">
        <f t="shared" si="132"/>
        <v>ข้อมูลไม่ครบ</v>
      </c>
      <c r="AD571" s="48" t="str">
        <f t="shared" si="141"/>
        <v>ข้อมูลไม่ครบ</v>
      </c>
      <c r="AE571" s="48" t="str">
        <f t="shared" si="142"/>
        <v>ข้อมูลไม่ครบ</v>
      </c>
      <c r="AF571" s="64"/>
    </row>
    <row r="572" spans="1:32" ht="21.75" thickBot="1" x14ac:dyDescent="0.4">
      <c r="A572" s="78">
        <v>554</v>
      </c>
      <c r="B572" s="168"/>
      <c r="C572" s="141"/>
      <c r="D572" s="142"/>
      <c r="E572" s="143"/>
      <c r="F572" s="169"/>
      <c r="G572" s="170"/>
      <c r="H572" s="171"/>
      <c r="I572" s="172"/>
      <c r="J572" s="173"/>
      <c r="K572" s="174"/>
      <c r="L572" s="175"/>
      <c r="M572" s="176"/>
      <c r="N572" s="177"/>
      <c r="O572" s="177"/>
      <c r="P572" s="177"/>
      <c r="Q572" s="177"/>
      <c r="R572" s="178"/>
      <c r="S572" s="46" t="str">
        <f t="shared" si="133"/>
        <v>ข้อมูลไม่ครบ</v>
      </c>
      <c r="T572" s="47" t="str">
        <f t="shared" si="134"/>
        <v>ข้อมูลไม่ครบ</v>
      </c>
      <c r="U572" s="48" t="str">
        <f t="shared" si="135"/>
        <v>ข้อมูลไม่ครบ</v>
      </c>
      <c r="V572" s="48" t="str">
        <f t="shared" si="136"/>
        <v>ข้อมูลไม่ครบ</v>
      </c>
      <c r="W572" s="79" t="str">
        <f t="shared" ca="1" si="130"/>
        <v>ข้อมูลไม่ครบ</v>
      </c>
      <c r="X572" s="46" t="str">
        <f t="shared" si="137"/>
        <v>ข้อมูลไม่ครบ</v>
      </c>
      <c r="Y572" s="47" t="str">
        <f t="shared" si="131"/>
        <v>ข้อมูลไม่ครบ</v>
      </c>
      <c r="Z572" s="48" t="str">
        <f t="shared" si="138"/>
        <v>ข้อมูลไม่ครบ</v>
      </c>
      <c r="AA572" s="48" t="str">
        <f t="shared" si="139"/>
        <v>ข้อมูลไม่ครบ</v>
      </c>
      <c r="AB572" s="46" t="str">
        <f t="shared" si="140"/>
        <v>ข้อมูลไม่ครบ</v>
      </c>
      <c r="AC572" s="47" t="str">
        <f t="shared" si="132"/>
        <v>ข้อมูลไม่ครบ</v>
      </c>
      <c r="AD572" s="48" t="str">
        <f t="shared" si="141"/>
        <v>ข้อมูลไม่ครบ</v>
      </c>
      <c r="AE572" s="48" t="str">
        <f t="shared" si="142"/>
        <v>ข้อมูลไม่ครบ</v>
      </c>
      <c r="AF572" s="64"/>
    </row>
    <row r="573" spans="1:32" ht="21.75" thickBot="1" x14ac:dyDescent="0.4">
      <c r="A573" s="78">
        <v>555</v>
      </c>
      <c r="B573" s="168"/>
      <c r="C573" s="141"/>
      <c r="D573" s="142"/>
      <c r="E573" s="143"/>
      <c r="F573" s="169"/>
      <c r="G573" s="170"/>
      <c r="H573" s="171"/>
      <c r="I573" s="172"/>
      <c r="J573" s="173"/>
      <c r="K573" s="174"/>
      <c r="L573" s="175"/>
      <c r="M573" s="176"/>
      <c r="N573" s="177"/>
      <c r="O573" s="177"/>
      <c r="P573" s="177"/>
      <c r="Q573" s="177"/>
      <c r="R573" s="178"/>
      <c r="S573" s="46" t="str">
        <f t="shared" si="133"/>
        <v>ข้อมูลไม่ครบ</v>
      </c>
      <c r="T573" s="47" t="str">
        <f t="shared" si="134"/>
        <v>ข้อมูลไม่ครบ</v>
      </c>
      <c r="U573" s="48" t="str">
        <f t="shared" si="135"/>
        <v>ข้อมูลไม่ครบ</v>
      </c>
      <c r="V573" s="48" t="str">
        <f t="shared" si="136"/>
        <v>ข้อมูลไม่ครบ</v>
      </c>
      <c r="W573" s="79" t="str">
        <f t="shared" ca="1" si="130"/>
        <v>ข้อมูลไม่ครบ</v>
      </c>
      <c r="X573" s="46" t="str">
        <f t="shared" si="137"/>
        <v>ข้อมูลไม่ครบ</v>
      </c>
      <c r="Y573" s="47" t="str">
        <f t="shared" si="131"/>
        <v>ข้อมูลไม่ครบ</v>
      </c>
      <c r="Z573" s="48" t="str">
        <f t="shared" si="138"/>
        <v>ข้อมูลไม่ครบ</v>
      </c>
      <c r="AA573" s="48" t="str">
        <f t="shared" si="139"/>
        <v>ข้อมูลไม่ครบ</v>
      </c>
      <c r="AB573" s="46" t="str">
        <f t="shared" si="140"/>
        <v>ข้อมูลไม่ครบ</v>
      </c>
      <c r="AC573" s="47" t="str">
        <f t="shared" si="132"/>
        <v>ข้อมูลไม่ครบ</v>
      </c>
      <c r="AD573" s="48" t="str">
        <f t="shared" si="141"/>
        <v>ข้อมูลไม่ครบ</v>
      </c>
      <c r="AE573" s="48" t="str">
        <f t="shared" si="142"/>
        <v>ข้อมูลไม่ครบ</v>
      </c>
      <c r="AF573" s="64"/>
    </row>
    <row r="574" spans="1:32" ht="21.75" thickBot="1" x14ac:dyDescent="0.4">
      <c r="A574" s="78">
        <v>556</v>
      </c>
      <c r="B574" s="168"/>
      <c r="C574" s="141"/>
      <c r="D574" s="142"/>
      <c r="E574" s="143"/>
      <c r="F574" s="169"/>
      <c r="G574" s="170"/>
      <c r="H574" s="171"/>
      <c r="I574" s="172"/>
      <c r="J574" s="173"/>
      <c r="K574" s="174"/>
      <c r="L574" s="175"/>
      <c r="M574" s="176"/>
      <c r="N574" s="177"/>
      <c r="O574" s="177"/>
      <c r="P574" s="177"/>
      <c r="Q574" s="177"/>
      <c r="R574" s="178"/>
      <c r="S574" s="46" t="str">
        <f t="shared" si="133"/>
        <v>ข้อมูลไม่ครบ</v>
      </c>
      <c r="T574" s="47" t="str">
        <f t="shared" si="134"/>
        <v>ข้อมูลไม่ครบ</v>
      </c>
      <c r="U574" s="48" t="str">
        <f t="shared" si="135"/>
        <v>ข้อมูลไม่ครบ</v>
      </c>
      <c r="V574" s="48" t="str">
        <f t="shared" si="136"/>
        <v>ข้อมูลไม่ครบ</v>
      </c>
      <c r="W574" s="79" t="str">
        <f t="shared" ca="1" si="130"/>
        <v>ข้อมูลไม่ครบ</v>
      </c>
      <c r="X574" s="46" t="str">
        <f t="shared" si="137"/>
        <v>ข้อมูลไม่ครบ</v>
      </c>
      <c r="Y574" s="47" t="str">
        <f t="shared" si="131"/>
        <v>ข้อมูลไม่ครบ</v>
      </c>
      <c r="Z574" s="48" t="str">
        <f t="shared" si="138"/>
        <v>ข้อมูลไม่ครบ</v>
      </c>
      <c r="AA574" s="48" t="str">
        <f t="shared" si="139"/>
        <v>ข้อมูลไม่ครบ</v>
      </c>
      <c r="AB574" s="46" t="str">
        <f t="shared" si="140"/>
        <v>ข้อมูลไม่ครบ</v>
      </c>
      <c r="AC574" s="47" t="str">
        <f t="shared" si="132"/>
        <v>ข้อมูลไม่ครบ</v>
      </c>
      <c r="AD574" s="48" t="str">
        <f t="shared" si="141"/>
        <v>ข้อมูลไม่ครบ</v>
      </c>
      <c r="AE574" s="48" t="str">
        <f t="shared" si="142"/>
        <v>ข้อมูลไม่ครบ</v>
      </c>
      <c r="AF574" s="64"/>
    </row>
    <row r="575" spans="1:32" ht="21.75" thickBot="1" x14ac:dyDescent="0.4">
      <c r="A575" s="78">
        <v>557</v>
      </c>
      <c r="B575" s="168"/>
      <c r="C575" s="141"/>
      <c r="D575" s="142"/>
      <c r="E575" s="143"/>
      <c r="F575" s="169"/>
      <c r="G575" s="170"/>
      <c r="H575" s="171"/>
      <c r="I575" s="172"/>
      <c r="J575" s="173"/>
      <c r="K575" s="174"/>
      <c r="L575" s="175"/>
      <c r="M575" s="176"/>
      <c r="N575" s="177"/>
      <c r="O575" s="177"/>
      <c r="P575" s="177"/>
      <c r="Q575" s="177"/>
      <c r="R575" s="178"/>
      <c r="S575" s="46" t="str">
        <f t="shared" si="133"/>
        <v>ข้อมูลไม่ครบ</v>
      </c>
      <c r="T575" s="47" t="str">
        <f t="shared" si="134"/>
        <v>ข้อมูลไม่ครบ</v>
      </c>
      <c r="U575" s="48" t="str">
        <f t="shared" si="135"/>
        <v>ข้อมูลไม่ครบ</v>
      </c>
      <c r="V575" s="48" t="str">
        <f t="shared" si="136"/>
        <v>ข้อมูลไม่ครบ</v>
      </c>
      <c r="W575" s="79" t="str">
        <f t="shared" ca="1" si="130"/>
        <v>ข้อมูลไม่ครบ</v>
      </c>
      <c r="X575" s="46" t="str">
        <f t="shared" si="137"/>
        <v>ข้อมูลไม่ครบ</v>
      </c>
      <c r="Y575" s="47" t="str">
        <f t="shared" si="131"/>
        <v>ข้อมูลไม่ครบ</v>
      </c>
      <c r="Z575" s="48" t="str">
        <f t="shared" si="138"/>
        <v>ข้อมูลไม่ครบ</v>
      </c>
      <c r="AA575" s="48" t="str">
        <f t="shared" si="139"/>
        <v>ข้อมูลไม่ครบ</v>
      </c>
      <c r="AB575" s="46" t="str">
        <f t="shared" si="140"/>
        <v>ข้อมูลไม่ครบ</v>
      </c>
      <c r="AC575" s="47" t="str">
        <f t="shared" si="132"/>
        <v>ข้อมูลไม่ครบ</v>
      </c>
      <c r="AD575" s="48" t="str">
        <f t="shared" si="141"/>
        <v>ข้อมูลไม่ครบ</v>
      </c>
      <c r="AE575" s="48" t="str">
        <f t="shared" si="142"/>
        <v>ข้อมูลไม่ครบ</v>
      </c>
      <c r="AF575" s="64"/>
    </row>
    <row r="576" spans="1:32" ht="21.75" thickBot="1" x14ac:dyDescent="0.4">
      <c r="A576" s="78">
        <v>558</v>
      </c>
      <c r="B576" s="168"/>
      <c r="C576" s="141"/>
      <c r="D576" s="142"/>
      <c r="E576" s="143"/>
      <c r="F576" s="169"/>
      <c r="G576" s="170"/>
      <c r="H576" s="171"/>
      <c r="I576" s="172"/>
      <c r="J576" s="173"/>
      <c r="K576" s="174"/>
      <c r="L576" s="175"/>
      <c r="M576" s="176"/>
      <c r="N576" s="177"/>
      <c r="O576" s="177"/>
      <c r="P576" s="177"/>
      <c r="Q576" s="177"/>
      <c r="R576" s="178"/>
      <c r="S576" s="46" t="str">
        <f t="shared" si="133"/>
        <v>ข้อมูลไม่ครบ</v>
      </c>
      <c r="T576" s="47" t="str">
        <f t="shared" si="134"/>
        <v>ข้อมูลไม่ครบ</v>
      </c>
      <c r="U576" s="48" t="str">
        <f t="shared" si="135"/>
        <v>ข้อมูลไม่ครบ</v>
      </c>
      <c r="V576" s="48" t="str">
        <f t="shared" si="136"/>
        <v>ข้อมูลไม่ครบ</v>
      </c>
      <c r="W576" s="79" t="str">
        <f t="shared" ca="1" si="130"/>
        <v>ข้อมูลไม่ครบ</v>
      </c>
      <c r="X576" s="46" t="str">
        <f t="shared" si="137"/>
        <v>ข้อมูลไม่ครบ</v>
      </c>
      <c r="Y576" s="47" t="str">
        <f t="shared" si="131"/>
        <v>ข้อมูลไม่ครบ</v>
      </c>
      <c r="Z576" s="48" t="str">
        <f t="shared" si="138"/>
        <v>ข้อมูลไม่ครบ</v>
      </c>
      <c r="AA576" s="48" t="str">
        <f t="shared" si="139"/>
        <v>ข้อมูลไม่ครบ</v>
      </c>
      <c r="AB576" s="46" t="str">
        <f t="shared" si="140"/>
        <v>ข้อมูลไม่ครบ</v>
      </c>
      <c r="AC576" s="47" t="str">
        <f t="shared" si="132"/>
        <v>ข้อมูลไม่ครบ</v>
      </c>
      <c r="AD576" s="48" t="str">
        <f t="shared" si="141"/>
        <v>ข้อมูลไม่ครบ</v>
      </c>
      <c r="AE576" s="48" t="str">
        <f t="shared" si="142"/>
        <v>ข้อมูลไม่ครบ</v>
      </c>
      <c r="AF576" s="64"/>
    </row>
    <row r="577" spans="1:32" ht="21.75" thickBot="1" x14ac:dyDescent="0.4">
      <c r="A577" s="78">
        <v>559</v>
      </c>
      <c r="B577" s="168"/>
      <c r="C577" s="141"/>
      <c r="D577" s="142"/>
      <c r="E577" s="143"/>
      <c r="F577" s="169"/>
      <c r="G577" s="170"/>
      <c r="H577" s="171"/>
      <c r="I577" s="172"/>
      <c r="J577" s="173"/>
      <c r="K577" s="174"/>
      <c r="L577" s="175"/>
      <c r="M577" s="176"/>
      <c r="N577" s="177"/>
      <c r="O577" s="177"/>
      <c r="P577" s="177"/>
      <c r="Q577" s="177"/>
      <c r="R577" s="178"/>
      <c r="S577" s="46" t="str">
        <f t="shared" si="133"/>
        <v>ข้อมูลไม่ครบ</v>
      </c>
      <c r="T577" s="47" t="str">
        <f t="shared" si="134"/>
        <v>ข้อมูลไม่ครบ</v>
      </c>
      <c r="U577" s="48" t="str">
        <f t="shared" si="135"/>
        <v>ข้อมูลไม่ครบ</v>
      </c>
      <c r="V577" s="48" t="str">
        <f t="shared" si="136"/>
        <v>ข้อมูลไม่ครบ</v>
      </c>
      <c r="W577" s="79" t="str">
        <f t="shared" ca="1" si="130"/>
        <v>ข้อมูลไม่ครบ</v>
      </c>
      <c r="X577" s="46" t="str">
        <f t="shared" si="137"/>
        <v>ข้อมูลไม่ครบ</v>
      </c>
      <c r="Y577" s="47" t="str">
        <f t="shared" si="131"/>
        <v>ข้อมูลไม่ครบ</v>
      </c>
      <c r="Z577" s="48" t="str">
        <f t="shared" si="138"/>
        <v>ข้อมูลไม่ครบ</v>
      </c>
      <c r="AA577" s="48" t="str">
        <f t="shared" si="139"/>
        <v>ข้อมูลไม่ครบ</v>
      </c>
      <c r="AB577" s="46" t="str">
        <f t="shared" si="140"/>
        <v>ข้อมูลไม่ครบ</v>
      </c>
      <c r="AC577" s="47" t="str">
        <f t="shared" si="132"/>
        <v>ข้อมูลไม่ครบ</v>
      </c>
      <c r="AD577" s="48" t="str">
        <f t="shared" si="141"/>
        <v>ข้อมูลไม่ครบ</v>
      </c>
      <c r="AE577" s="48" t="str">
        <f t="shared" si="142"/>
        <v>ข้อมูลไม่ครบ</v>
      </c>
      <c r="AF577" s="64"/>
    </row>
    <row r="578" spans="1:32" ht="21.75" thickBot="1" x14ac:dyDescent="0.4">
      <c r="A578" s="78">
        <v>560</v>
      </c>
      <c r="B578" s="168"/>
      <c r="C578" s="141"/>
      <c r="D578" s="142"/>
      <c r="E578" s="143"/>
      <c r="F578" s="169"/>
      <c r="G578" s="170"/>
      <c r="H578" s="171"/>
      <c r="I578" s="172"/>
      <c r="J578" s="173"/>
      <c r="K578" s="174"/>
      <c r="L578" s="175"/>
      <c r="M578" s="176"/>
      <c r="N578" s="177"/>
      <c r="O578" s="177"/>
      <c r="P578" s="177"/>
      <c r="Q578" s="177"/>
      <c r="R578" s="178"/>
      <c r="S578" s="46" t="str">
        <f t="shared" si="133"/>
        <v>ข้อมูลไม่ครบ</v>
      </c>
      <c r="T578" s="47" t="str">
        <f t="shared" si="134"/>
        <v>ข้อมูลไม่ครบ</v>
      </c>
      <c r="U578" s="48" t="str">
        <f t="shared" si="135"/>
        <v>ข้อมูลไม่ครบ</v>
      </c>
      <c r="V578" s="48" t="str">
        <f t="shared" si="136"/>
        <v>ข้อมูลไม่ครบ</v>
      </c>
      <c r="W578" s="79" t="str">
        <f t="shared" ca="1" si="130"/>
        <v>ข้อมูลไม่ครบ</v>
      </c>
      <c r="X578" s="46" t="str">
        <f t="shared" si="137"/>
        <v>ข้อมูลไม่ครบ</v>
      </c>
      <c r="Y578" s="47" t="str">
        <f t="shared" si="131"/>
        <v>ข้อมูลไม่ครบ</v>
      </c>
      <c r="Z578" s="48" t="str">
        <f t="shared" si="138"/>
        <v>ข้อมูลไม่ครบ</v>
      </c>
      <c r="AA578" s="48" t="str">
        <f t="shared" si="139"/>
        <v>ข้อมูลไม่ครบ</v>
      </c>
      <c r="AB578" s="46" t="str">
        <f t="shared" si="140"/>
        <v>ข้อมูลไม่ครบ</v>
      </c>
      <c r="AC578" s="47" t="str">
        <f t="shared" si="132"/>
        <v>ข้อมูลไม่ครบ</v>
      </c>
      <c r="AD578" s="48" t="str">
        <f t="shared" si="141"/>
        <v>ข้อมูลไม่ครบ</v>
      </c>
      <c r="AE578" s="48" t="str">
        <f t="shared" si="142"/>
        <v>ข้อมูลไม่ครบ</v>
      </c>
      <c r="AF578" s="64"/>
    </row>
    <row r="579" spans="1:32" ht="21.75" thickBot="1" x14ac:dyDescent="0.4">
      <c r="A579" s="78">
        <v>561</v>
      </c>
      <c r="B579" s="168"/>
      <c r="C579" s="141"/>
      <c r="D579" s="142"/>
      <c r="E579" s="143"/>
      <c r="F579" s="169"/>
      <c r="G579" s="170"/>
      <c r="H579" s="171"/>
      <c r="I579" s="172"/>
      <c r="J579" s="173"/>
      <c r="K579" s="174"/>
      <c r="L579" s="175"/>
      <c r="M579" s="176"/>
      <c r="N579" s="177"/>
      <c r="O579" s="177"/>
      <c r="P579" s="177"/>
      <c r="Q579" s="177"/>
      <c r="R579" s="178"/>
      <c r="S579" s="46" t="str">
        <f t="shared" si="133"/>
        <v>ข้อมูลไม่ครบ</v>
      </c>
      <c r="T579" s="47" t="str">
        <f t="shared" si="134"/>
        <v>ข้อมูลไม่ครบ</v>
      </c>
      <c r="U579" s="48" t="str">
        <f t="shared" si="135"/>
        <v>ข้อมูลไม่ครบ</v>
      </c>
      <c r="V579" s="48" t="str">
        <f t="shared" si="136"/>
        <v>ข้อมูลไม่ครบ</v>
      </c>
      <c r="W579" s="79" t="str">
        <f t="shared" ca="1" si="130"/>
        <v>ข้อมูลไม่ครบ</v>
      </c>
      <c r="X579" s="46" t="str">
        <f t="shared" si="137"/>
        <v>ข้อมูลไม่ครบ</v>
      </c>
      <c r="Y579" s="47" t="str">
        <f t="shared" si="131"/>
        <v>ข้อมูลไม่ครบ</v>
      </c>
      <c r="Z579" s="48" t="str">
        <f t="shared" si="138"/>
        <v>ข้อมูลไม่ครบ</v>
      </c>
      <c r="AA579" s="48" t="str">
        <f t="shared" si="139"/>
        <v>ข้อมูลไม่ครบ</v>
      </c>
      <c r="AB579" s="46" t="str">
        <f t="shared" si="140"/>
        <v>ข้อมูลไม่ครบ</v>
      </c>
      <c r="AC579" s="47" t="str">
        <f t="shared" si="132"/>
        <v>ข้อมูลไม่ครบ</v>
      </c>
      <c r="AD579" s="48" t="str">
        <f t="shared" si="141"/>
        <v>ข้อมูลไม่ครบ</v>
      </c>
      <c r="AE579" s="48" t="str">
        <f t="shared" si="142"/>
        <v>ข้อมูลไม่ครบ</v>
      </c>
      <c r="AF579" s="64"/>
    </row>
    <row r="580" spans="1:32" ht="21.75" thickBot="1" x14ac:dyDescent="0.4">
      <c r="A580" s="78">
        <v>562</v>
      </c>
      <c r="B580" s="168"/>
      <c r="C580" s="141"/>
      <c r="D580" s="142"/>
      <c r="E580" s="143"/>
      <c r="F580" s="169"/>
      <c r="G580" s="170"/>
      <c r="H580" s="171"/>
      <c r="I580" s="172"/>
      <c r="J580" s="173"/>
      <c r="K580" s="174"/>
      <c r="L580" s="175"/>
      <c r="M580" s="176"/>
      <c r="N580" s="177"/>
      <c r="O580" s="177"/>
      <c r="P580" s="177"/>
      <c r="Q580" s="177"/>
      <c r="R580" s="178"/>
      <c r="S580" s="46" t="str">
        <f t="shared" si="133"/>
        <v>ข้อมูลไม่ครบ</v>
      </c>
      <c r="T580" s="47" t="str">
        <f t="shared" si="134"/>
        <v>ข้อมูลไม่ครบ</v>
      </c>
      <c r="U580" s="48" t="str">
        <f t="shared" si="135"/>
        <v>ข้อมูลไม่ครบ</v>
      </c>
      <c r="V580" s="48" t="str">
        <f t="shared" si="136"/>
        <v>ข้อมูลไม่ครบ</v>
      </c>
      <c r="W580" s="79" t="str">
        <f t="shared" ca="1" si="130"/>
        <v>ข้อมูลไม่ครบ</v>
      </c>
      <c r="X580" s="46" t="str">
        <f t="shared" si="137"/>
        <v>ข้อมูลไม่ครบ</v>
      </c>
      <c r="Y580" s="47" t="str">
        <f t="shared" si="131"/>
        <v>ข้อมูลไม่ครบ</v>
      </c>
      <c r="Z580" s="48" t="str">
        <f t="shared" si="138"/>
        <v>ข้อมูลไม่ครบ</v>
      </c>
      <c r="AA580" s="48" t="str">
        <f t="shared" si="139"/>
        <v>ข้อมูลไม่ครบ</v>
      </c>
      <c r="AB580" s="46" t="str">
        <f t="shared" si="140"/>
        <v>ข้อมูลไม่ครบ</v>
      </c>
      <c r="AC580" s="47" t="str">
        <f t="shared" si="132"/>
        <v>ข้อมูลไม่ครบ</v>
      </c>
      <c r="AD580" s="48" t="str">
        <f t="shared" si="141"/>
        <v>ข้อมูลไม่ครบ</v>
      </c>
      <c r="AE580" s="48" t="str">
        <f t="shared" si="142"/>
        <v>ข้อมูลไม่ครบ</v>
      </c>
      <c r="AF580" s="64"/>
    </row>
    <row r="581" spans="1:32" ht="21.75" thickBot="1" x14ac:dyDescent="0.4">
      <c r="A581" s="78">
        <v>563</v>
      </c>
      <c r="B581" s="168"/>
      <c r="C581" s="141"/>
      <c r="D581" s="142"/>
      <c r="E581" s="143"/>
      <c r="F581" s="169"/>
      <c r="G581" s="170"/>
      <c r="H581" s="171"/>
      <c r="I581" s="172"/>
      <c r="J581" s="173"/>
      <c r="K581" s="174"/>
      <c r="L581" s="175"/>
      <c r="M581" s="176"/>
      <c r="N581" s="177"/>
      <c r="O581" s="177"/>
      <c r="P581" s="177"/>
      <c r="Q581" s="177"/>
      <c r="R581" s="178"/>
      <c r="S581" s="46" t="str">
        <f t="shared" si="133"/>
        <v>ข้อมูลไม่ครบ</v>
      </c>
      <c r="T581" s="47" t="str">
        <f t="shared" si="134"/>
        <v>ข้อมูลไม่ครบ</v>
      </c>
      <c r="U581" s="48" t="str">
        <f t="shared" si="135"/>
        <v>ข้อมูลไม่ครบ</v>
      </c>
      <c r="V581" s="48" t="str">
        <f t="shared" si="136"/>
        <v>ข้อมูลไม่ครบ</v>
      </c>
      <c r="W581" s="79" t="str">
        <f t="shared" ca="1" si="130"/>
        <v>ข้อมูลไม่ครบ</v>
      </c>
      <c r="X581" s="46" t="str">
        <f t="shared" si="137"/>
        <v>ข้อมูลไม่ครบ</v>
      </c>
      <c r="Y581" s="47" t="str">
        <f t="shared" si="131"/>
        <v>ข้อมูลไม่ครบ</v>
      </c>
      <c r="Z581" s="48" t="str">
        <f t="shared" si="138"/>
        <v>ข้อมูลไม่ครบ</v>
      </c>
      <c r="AA581" s="48" t="str">
        <f t="shared" si="139"/>
        <v>ข้อมูลไม่ครบ</v>
      </c>
      <c r="AB581" s="46" t="str">
        <f t="shared" si="140"/>
        <v>ข้อมูลไม่ครบ</v>
      </c>
      <c r="AC581" s="47" t="str">
        <f t="shared" si="132"/>
        <v>ข้อมูลไม่ครบ</v>
      </c>
      <c r="AD581" s="48" t="str">
        <f t="shared" si="141"/>
        <v>ข้อมูลไม่ครบ</v>
      </c>
      <c r="AE581" s="48" t="str">
        <f t="shared" si="142"/>
        <v>ข้อมูลไม่ครบ</v>
      </c>
      <c r="AF581" s="64"/>
    </row>
    <row r="582" spans="1:32" ht="21.75" thickBot="1" x14ac:dyDescent="0.4">
      <c r="A582" s="78">
        <v>564</v>
      </c>
      <c r="B582" s="168"/>
      <c r="C582" s="141"/>
      <c r="D582" s="142"/>
      <c r="E582" s="143"/>
      <c r="F582" s="169"/>
      <c r="G582" s="170"/>
      <c r="H582" s="171"/>
      <c r="I582" s="172"/>
      <c r="J582" s="173"/>
      <c r="K582" s="174"/>
      <c r="L582" s="175"/>
      <c r="M582" s="176"/>
      <c r="N582" s="177"/>
      <c r="O582" s="177"/>
      <c r="P582" s="177"/>
      <c r="Q582" s="177"/>
      <c r="R582" s="178"/>
      <c r="S582" s="46" t="str">
        <f t="shared" si="133"/>
        <v>ข้อมูลไม่ครบ</v>
      </c>
      <c r="T582" s="47" t="str">
        <f t="shared" si="134"/>
        <v>ข้อมูลไม่ครบ</v>
      </c>
      <c r="U582" s="48" t="str">
        <f t="shared" si="135"/>
        <v>ข้อมูลไม่ครบ</v>
      </c>
      <c r="V582" s="48" t="str">
        <f t="shared" si="136"/>
        <v>ข้อมูลไม่ครบ</v>
      </c>
      <c r="W582" s="79" t="str">
        <f t="shared" ca="1" si="130"/>
        <v>ข้อมูลไม่ครบ</v>
      </c>
      <c r="X582" s="46" t="str">
        <f t="shared" si="137"/>
        <v>ข้อมูลไม่ครบ</v>
      </c>
      <c r="Y582" s="47" t="str">
        <f t="shared" si="131"/>
        <v>ข้อมูลไม่ครบ</v>
      </c>
      <c r="Z582" s="48" t="str">
        <f t="shared" si="138"/>
        <v>ข้อมูลไม่ครบ</v>
      </c>
      <c r="AA582" s="48" t="str">
        <f t="shared" si="139"/>
        <v>ข้อมูลไม่ครบ</v>
      </c>
      <c r="AB582" s="46" t="str">
        <f t="shared" si="140"/>
        <v>ข้อมูลไม่ครบ</v>
      </c>
      <c r="AC582" s="47" t="str">
        <f t="shared" si="132"/>
        <v>ข้อมูลไม่ครบ</v>
      </c>
      <c r="AD582" s="48" t="str">
        <f t="shared" si="141"/>
        <v>ข้อมูลไม่ครบ</v>
      </c>
      <c r="AE582" s="48" t="str">
        <f t="shared" si="142"/>
        <v>ข้อมูลไม่ครบ</v>
      </c>
      <c r="AF582" s="64"/>
    </row>
    <row r="583" spans="1:32" ht="21.75" thickBot="1" x14ac:dyDescent="0.4">
      <c r="A583" s="78">
        <v>565</v>
      </c>
      <c r="B583" s="168"/>
      <c r="C583" s="141"/>
      <c r="D583" s="142"/>
      <c r="E583" s="143"/>
      <c r="F583" s="169"/>
      <c r="G583" s="170"/>
      <c r="H583" s="171"/>
      <c r="I583" s="172"/>
      <c r="J583" s="173"/>
      <c r="K583" s="174"/>
      <c r="L583" s="175"/>
      <c r="M583" s="176"/>
      <c r="N583" s="177"/>
      <c r="O583" s="177"/>
      <c r="P583" s="177"/>
      <c r="Q583" s="177"/>
      <c r="R583" s="178"/>
      <c r="S583" s="46" t="str">
        <f t="shared" si="133"/>
        <v>ข้อมูลไม่ครบ</v>
      </c>
      <c r="T583" s="47" t="str">
        <f t="shared" si="134"/>
        <v>ข้อมูลไม่ครบ</v>
      </c>
      <c r="U583" s="48" t="str">
        <f t="shared" si="135"/>
        <v>ข้อมูลไม่ครบ</v>
      </c>
      <c r="V583" s="48" t="str">
        <f t="shared" si="136"/>
        <v>ข้อมูลไม่ครบ</v>
      </c>
      <c r="W583" s="79" t="str">
        <f t="shared" ca="1" si="130"/>
        <v>ข้อมูลไม่ครบ</v>
      </c>
      <c r="X583" s="46" t="str">
        <f t="shared" si="137"/>
        <v>ข้อมูลไม่ครบ</v>
      </c>
      <c r="Y583" s="47" t="str">
        <f t="shared" si="131"/>
        <v>ข้อมูลไม่ครบ</v>
      </c>
      <c r="Z583" s="48" t="str">
        <f t="shared" si="138"/>
        <v>ข้อมูลไม่ครบ</v>
      </c>
      <c r="AA583" s="48" t="str">
        <f t="shared" si="139"/>
        <v>ข้อมูลไม่ครบ</v>
      </c>
      <c r="AB583" s="46" t="str">
        <f t="shared" si="140"/>
        <v>ข้อมูลไม่ครบ</v>
      </c>
      <c r="AC583" s="47" t="str">
        <f t="shared" si="132"/>
        <v>ข้อมูลไม่ครบ</v>
      </c>
      <c r="AD583" s="48" t="str">
        <f t="shared" si="141"/>
        <v>ข้อมูลไม่ครบ</v>
      </c>
      <c r="AE583" s="48" t="str">
        <f t="shared" si="142"/>
        <v>ข้อมูลไม่ครบ</v>
      </c>
      <c r="AF583" s="64"/>
    </row>
    <row r="584" spans="1:32" ht="21.75" thickBot="1" x14ac:dyDescent="0.4">
      <c r="A584" s="78">
        <v>566</v>
      </c>
      <c r="B584" s="168"/>
      <c r="C584" s="141"/>
      <c r="D584" s="142"/>
      <c r="E584" s="143"/>
      <c r="F584" s="169"/>
      <c r="G584" s="170"/>
      <c r="H584" s="171"/>
      <c r="I584" s="172"/>
      <c r="J584" s="173"/>
      <c r="K584" s="174"/>
      <c r="L584" s="175"/>
      <c r="M584" s="176"/>
      <c r="N584" s="177"/>
      <c r="O584" s="177"/>
      <c r="P584" s="177"/>
      <c r="Q584" s="177"/>
      <c r="R584" s="178"/>
      <c r="S584" s="46" t="str">
        <f t="shared" si="133"/>
        <v>ข้อมูลไม่ครบ</v>
      </c>
      <c r="T584" s="47" t="str">
        <f t="shared" si="134"/>
        <v>ข้อมูลไม่ครบ</v>
      </c>
      <c r="U584" s="48" t="str">
        <f t="shared" si="135"/>
        <v>ข้อมูลไม่ครบ</v>
      </c>
      <c r="V584" s="48" t="str">
        <f t="shared" si="136"/>
        <v>ข้อมูลไม่ครบ</v>
      </c>
      <c r="W584" s="79" t="str">
        <f t="shared" ca="1" si="130"/>
        <v>ข้อมูลไม่ครบ</v>
      </c>
      <c r="X584" s="46" t="str">
        <f t="shared" si="137"/>
        <v>ข้อมูลไม่ครบ</v>
      </c>
      <c r="Y584" s="47" t="str">
        <f t="shared" si="131"/>
        <v>ข้อมูลไม่ครบ</v>
      </c>
      <c r="Z584" s="48" t="str">
        <f t="shared" si="138"/>
        <v>ข้อมูลไม่ครบ</v>
      </c>
      <c r="AA584" s="48" t="str">
        <f t="shared" si="139"/>
        <v>ข้อมูลไม่ครบ</v>
      </c>
      <c r="AB584" s="46" t="str">
        <f t="shared" si="140"/>
        <v>ข้อมูลไม่ครบ</v>
      </c>
      <c r="AC584" s="47" t="str">
        <f t="shared" si="132"/>
        <v>ข้อมูลไม่ครบ</v>
      </c>
      <c r="AD584" s="48" t="str">
        <f t="shared" si="141"/>
        <v>ข้อมูลไม่ครบ</v>
      </c>
      <c r="AE584" s="48" t="str">
        <f t="shared" si="142"/>
        <v>ข้อมูลไม่ครบ</v>
      </c>
      <c r="AF584" s="64"/>
    </row>
    <row r="585" spans="1:32" ht="21.75" thickBot="1" x14ac:dyDescent="0.4">
      <c r="A585" s="78">
        <v>567</v>
      </c>
      <c r="B585" s="168"/>
      <c r="C585" s="141"/>
      <c r="D585" s="142"/>
      <c r="E585" s="143"/>
      <c r="F585" s="169"/>
      <c r="G585" s="170"/>
      <c r="H585" s="171"/>
      <c r="I585" s="172"/>
      <c r="J585" s="173"/>
      <c r="K585" s="174"/>
      <c r="L585" s="175"/>
      <c r="M585" s="176"/>
      <c r="N585" s="177"/>
      <c r="O585" s="177"/>
      <c r="P585" s="177"/>
      <c r="Q585" s="177"/>
      <c r="R585" s="178"/>
      <c r="S585" s="46" t="str">
        <f t="shared" si="133"/>
        <v>ข้อมูลไม่ครบ</v>
      </c>
      <c r="T585" s="47" t="str">
        <f t="shared" si="134"/>
        <v>ข้อมูลไม่ครบ</v>
      </c>
      <c r="U585" s="48" t="str">
        <f t="shared" si="135"/>
        <v>ข้อมูลไม่ครบ</v>
      </c>
      <c r="V585" s="48" t="str">
        <f t="shared" si="136"/>
        <v>ข้อมูลไม่ครบ</v>
      </c>
      <c r="W585" s="79" t="str">
        <f t="shared" ca="1" si="130"/>
        <v>ข้อมูลไม่ครบ</v>
      </c>
      <c r="X585" s="46" t="str">
        <f t="shared" si="137"/>
        <v>ข้อมูลไม่ครบ</v>
      </c>
      <c r="Y585" s="47" t="str">
        <f t="shared" si="131"/>
        <v>ข้อมูลไม่ครบ</v>
      </c>
      <c r="Z585" s="48" t="str">
        <f t="shared" si="138"/>
        <v>ข้อมูลไม่ครบ</v>
      </c>
      <c r="AA585" s="48" t="str">
        <f t="shared" si="139"/>
        <v>ข้อมูลไม่ครบ</v>
      </c>
      <c r="AB585" s="46" t="str">
        <f t="shared" si="140"/>
        <v>ข้อมูลไม่ครบ</v>
      </c>
      <c r="AC585" s="47" t="str">
        <f t="shared" si="132"/>
        <v>ข้อมูลไม่ครบ</v>
      </c>
      <c r="AD585" s="48" t="str">
        <f t="shared" si="141"/>
        <v>ข้อมูลไม่ครบ</v>
      </c>
      <c r="AE585" s="48" t="str">
        <f t="shared" si="142"/>
        <v>ข้อมูลไม่ครบ</v>
      </c>
      <c r="AF585" s="64"/>
    </row>
    <row r="586" spans="1:32" ht="21.75" thickBot="1" x14ac:dyDescent="0.4">
      <c r="A586" s="78">
        <v>568</v>
      </c>
      <c r="B586" s="168"/>
      <c r="C586" s="141"/>
      <c r="D586" s="142"/>
      <c r="E586" s="143"/>
      <c r="F586" s="169"/>
      <c r="G586" s="170"/>
      <c r="H586" s="171"/>
      <c r="I586" s="172"/>
      <c r="J586" s="173"/>
      <c r="K586" s="174"/>
      <c r="L586" s="175"/>
      <c r="M586" s="176"/>
      <c r="N586" s="177"/>
      <c r="O586" s="177"/>
      <c r="P586" s="177"/>
      <c r="Q586" s="177"/>
      <c r="R586" s="178"/>
      <c r="S586" s="46" t="str">
        <f t="shared" si="133"/>
        <v>ข้อมูลไม่ครบ</v>
      </c>
      <c r="T586" s="47" t="str">
        <f t="shared" si="134"/>
        <v>ข้อมูลไม่ครบ</v>
      </c>
      <c r="U586" s="48" t="str">
        <f t="shared" si="135"/>
        <v>ข้อมูลไม่ครบ</v>
      </c>
      <c r="V586" s="48" t="str">
        <f t="shared" si="136"/>
        <v>ข้อมูลไม่ครบ</v>
      </c>
      <c r="W586" s="79" t="str">
        <f t="shared" ca="1" si="130"/>
        <v>ข้อมูลไม่ครบ</v>
      </c>
      <c r="X586" s="46" t="str">
        <f t="shared" si="137"/>
        <v>ข้อมูลไม่ครบ</v>
      </c>
      <c r="Y586" s="47" t="str">
        <f t="shared" si="131"/>
        <v>ข้อมูลไม่ครบ</v>
      </c>
      <c r="Z586" s="48" t="str">
        <f t="shared" si="138"/>
        <v>ข้อมูลไม่ครบ</v>
      </c>
      <c r="AA586" s="48" t="str">
        <f t="shared" si="139"/>
        <v>ข้อมูลไม่ครบ</v>
      </c>
      <c r="AB586" s="46" t="str">
        <f t="shared" si="140"/>
        <v>ข้อมูลไม่ครบ</v>
      </c>
      <c r="AC586" s="47" t="str">
        <f t="shared" si="132"/>
        <v>ข้อมูลไม่ครบ</v>
      </c>
      <c r="AD586" s="48" t="str">
        <f t="shared" si="141"/>
        <v>ข้อมูลไม่ครบ</v>
      </c>
      <c r="AE586" s="48" t="str">
        <f t="shared" si="142"/>
        <v>ข้อมูลไม่ครบ</v>
      </c>
      <c r="AF586" s="64"/>
    </row>
    <row r="587" spans="1:32" ht="21.75" thickBot="1" x14ac:dyDescent="0.4">
      <c r="A587" s="78">
        <v>569</v>
      </c>
      <c r="B587" s="168"/>
      <c r="C587" s="141"/>
      <c r="D587" s="142"/>
      <c r="E587" s="143"/>
      <c r="F587" s="169"/>
      <c r="G587" s="170"/>
      <c r="H587" s="171"/>
      <c r="I587" s="172"/>
      <c r="J587" s="173"/>
      <c r="K587" s="174"/>
      <c r="L587" s="175"/>
      <c r="M587" s="176"/>
      <c r="N587" s="177"/>
      <c r="O587" s="177"/>
      <c r="P587" s="177"/>
      <c r="Q587" s="177"/>
      <c r="R587" s="178"/>
      <c r="S587" s="46" t="str">
        <f t="shared" si="133"/>
        <v>ข้อมูลไม่ครบ</v>
      </c>
      <c r="T587" s="47" t="str">
        <f t="shared" si="134"/>
        <v>ข้อมูลไม่ครบ</v>
      </c>
      <c r="U587" s="48" t="str">
        <f t="shared" si="135"/>
        <v>ข้อมูลไม่ครบ</v>
      </c>
      <c r="V587" s="48" t="str">
        <f t="shared" si="136"/>
        <v>ข้อมูลไม่ครบ</v>
      </c>
      <c r="W587" s="79" t="str">
        <f t="shared" ca="1" si="130"/>
        <v>ข้อมูลไม่ครบ</v>
      </c>
      <c r="X587" s="46" t="str">
        <f t="shared" si="137"/>
        <v>ข้อมูลไม่ครบ</v>
      </c>
      <c r="Y587" s="47" t="str">
        <f t="shared" si="131"/>
        <v>ข้อมูลไม่ครบ</v>
      </c>
      <c r="Z587" s="48" t="str">
        <f t="shared" si="138"/>
        <v>ข้อมูลไม่ครบ</v>
      </c>
      <c r="AA587" s="48" t="str">
        <f t="shared" si="139"/>
        <v>ข้อมูลไม่ครบ</v>
      </c>
      <c r="AB587" s="46" t="str">
        <f t="shared" si="140"/>
        <v>ข้อมูลไม่ครบ</v>
      </c>
      <c r="AC587" s="47" t="str">
        <f t="shared" si="132"/>
        <v>ข้อมูลไม่ครบ</v>
      </c>
      <c r="AD587" s="48" t="str">
        <f t="shared" si="141"/>
        <v>ข้อมูลไม่ครบ</v>
      </c>
      <c r="AE587" s="48" t="str">
        <f t="shared" si="142"/>
        <v>ข้อมูลไม่ครบ</v>
      </c>
      <c r="AF587" s="64"/>
    </row>
    <row r="588" spans="1:32" ht="21.75" thickBot="1" x14ac:dyDescent="0.4">
      <c r="A588" s="78">
        <v>570</v>
      </c>
      <c r="B588" s="168"/>
      <c r="C588" s="141"/>
      <c r="D588" s="142"/>
      <c r="E588" s="143"/>
      <c r="F588" s="169"/>
      <c r="G588" s="170"/>
      <c r="H588" s="171"/>
      <c r="I588" s="172"/>
      <c r="J588" s="173"/>
      <c r="K588" s="174"/>
      <c r="L588" s="175"/>
      <c r="M588" s="176"/>
      <c r="N588" s="177"/>
      <c r="O588" s="177"/>
      <c r="P588" s="177"/>
      <c r="Q588" s="177"/>
      <c r="R588" s="178"/>
      <c r="S588" s="46" t="str">
        <f t="shared" si="133"/>
        <v>ข้อมูลไม่ครบ</v>
      </c>
      <c r="T588" s="47" t="str">
        <f t="shared" si="134"/>
        <v>ข้อมูลไม่ครบ</v>
      </c>
      <c r="U588" s="48" t="str">
        <f t="shared" si="135"/>
        <v>ข้อมูลไม่ครบ</v>
      </c>
      <c r="V588" s="48" t="str">
        <f t="shared" si="136"/>
        <v>ข้อมูลไม่ครบ</v>
      </c>
      <c r="W588" s="79" t="str">
        <f t="shared" ca="1" si="130"/>
        <v>ข้อมูลไม่ครบ</v>
      </c>
      <c r="X588" s="46" t="str">
        <f t="shared" si="137"/>
        <v>ข้อมูลไม่ครบ</v>
      </c>
      <c r="Y588" s="47" t="str">
        <f t="shared" si="131"/>
        <v>ข้อมูลไม่ครบ</v>
      </c>
      <c r="Z588" s="48" t="str">
        <f t="shared" si="138"/>
        <v>ข้อมูลไม่ครบ</v>
      </c>
      <c r="AA588" s="48" t="str">
        <f t="shared" si="139"/>
        <v>ข้อมูลไม่ครบ</v>
      </c>
      <c r="AB588" s="46" t="str">
        <f t="shared" si="140"/>
        <v>ข้อมูลไม่ครบ</v>
      </c>
      <c r="AC588" s="47" t="str">
        <f t="shared" si="132"/>
        <v>ข้อมูลไม่ครบ</v>
      </c>
      <c r="AD588" s="48" t="str">
        <f t="shared" si="141"/>
        <v>ข้อมูลไม่ครบ</v>
      </c>
      <c r="AE588" s="48" t="str">
        <f t="shared" si="142"/>
        <v>ข้อมูลไม่ครบ</v>
      </c>
      <c r="AF588" s="64"/>
    </row>
    <row r="589" spans="1:32" ht="21.75" thickBot="1" x14ac:dyDescent="0.4">
      <c r="A589" s="78">
        <v>571</v>
      </c>
      <c r="B589" s="168"/>
      <c r="C589" s="141"/>
      <c r="D589" s="142"/>
      <c r="E589" s="143"/>
      <c r="F589" s="169"/>
      <c r="G589" s="170"/>
      <c r="H589" s="171"/>
      <c r="I589" s="172"/>
      <c r="J589" s="173"/>
      <c r="K589" s="174"/>
      <c r="L589" s="175"/>
      <c r="M589" s="176"/>
      <c r="N589" s="177"/>
      <c r="O589" s="177"/>
      <c r="P589" s="177"/>
      <c r="Q589" s="177"/>
      <c r="R589" s="178"/>
      <c r="S589" s="46" t="str">
        <f t="shared" si="133"/>
        <v>ข้อมูลไม่ครบ</v>
      </c>
      <c r="T589" s="47" t="str">
        <f t="shared" si="134"/>
        <v>ข้อมูลไม่ครบ</v>
      </c>
      <c r="U589" s="48" t="str">
        <f t="shared" si="135"/>
        <v>ข้อมูลไม่ครบ</v>
      </c>
      <c r="V589" s="48" t="str">
        <f t="shared" si="136"/>
        <v>ข้อมูลไม่ครบ</v>
      </c>
      <c r="W589" s="79" t="str">
        <f t="shared" ca="1" si="130"/>
        <v>ข้อมูลไม่ครบ</v>
      </c>
      <c r="X589" s="46" t="str">
        <f t="shared" si="137"/>
        <v>ข้อมูลไม่ครบ</v>
      </c>
      <c r="Y589" s="47" t="str">
        <f t="shared" si="131"/>
        <v>ข้อมูลไม่ครบ</v>
      </c>
      <c r="Z589" s="48" t="str">
        <f t="shared" si="138"/>
        <v>ข้อมูลไม่ครบ</v>
      </c>
      <c r="AA589" s="48" t="str">
        <f t="shared" si="139"/>
        <v>ข้อมูลไม่ครบ</v>
      </c>
      <c r="AB589" s="46" t="str">
        <f t="shared" si="140"/>
        <v>ข้อมูลไม่ครบ</v>
      </c>
      <c r="AC589" s="47" t="str">
        <f t="shared" si="132"/>
        <v>ข้อมูลไม่ครบ</v>
      </c>
      <c r="AD589" s="48" t="str">
        <f t="shared" si="141"/>
        <v>ข้อมูลไม่ครบ</v>
      </c>
      <c r="AE589" s="48" t="str">
        <f t="shared" si="142"/>
        <v>ข้อมูลไม่ครบ</v>
      </c>
      <c r="AF589" s="64"/>
    </row>
    <row r="590" spans="1:32" ht="21.75" thickBot="1" x14ac:dyDescent="0.4">
      <c r="A590" s="78">
        <v>572</v>
      </c>
      <c r="B590" s="168"/>
      <c r="C590" s="141"/>
      <c r="D590" s="142"/>
      <c r="E590" s="143"/>
      <c r="F590" s="169"/>
      <c r="G590" s="170"/>
      <c r="H590" s="171"/>
      <c r="I590" s="172"/>
      <c r="J590" s="173"/>
      <c r="K590" s="174"/>
      <c r="L590" s="175"/>
      <c r="M590" s="176"/>
      <c r="N590" s="177"/>
      <c r="O590" s="177"/>
      <c r="P590" s="177"/>
      <c r="Q590" s="177"/>
      <c r="R590" s="178"/>
      <c r="S590" s="46" t="str">
        <f t="shared" si="133"/>
        <v>ข้อมูลไม่ครบ</v>
      </c>
      <c r="T590" s="47" t="str">
        <f t="shared" si="134"/>
        <v>ข้อมูลไม่ครบ</v>
      </c>
      <c r="U590" s="48" t="str">
        <f t="shared" si="135"/>
        <v>ข้อมูลไม่ครบ</v>
      </c>
      <c r="V590" s="48" t="str">
        <f t="shared" si="136"/>
        <v>ข้อมูลไม่ครบ</v>
      </c>
      <c r="W590" s="79" t="str">
        <f t="shared" ca="1" si="130"/>
        <v>ข้อมูลไม่ครบ</v>
      </c>
      <c r="X590" s="46" t="str">
        <f t="shared" si="137"/>
        <v>ข้อมูลไม่ครบ</v>
      </c>
      <c r="Y590" s="47" t="str">
        <f t="shared" si="131"/>
        <v>ข้อมูลไม่ครบ</v>
      </c>
      <c r="Z590" s="48" t="str">
        <f t="shared" si="138"/>
        <v>ข้อมูลไม่ครบ</v>
      </c>
      <c r="AA590" s="48" t="str">
        <f t="shared" si="139"/>
        <v>ข้อมูลไม่ครบ</v>
      </c>
      <c r="AB590" s="46" t="str">
        <f t="shared" si="140"/>
        <v>ข้อมูลไม่ครบ</v>
      </c>
      <c r="AC590" s="47" t="str">
        <f t="shared" si="132"/>
        <v>ข้อมูลไม่ครบ</v>
      </c>
      <c r="AD590" s="48" t="str">
        <f t="shared" si="141"/>
        <v>ข้อมูลไม่ครบ</v>
      </c>
      <c r="AE590" s="48" t="str">
        <f t="shared" si="142"/>
        <v>ข้อมูลไม่ครบ</v>
      </c>
      <c r="AF590" s="64"/>
    </row>
    <row r="591" spans="1:32" ht="21.75" thickBot="1" x14ac:dyDescent="0.4">
      <c r="A591" s="78">
        <v>573</v>
      </c>
      <c r="B591" s="168"/>
      <c r="C591" s="141"/>
      <c r="D591" s="142"/>
      <c r="E591" s="143"/>
      <c r="F591" s="169"/>
      <c r="G591" s="170"/>
      <c r="H591" s="171"/>
      <c r="I591" s="172"/>
      <c r="J591" s="173"/>
      <c r="K591" s="174"/>
      <c r="L591" s="175"/>
      <c r="M591" s="176"/>
      <c r="N591" s="177"/>
      <c r="O591" s="177"/>
      <c r="P591" s="177"/>
      <c r="Q591" s="177"/>
      <c r="R591" s="178"/>
      <c r="S591" s="46" t="str">
        <f t="shared" si="133"/>
        <v>ข้อมูลไม่ครบ</v>
      </c>
      <c r="T591" s="47" t="str">
        <f t="shared" si="134"/>
        <v>ข้อมูลไม่ครบ</v>
      </c>
      <c r="U591" s="48" t="str">
        <f t="shared" si="135"/>
        <v>ข้อมูลไม่ครบ</v>
      </c>
      <c r="V591" s="48" t="str">
        <f t="shared" si="136"/>
        <v>ข้อมูลไม่ครบ</v>
      </c>
      <c r="W591" s="79" t="str">
        <f t="shared" ca="1" si="130"/>
        <v>ข้อมูลไม่ครบ</v>
      </c>
      <c r="X591" s="46" t="str">
        <f t="shared" si="137"/>
        <v>ข้อมูลไม่ครบ</v>
      </c>
      <c r="Y591" s="47" t="str">
        <f t="shared" si="131"/>
        <v>ข้อมูลไม่ครบ</v>
      </c>
      <c r="Z591" s="48" t="str">
        <f t="shared" si="138"/>
        <v>ข้อมูลไม่ครบ</v>
      </c>
      <c r="AA591" s="48" t="str">
        <f t="shared" si="139"/>
        <v>ข้อมูลไม่ครบ</v>
      </c>
      <c r="AB591" s="46" t="str">
        <f t="shared" si="140"/>
        <v>ข้อมูลไม่ครบ</v>
      </c>
      <c r="AC591" s="47" t="str">
        <f t="shared" si="132"/>
        <v>ข้อมูลไม่ครบ</v>
      </c>
      <c r="AD591" s="48" t="str">
        <f t="shared" si="141"/>
        <v>ข้อมูลไม่ครบ</v>
      </c>
      <c r="AE591" s="48" t="str">
        <f t="shared" si="142"/>
        <v>ข้อมูลไม่ครบ</v>
      </c>
      <c r="AF591" s="64"/>
    </row>
    <row r="592" spans="1:32" ht="21.75" thickBot="1" x14ac:dyDescent="0.4">
      <c r="A592" s="78">
        <v>574</v>
      </c>
      <c r="B592" s="168"/>
      <c r="C592" s="141"/>
      <c r="D592" s="142"/>
      <c r="E592" s="143"/>
      <c r="F592" s="169"/>
      <c r="G592" s="170"/>
      <c r="H592" s="171"/>
      <c r="I592" s="172"/>
      <c r="J592" s="173"/>
      <c r="K592" s="174"/>
      <c r="L592" s="175"/>
      <c r="M592" s="176"/>
      <c r="N592" s="177"/>
      <c r="O592" s="177"/>
      <c r="P592" s="177"/>
      <c r="Q592" s="177"/>
      <c r="R592" s="178"/>
      <c r="S592" s="46" t="str">
        <f t="shared" si="133"/>
        <v>ข้อมูลไม่ครบ</v>
      </c>
      <c r="T592" s="47" t="str">
        <f t="shared" si="134"/>
        <v>ข้อมูลไม่ครบ</v>
      </c>
      <c r="U592" s="48" t="str">
        <f t="shared" si="135"/>
        <v>ข้อมูลไม่ครบ</v>
      </c>
      <c r="V592" s="48" t="str">
        <f t="shared" si="136"/>
        <v>ข้อมูลไม่ครบ</v>
      </c>
      <c r="W592" s="79" t="str">
        <f t="shared" ca="1" si="130"/>
        <v>ข้อมูลไม่ครบ</v>
      </c>
      <c r="X592" s="46" t="str">
        <f t="shared" si="137"/>
        <v>ข้อมูลไม่ครบ</v>
      </c>
      <c r="Y592" s="47" t="str">
        <f t="shared" si="131"/>
        <v>ข้อมูลไม่ครบ</v>
      </c>
      <c r="Z592" s="48" t="str">
        <f t="shared" si="138"/>
        <v>ข้อมูลไม่ครบ</v>
      </c>
      <c r="AA592" s="48" t="str">
        <f t="shared" si="139"/>
        <v>ข้อมูลไม่ครบ</v>
      </c>
      <c r="AB592" s="46" t="str">
        <f t="shared" si="140"/>
        <v>ข้อมูลไม่ครบ</v>
      </c>
      <c r="AC592" s="47" t="str">
        <f t="shared" si="132"/>
        <v>ข้อมูลไม่ครบ</v>
      </c>
      <c r="AD592" s="48" t="str">
        <f t="shared" si="141"/>
        <v>ข้อมูลไม่ครบ</v>
      </c>
      <c r="AE592" s="48" t="str">
        <f t="shared" si="142"/>
        <v>ข้อมูลไม่ครบ</v>
      </c>
      <c r="AF592" s="64"/>
    </row>
    <row r="593" spans="1:32" ht="21.75" thickBot="1" x14ac:dyDescent="0.4">
      <c r="A593" s="78">
        <v>575</v>
      </c>
      <c r="B593" s="168"/>
      <c r="C593" s="141"/>
      <c r="D593" s="142"/>
      <c r="E593" s="143"/>
      <c r="F593" s="169"/>
      <c r="G593" s="170"/>
      <c r="H593" s="171"/>
      <c r="I593" s="172"/>
      <c r="J593" s="173"/>
      <c r="K593" s="174"/>
      <c r="L593" s="175"/>
      <c r="M593" s="176"/>
      <c r="N593" s="177"/>
      <c r="O593" s="177"/>
      <c r="P593" s="177"/>
      <c r="Q593" s="177"/>
      <c r="R593" s="178"/>
      <c r="S593" s="46" t="str">
        <f t="shared" si="133"/>
        <v>ข้อมูลไม่ครบ</v>
      </c>
      <c r="T593" s="47" t="str">
        <f t="shared" si="134"/>
        <v>ข้อมูลไม่ครบ</v>
      </c>
      <c r="U593" s="48" t="str">
        <f t="shared" si="135"/>
        <v>ข้อมูลไม่ครบ</v>
      </c>
      <c r="V593" s="48" t="str">
        <f t="shared" si="136"/>
        <v>ข้อมูลไม่ครบ</v>
      </c>
      <c r="W593" s="79" t="str">
        <f t="shared" ca="1" si="130"/>
        <v>ข้อมูลไม่ครบ</v>
      </c>
      <c r="X593" s="46" t="str">
        <f t="shared" si="137"/>
        <v>ข้อมูลไม่ครบ</v>
      </c>
      <c r="Y593" s="47" t="str">
        <f t="shared" si="131"/>
        <v>ข้อมูลไม่ครบ</v>
      </c>
      <c r="Z593" s="48" t="str">
        <f t="shared" si="138"/>
        <v>ข้อมูลไม่ครบ</v>
      </c>
      <c r="AA593" s="48" t="str">
        <f t="shared" si="139"/>
        <v>ข้อมูลไม่ครบ</v>
      </c>
      <c r="AB593" s="46" t="str">
        <f t="shared" si="140"/>
        <v>ข้อมูลไม่ครบ</v>
      </c>
      <c r="AC593" s="47" t="str">
        <f t="shared" si="132"/>
        <v>ข้อมูลไม่ครบ</v>
      </c>
      <c r="AD593" s="48" t="str">
        <f t="shared" si="141"/>
        <v>ข้อมูลไม่ครบ</v>
      </c>
      <c r="AE593" s="48" t="str">
        <f t="shared" si="142"/>
        <v>ข้อมูลไม่ครบ</v>
      </c>
      <c r="AF593" s="64"/>
    </row>
    <row r="594" spans="1:32" ht="21.75" thickBot="1" x14ac:dyDescent="0.4">
      <c r="A594" s="78">
        <v>576</v>
      </c>
      <c r="B594" s="168"/>
      <c r="C594" s="141"/>
      <c r="D594" s="142"/>
      <c r="E594" s="143"/>
      <c r="F594" s="169"/>
      <c r="G594" s="170"/>
      <c r="H594" s="171"/>
      <c r="I594" s="172"/>
      <c r="J594" s="173"/>
      <c r="K594" s="174"/>
      <c r="L594" s="175"/>
      <c r="M594" s="176"/>
      <c r="N594" s="177"/>
      <c r="O594" s="177"/>
      <c r="P594" s="177"/>
      <c r="Q594" s="177"/>
      <c r="R594" s="178"/>
      <c r="S594" s="46" t="str">
        <f t="shared" si="133"/>
        <v>ข้อมูลไม่ครบ</v>
      </c>
      <c r="T594" s="47" t="str">
        <f t="shared" si="134"/>
        <v>ข้อมูลไม่ครบ</v>
      </c>
      <c r="U594" s="48" t="str">
        <f t="shared" si="135"/>
        <v>ข้อมูลไม่ครบ</v>
      </c>
      <c r="V594" s="48" t="str">
        <f t="shared" si="136"/>
        <v>ข้อมูลไม่ครบ</v>
      </c>
      <c r="W594" s="79" t="str">
        <f t="shared" ca="1" si="130"/>
        <v>ข้อมูลไม่ครบ</v>
      </c>
      <c r="X594" s="46" t="str">
        <f t="shared" si="137"/>
        <v>ข้อมูลไม่ครบ</v>
      </c>
      <c r="Y594" s="47" t="str">
        <f t="shared" si="131"/>
        <v>ข้อมูลไม่ครบ</v>
      </c>
      <c r="Z594" s="48" t="str">
        <f t="shared" si="138"/>
        <v>ข้อมูลไม่ครบ</v>
      </c>
      <c r="AA594" s="48" t="str">
        <f t="shared" si="139"/>
        <v>ข้อมูลไม่ครบ</v>
      </c>
      <c r="AB594" s="46" t="str">
        <f t="shared" si="140"/>
        <v>ข้อมูลไม่ครบ</v>
      </c>
      <c r="AC594" s="47" t="str">
        <f t="shared" si="132"/>
        <v>ข้อมูลไม่ครบ</v>
      </c>
      <c r="AD594" s="48" t="str">
        <f t="shared" si="141"/>
        <v>ข้อมูลไม่ครบ</v>
      </c>
      <c r="AE594" s="48" t="str">
        <f t="shared" si="142"/>
        <v>ข้อมูลไม่ครบ</v>
      </c>
      <c r="AF594" s="64"/>
    </row>
    <row r="595" spans="1:32" ht="21.75" thickBot="1" x14ac:dyDescent="0.4">
      <c r="A595" s="78">
        <v>577</v>
      </c>
      <c r="B595" s="168"/>
      <c r="C595" s="141"/>
      <c r="D595" s="142"/>
      <c r="E595" s="143"/>
      <c r="F595" s="169"/>
      <c r="G595" s="170"/>
      <c r="H595" s="171"/>
      <c r="I595" s="172"/>
      <c r="J595" s="173"/>
      <c r="K595" s="174"/>
      <c r="L595" s="175"/>
      <c r="M595" s="176"/>
      <c r="N595" s="177"/>
      <c r="O595" s="177"/>
      <c r="P595" s="177"/>
      <c r="Q595" s="177"/>
      <c r="R595" s="178"/>
      <c r="S595" s="46" t="str">
        <f t="shared" si="133"/>
        <v>ข้อมูลไม่ครบ</v>
      </c>
      <c r="T595" s="47" t="str">
        <f t="shared" si="134"/>
        <v>ข้อมูลไม่ครบ</v>
      </c>
      <c r="U595" s="48" t="str">
        <f t="shared" si="135"/>
        <v>ข้อมูลไม่ครบ</v>
      </c>
      <c r="V595" s="48" t="str">
        <f t="shared" si="136"/>
        <v>ข้อมูลไม่ครบ</v>
      </c>
      <c r="W595" s="79" t="str">
        <f t="shared" ref="W595:W658" ca="1" si="143">IF(E595="","ข้อมูลไม่ครบ",YEAR(TODAY())+543-E595)</f>
        <v>ข้อมูลไม่ครบ</v>
      </c>
      <c r="X595" s="46" t="str">
        <f t="shared" si="137"/>
        <v>ข้อมูลไม่ครบ</v>
      </c>
      <c r="Y595" s="47" t="str">
        <f t="shared" ref="Y595:Y658" si="144">IF(X595="ข้อมูลไม่ครบ", "ข้อมูลไม่ครบ", IF(X595&lt;18.5, "ผอม", IF(AND(18.5&lt;=X595, X595&lt;=22.9), "ปกติ", IF(AND(22.9&lt;X595, X595&lt;25), "น้ำหนักเกิน", "อ้วน"))))</f>
        <v>ข้อมูลไม่ครบ</v>
      </c>
      <c r="Z595" s="48" t="str">
        <f t="shared" si="138"/>
        <v>ข้อมูลไม่ครบ</v>
      </c>
      <c r="AA595" s="48" t="str">
        <f t="shared" si="139"/>
        <v>ข้อมูลไม่ครบ</v>
      </c>
      <c r="AB595" s="46" t="str">
        <f t="shared" si="140"/>
        <v>ข้อมูลไม่ครบ</v>
      </c>
      <c r="AC595" s="47" t="str">
        <f t="shared" ref="AC595:AC658" si="145">IF(AB595="ข้อมูลไม่ครบ", "ข้อมูลไม่ครบ", IF(AB595&lt;18.5, "ผอม", IF(AND(18.5&lt;=AB595, AB595&lt;=22.9), "ปกติ", IF(AND(22.9&lt;AB595, AB595&lt;25), "น้ำหนักเกิน", "อ้วน"))))</f>
        <v>ข้อมูลไม่ครบ</v>
      </c>
      <c r="AD595" s="48" t="str">
        <f t="shared" si="141"/>
        <v>ข้อมูลไม่ครบ</v>
      </c>
      <c r="AE595" s="48" t="str">
        <f t="shared" si="142"/>
        <v>ข้อมูลไม่ครบ</v>
      </c>
      <c r="AF595" s="64"/>
    </row>
    <row r="596" spans="1:32" ht="21.75" thickBot="1" x14ac:dyDescent="0.4">
      <c r="A596" s="78">
        <v>578</v>
      </c>
      <c r="B596" s="168"/>
      <c r="C596" s="141"/>
      <c r="D596" s="142"/>
      <c r="E596" s="143"/>
      <c r="F596" s="169"/>
      <c r="G596" s="170"/>
      <c r="H596" s="171"/>
      <c r="I596" s="172"/>
      <c r="J596" s="173"/>
      <c r="K596" s="174"/>
      <c r="L596" s="175"/>
      <c r="M596" s="176"/>
      <c r="N596" s="177"/>
      <c r="O596" s="177"/>
      <c r="P596" s="177"/>
      <c r="Q596" s="177"/>
      <c r="R596" s="178"/>
      <c r="S596" s="46" t="str">
        <f t="shared" ref="S596:S659" si="146">IF(OR(F596="",$G596=""), "ข้อมูลไม่ครบ", F596/($G596*$G596)*10000)</f>
        <v>ข้อมูลไม่ครบ</v>
      </c>
      <c r="T596" s="47" t="str">
        <f t="shared" ref="T596:T659" si="147">IF(S596="ข้อมูลไม่ครบ", "ข้อมูลไม่ครบ", IF(S596&lt;18.5, "ผอม", IF(AND(18.5&lt;=S596, S596&lt;=22.9), "ปกติ", IF(AND(22.9&lt;S596, S596&lt;25), "น้ำหนักเกิน", "อ้วน"))))</f>
        <v>ข้อมูลไม่ครบ</v>
      </c>
      <c r="U596" s="48" t="str">
        <f t="shared" ref="U596:U659" si="148">IF(OR($G596="",H596=""),"ข้อมูลไม่ครบ",IF($G596/2&lt;H596,"ลงพุง","ไม่ลงพุง"))</f>
        <v>ข้อมูลไม่ครบ</v>
      </c>
      <c r="V596" s="48" t="str">
        <f t="shared" ref="V596:V659" si="149">IF(OR(T596="ข้อมูลไม่ครบ",U596="ข้อมูลไม่ครบ"),"ข้อมูลไม่ครบ",IF(AND(T596="ปกติ",U596="ไม่ลงพุง"),"ปกติ",IF(AND(T596="ปกติ",U596="ลงพุง"),"เสี่ยง",IF(AND(T596="น้ำหนักเกิน",U596="ไม่ลงพุง"),"เสี่ยง",IF(AND(T596="น้ำหนักเกิน",U596="ลงพุง"),"เสี่ยงสูง",IF(AND(T596="อ้วน",U596="ไม่ลงพุง"),"เสี่ยง",IF(AND(T596="อ้วน",U596="ลงพุง"),"เสี่ยงสูง",IF(AND(T596="ผอม",U596="ไม่ลงพุง"),"เสี่ยง",IF(AND(T596="ผอม",U596="ลงพุง"),"เสี่ยงสูง",0)))))))))</f>
        <v>ข้อมูลไม่ครบ</v>
      </c>
      <c r="W596" s="79" t="str">
        <f t="shared" ca="1" si="143"/>
        <v>ข้อมูลไม่ครบ</v>
      </c>
      <c r="X596" s="46" t="str">
        <f t="shared" ref="X596:X659" si="150">IF(OR(I596="",$G596=""), "ข้อมูลไม่ครบ", K596/($G596*$G596)*10000)</f>
        <v>ข้อมูลไม่ครบ</v>
      </c>
      <c r="Y596" s="47" t="str">
        <f t="shared" si="144"/>
        <v>ข้อมูลไม่ครบ</v>
      </c>
      <c r="Z596" s="48" t="str">
        <f t="shared" ref="Z596:Z659" si="151">IF(OR(L596="",$G596=""),"ข้อมูลไม่ครบ",IF($G596/2&lt;M596,"ลงพุง","ไม่ลงพุง"))</f>
        <v>ข้อมูลไม่ครบ</v>
      </c>
      <c r="AA596" s="48" t="str">
        <f t="shared" ref="AA596:AA659" si="152">IF(OR(Y596="ข้อมูลไม่ครบ",Z596="ข้อมูลไม่ครบ"),"ข้อมูลไม่ครบ",IF(AND(Y596="ปกติ",Z596="ไม่ลงพุง"),"ปกติ",IF(AND(Y596="ปกติ",Z596="ลงพุง"),"เสี่ยง",IF(AND(Y596="น้ำหนักเกิน",Z596="ไม่ลงพุง"),"เสี่ยง",IF(AND(Y596="น้ำหนักเกิน",Z596="ลงพุง"),"เสี่ยงสูง",IF(AND(Y596="อ้วน",Z596="ไม่ลงพุง"),"เสี่ยง",IF(AND(Y596="อ้วน",Z596="ลงพุง"),"เสี่ยงสูง",IF(AND(Y596="ผอม",Z596="ไม่ลงพุง"),"เสี่ยง",IF(AND(Y596="ผอม",Z596="ลงพุง"),"เสี่ยงสูง",0)))))))))</f>
        <v>ข้อมูลไม่ครบ</v>
      </c>
      <c r="AB596" s="46" t="str">
        <f t="shared" ref="AB596:AB659" si="153">IF(OR(O596="",$G596=""), "ข้อมูลไม่ครบ", O596/($G596*$G596)*10000)</f>
        <v>ข้อมูลไม่ครบ</v>
      </c>
      <c r="AC596" s="47" t="str">
        <f t="shared" si="145"/>
        <v>ข้อมูลไม่ครบ</v>
      </c>
      <c r="AD596" s="48" t="str">
        <f t="shared" ref="AD596:AD659" si="154">IF(OR($G596="",Q596=""),"ข้อมูลไม่ครบ",IF($G596/2&lt;Q596,"ลงพุง","ไม่ลงพุง"))</f>
        <v>ข้อมูลไม่ครบ</v>
      </c>
      <c r="AE596" s="48" t="str">
        <f t="shared" ref="AE596:AE659" si="155">IF(OR(AC596="ข้อมูลไม่ครบ",AD596="ข้อมูลไม่ครบ"),"ข้อมูลไม่ครบ",IF(AND(AC596="ปกติ",AD596="ไม่ลงพุง"),"ปกติ",IF(AND(AC596="ปกติ",AD596="ลงพุง"),"เสี่ยง",IF(AND(AC596="น้ำหนักเกิน",AD596="ไม่ลงพุง"),"เสี่ยง",IF(AND(AC596="น้ำหนักเกิน",AD596="ลงพุง"),"เสี่ยงสูง",IF(AND(AC596="อ้วน",AD596="ไม่ลงพุง"),"เสี่ยง",IF(AND(AC596="อ้วน",AD596="ลงพุง"),"เสี่ยงสูง",IF(AND(AC596="ผอม",AD596="ไม่ลงพุง"),"เสี่ยง",IF(AND(AC596="ผอม",AD596="ลงพุง"),"เสี่ยงสูง",0)))))))))</f>
        <v>ข้อมูลไม่ครบ</v>
      </c>
      <c r="AF596" s="64"/>
    </row>
    <row r="597" spans="1:32" ht="21.75" thickBot="1" x14ac:dyDescent="0.4">
      <c r="A597" s="78">
        <v>579</v>
      </c>
      <c r="B597" s="168"/>
      <c r="C597" s="141"/>
      <c r="D597" s="142"/>
      <c r="E597" s="143"/>
      <c r="F597" s="169"/>
      <c r="G597" s="170"/>
      <c r="H597" s="171"/>
      <c r="I597" s="172"/>
      <c r="J597" s="173"/>
      <c r="K597" s="174"/>
      <c r="L597" s="175"/>
      <c r="M597" s="176"/>
      <c r="N597" s="177"/>
      <c r="O597" s="177"/>
      <c r="P597" s="177"/>
      <c r="Q597" s="177"/>
      <c r="R597" s="178"/>
      <c r="S597" s="46" t="str">
        <f t="shared" si="146"/>
        <v>ข้อมูลไม่ครบ</v>
      </c>
      <c r="T597" s="47" t="str">
        <f t="shared" si="147"/>
        <v>ข้อมูลไม่ครบ</v>
      </c>
      <c r="U597" s="48" t="str">
        <f t="shared" si="148"/>
        <v>ข้อมูลไม่ครบ</v>
      </c>
      <c r="V597" s="48" t="str">
        <f t="shared" si="149"/>
        <v>ข้อมูลไม่ครบ</v>
      </c>
      <c r="W597" s="79" t="str">
        <f t="shared" ca="1" si="143"/>
        <v>ข้อมูลไม่ครบ</v>
      </c>
      <c r="X597" s="46" t="str">
        <f t="shared" si="150"/>
        <v>ข้อมูลไม่ครบ</v>
      </c>
      <c r="Y597" s="47" t="str">
        <f t="shared" si="144"/>
        <v>ข้อมูลไม่ครบ</v>
      </c>
      <c r="Z597" s="48" t="str">
        <f t="shared" si="151"/>
        <v>ข้อมูลไม่ครบ</v>
      </c>
      <c r="AA597" s="48" t="str">
        <f t="shared" si="152"/>
        <v>ข้อมูลไม่ครบ</v>
      </c>
      <c r="AB597" s="46" t="str">
        <f t="shared" si="153"/>
        <v>ข้อมูลไม่ครบ</v>
      </c>
      <c r="AC597" s="47" t="str">
        <f t="shared" si="145"/>
        <v>ข้อมูลไม่ครบ</v>
      </c>
      <c r="AD597" s="48" t="str">
        <f t="shared" si="154"/>
        <v>ข้อมูลไม่ครบ</v>
      </c>
      <c r="AE597" s="48" t="str">
        <f t="shared" si="155"/>
        <v>ข้อมูลไม่ครบ</v>
      </c>
      <c r="AF597" s="64"/>
    </row>
    <row r="598" spans="1:32" ht="21.75" thickBot="1" x14ac:dyDescent="0.4">
      <c r="A598" s="78">
        <v>580</v>
      </c>
      <c r="B598" s="168"/>
      <c r="C598" s="141"/>
      <c r="D598" s="142"/>
      <c r="E598" s="143"/>
      <c r="F598" s="169"/>
      <c r="G598" s="170"/>
      <c r="H598" s="171"/>
      <c r="I598" s="172"/>
      <c r="J598" s="173"/>
      <c r="K598" s="174"/>
      <c r="L598" s="175"/>
      <c r="M598" s="176"/>
      <c r="N598" s="177"/>
      <c r="O598" s="177"/>
      <c r="P598" s="177"/>
      <c r="Q598" s="177"/>
      <c r="R598" s="178"/>
      <c r="S598" s="46" t="str">
        <f t="shared" si="146"/>
        <v>ข้อมูลไม่ครบ</v>
      </c>
      <c r="T598" s="47" t="str">
        <f t="shared" si="147"/>
        <v>ข้อมูลไม่ครบ</v>
      </c>
      <c r="U598" s="48" t="str">
        <f t="shared" si="148"/>
        <v>ข้อมูลไม่ครบ</v>
      </c>
      <c r="V598" s="48" t="str">
        <f t="shared" si="149"/>
        <v>ข้อมูลไม่ครบ</v>
      </c>
      <c r="W598" s="79" t="str">
        <f t="shared" ca="1" si="143"/>
        <v>ข้อมูลไม่ครบ</v>
      </c>
      <c r="X598" s="46" t="str">
        <f t="shared" si="150"/>
        <v>ข้อมูลไม่ครบ</v>
      </c>
      <c r="Y598" s="47" t="str">
        <f t="shared" si="144"/>
        <v>ข้อมูลไม่ครบ</v>
      </c>
      <c r="Z598" s="48" t="str">
        <f t="shared" si="151"/>
        <v>ข้อมูลไม่ครบ</v>
      </c>
      <c r="AA598" s="48" t="str">
        <f t="shared" si="152"/>
        <v>ข้อมูลไม่ครบ</v>
      </c>
      <c r="AB598" s="46" t="str">
        <f t="shared" si="153"/>
        <v>ข้อมูลไม่ครบ</v>
      </c>
      <c r="AC598" s="47" t="str">
        <f t="shared" si="145"/>
        <v>ข้อมูลไม่ครบ</v>
      </c>
      <c r="AD598" s="48" t="str">
        <f t="shared" si="154"/>
        <v>ข้อมูลไม่ครบ</v>
      </c>
      <c r="AE598" s="48" t="str">
        <f t="shared" si="155"/>
        <v>ข้อมูลไม่ครบ</v>
      </c>
      <c r="AF598" s="64"/>
    </row>
    <row r="599" spans="1:32" ht="21.75" thickBot="1" x14ac:dyDescent="0.4">
      <c r="A599" s="78">
        <v>581</v>
      </c>
      <c r="B599" s="168"/>
      <c r="C599" s="141"/>
      <c r="D599" s="142"/>
      <c r="E599" s="143"/>
      <c r="F599" s="169"/>
      <c r="G599" s="170"/>
      <c r="H599" s="171"/>
      <c r="I599" s="172"/>
      <c r="J599" s="173"/>
      <c r="K599" s="174"/>
      <c r="L599" s="175"/>
      <c r="M599" s="176"/>
      <c r="N599" s="177"/>
      <c r="O599" s="177"/>
      <c r="P599" s="177"/>
      <c r="Q599" s="177"/>
      <c r="R599" s="178"/>
      <c r="S599" s="46" t="str">
        <f t="shared" si="146"/>
        <v>ข้อมูลไม่ครบ</v>
      </c>
      <c r="T599" s="47" t="str">
        <f t="shared" si="147"/>
        <v>ข้อมูลไม่ครบ</v>
      </c>
      <c r="U599" s="48" t="str">
        <f t="shared" si="148"/>
        <v>ข้อมูลไม่ครบ</v>
      </c>
      <c r="V599" s="48" t="str">
        <f t="shared" si="149"/>
        <v>ข้อมูลไม่ครบ</v>
      </c>
      <c r="W599" s="79" t="str">
        <f t="shared" ca="1" si="143"/>
        <v>ข้อมูลไม่ครบ</v>
      </c>
      <c r="X599" s="46" t="str">
        <f t="shared" si="150"/>
        <v>ข้อมูลไม่ครบ</v>
      </c>
      <c r="Y599" s="47" t="str">
        <f t="shared" si="144"/>
        <v>ข้อมูลไม่ครบ</v>
      </c>
      <c r="Z599" s="48" t="str">
        <f t="shared" si="151"/>
        <v>ข้อมูลไม่ครบ</v>
      </c>
      <c r="AA599" s="48" t="str">
        <f t="shared" si="152"/>
        <v>ข้อมูลไม่ครบ</v>
      </c>
      <c r="AB599" s="46" t="str">
        <f t="shared" si="153"/>
        <v>ข้อมูลไม่ครบ</v>
      </c>
      <c r="AC599" s="47" t="str">
        <f t="shared" si="145"/>
        <v>ข้อมูลไม่ครบ</v>
      </c>
      <c r="AD599" s="48" t="str">
        <f t="shared" si="154"/>
        <v>ข้อมูลไม่ครบ</v>
      </c>
      <c r="AE599" s="48" t="str">
        <f t="shared" si="155"/>
        <v>ข้อมูลไม่ครบ</v>
      </c>
      <c r="AF599" s="64"/>
    </row>
    <row r="600" spans="1:32" ht="21.75" thickBot="1" x14ac:dyDescent="0.4">
      <c r="A600" s="78">
        <v>582</v>
      </c>
      <c r="B600" s="168"/>
      <c r="C600" s="141"/>
      <c r="D600" s="142"/>
      <c r="E600" s="143"/>
      <c r="F600" s="169"/>
      <c r="G600" s="170"/>
      <c r="H600" s="171"/>
      <c r="I600" s="172"/>
      <c r="J600" s="173"/>
      <c r="K600" s="174"/>
      <c r="L600" s="175"/>
      <c r="M600" s="176"/>
      <c r="N600" s="177"/>
      <c r="O600" s="177"/>
      <c r="P600" s="177"/>
      <c r="Q600" s="177"/>
      <c r="R600" s="178"/>
      <c r="S600" s="46" t="str">
        <f t="shared" si="146"/>
        <v>ข้อมูลไม่ครบ</v>
      </c>
      <c r="T600" s="47" t="str">
        <f t="shared" si="147"/>
        <v>ข้อมูลไม่ครบ</v>
      </c>
      <c r="U600" s="48" t="str">
        <f t="shared" si="148"/>
        <v>ข้อมูลไม่ครบ</v>
      </c>
      <c r="V600" s="48" t="str">
        <f t="shared" si="149"/>
        <v>ข้อมูลไม่ครบ</v>
      </c>
      <c r="W600" s="79" t="str">
        <f t="shared" ca="1" si="143"/>
        <v>ข้อมูลไม่ครบ</v>
      </c>
      <c r="X600" s="46" t="str">
        <f t="shared" si="150"/>
        <v>ข้อมูลไม่ครบ</v>
      </c>
      <c r="Y600" s="47" t="str">
        <f t="shared" si="144"/>
        <v>ข้อมูลไม่ครบ</v>
      </c>
      <c r="Z600" s="48" t="str">
        <f t="shared" si="151"/>
        <v>ข้อมูลไม่ครบ</v>
      </c>
      <c r="AA600" s="48" t="str">
        <f t="shared" si="152"/>
        <v>ข้อมูลไม่ครบ</v>
      </c>
      <c r="AB600" s="46" t="str">
        <f t="shared" si="153"/>
        <v>ข้อมูลไม่ครบ</v>
      </c>
      <c r="AC600" s="47" t="str">
        <f t="shared" si="145"/>
        <v>ข้อมูลไม่ครบ</v>
      </c>
      <c r="AD600" s="48" t="str">
        <f t="shared" si="154"/>
        <v>ข้อมูลไม่ครบ</v>
      </c>
      <c r="AE600" s="48" t="str">
        <f t="shared" si="155"/>
        <v>ข้อมูลไม่ครบ</v>
      </c>
      <c r="AF600" s="64"/>
    </row>
    <row r="601" spans="1:32" ht="21.75" thickBot="1" x14ac:dyDescent="0.4">
      <c r="A601" s="78">
        <v>583</v>
      </c>
      <c r="B601" s="168"/>
      <c r="C601" s="141"/>
      <c r="D601" s="142"/>
      <c r="E601" s="143"/>
      <c r="F601" s="169"/>
      <c r="G601" s="170"/>
      <c r="H601" s="171"/>
      <c r="I601" s="172"/>
      <c r="J601" s="173"/>
      <c r="K601" s="174"/>
      <c r="L601" s="175"/>
      <c r="M601" s="176"/>
      <c r="N601" s="177"/>
      <c r="O601" s="177"/>
      <c r="P601" s="177"/>
      <c r="Q601" s="177"/>
      <c r="R601" s="178"/>
      <c r="S601" s="46" t="str">
        <f t="shared" si="146"/>
        <v>ข้อมูลไม่ครบ</v>
      </c>
      <c r="T601" s="47" t="str">
        <f t="shared" si="147"/>
        <v>ข้อมูลไม่ครบ</v>
      </c>
      <c r="U601" s="48" t="str">
        <f t="shared" si="148"/>
        <v>ข้อมูลไม่ครบ</v>
      </c>
      <c r="V601" s="48" t="str">
        <f t="shared" si="149"/>
        <v>ข้อมูลไม่ครบ</v>
      </c>
      <c r="W601" s="79" t="str">
        <f t="shared" ca="1" si="143"/>
        <v>ข้อมูลไม่ครบ</v>
      </c>
      <c r="X601" s="46" t="str">
        <f t="shared" si="150"/>
        <v>ข้อมูลไม่ครบ</v>
      </c>
      <c r="Y601" s="47" t="str">
        <f t="shared" si="144"/>
        <v>ข้อมูลไม่ครบ</v>
      </c>
      <c r="Z601" s="48" t="str">
        <f t="shared" si="151"/>
        <v>ข้อมูลไม่ครบ</v>
      </c>
      <c r="AA601" s="48" t="str">
        <f t="shared" si="152"/>
        <v>ข้อมูลไม่ครบ</v>
      </c>
      <c r="AB601" s="46" t="str">
        <f t="shared" si="153"/>
        <v>ข้อมูลไม่ครบ</v>
      </c>
      <c r="AC601" s="47" t="str">
        <f t="shared" si="145"/>
        <v>ข้อมูลไม่ครบ</v>
      </c>
      <c r="AD601" s="48" t="str">
        <f t="shared" si="154"/>
        <v>ข้อมูลไม่ครบ</v>
      </c>
      <c r="AE601" s="48" t="str">
        <f t="shared" si="155"/>
        <v>ข้อมูลไม่ครบ</v>
      </c>
      <c r="AF601" s="64"/>
    </row>
    <row r="602" spans="1:32" ht="21.75" thickBot="1" x14ac:dyDescent="0.4">
      <c r="A602" s="78">
        <v>584</v>
      </c>
      <c r="B602" s="168"/>
      <c r="C602" s="141"/>
      <c r="D602" s="142"/>
      <c r="E602" s="143"/>
      <c r="F602" s="169"/>
      <c r="G602" s="170"/>
      <c r="H602" s="171"/>
      <c r="I602" s="172"/>
      <c r="J602" s="173"/>
      <c r="K602" s="174"/>
      <c r="L602" s="175"/>
      <c r="M602" s="176"/>
      <c r="N602" s="177"/>
      <c r="O602" s="177"/>
      <c r="P602" s="177"/>
      <c r="Q602" s="177"/>
      <c r="R602" s="178"/>
      <c r="S602" s="46" t="str">
        <f t="shared" si="146"/>
        <v>ข้อมูลไม่ครบ</v>
      </c>
      <c r="T602" s="47" t="str">
        <f t="shared" si="147"/>
        <v>ข้อมูลไม่ครบ</v>
      </c>
      <c r="U602" s="48" t="str">
        <f t="shared" si="148"/>
        <v>ข้อมูลไม่ครบ</v>
      </c>
      <c r="V602" s="48" t="str">
        <f t="shared" si="149"/>
        <v>ข้อมูลไม่ครบ</v>
      </c>
      <c r="W602" s="79" t="str">
        <f t="shared" ca="1" si="143"/>
        <v>ข้อมูลไม่ครบ</v>
      </c>
      <c r="X602" s="46" t="str">
        <f t="shared" si="150"/>
        <v>ข้อมูลไม่ครบ</v>
      </c>
      <c r="Y602" s="47" t="str">
        <f t="shared" si="144"/>
        <v>ข้อมูลไม่ครบ</v>
      </c>
      <c r="Z602" s="48" t="str">
        <f t="shared" si="151"/>
        <v>ข้อมูลไม่ครบ</v>
      </c>
      <c r="AA602" s="48" t="str">
        <f t="shared" si="152"/>
        <v>ข้อมูลไม่ครบ</v>
      </c>
      <c r="AB602" s="46" t="str">
        <f t="shared" si="153"/>
        <v>ข้อมูลไม่ครบ</v>
      </c>
      <c r="AC602" s="47" t="str">
        <f t="shared" si="145"/>
        <v>ข้อมูลไม่ครบ</v>
      </c>
      <c r="AD602" s="48" t="str">
        <f t="shared" si="154"/>
        <v>ข้อมูลไม่ครบ</v>
      </c>
      <c r="AE602" s="48" t="str">
        <f t="shared" si="155"/>
        <v>ข้อมูลไม่ครบ</v>
      </c>
      <c r="AF602" s="64"/>
    </row>
    <row r="603" spans="1:32" ht="21.75" thickBot="1" x14ac:dyDescent="0.4">
      <c r="A603" s="78">
        <v>585</v>
      </c>
      <c r="B603" s="168"/>
      <c r="C603" s="141"/>
      <c r="D603" s="142"/>
      <c r="E603" s="143"/>
      <c r="F603" s="169"/>
      <c r="G603" s="170"/>
      <c r="H603" s="171"/>
      <c r="I603" s="172"/>
      <c r="J603" s="173"/>
      <c r="K603" s="174"/>
      <c r="L603" s="175"/>
      <c r="M603" s="176"/>
      <c r="N603" s="177"/>
      <c r="O603" s="177"/>
      <c r="P603" s="177"/>
      <c r="Q603" s="177"/>
      <c r="R603" s="178"/>
      <c r="S603" s="46" t="str">
        <f t="shared" si="146"/>
        <v>ข้อมูลไม่ครบ</v>
      </c>
      <c r="T603" s="47" t="str">
        <f t="shared" si="147"/>
        <v>ข้อมูลไม่ครบ</v>
      </c>
      <c r="U603" s="48" t="str">
        <f t="shared" si="148"/>
        <v>ข้อมูลไม่ครบ</v>
      </c>
      <c r="V603" s="48" t="str">
        <f t="shared" si="149"/>
        <v>ข้อมูลไม่ครบ</v>
      </c>
      <c r="W603" s="79" t="str">
        <f t="shared" ca="1" si="143"/>
        <v>ข้อมูลไม่ครบ</v>
      </c>
      <c r="X603" s="46" t="str">
        <f t="shared" si="150"/>
        <v>ข้อมูลไม่ครบ</v>
      </c>
      <c r="Y603" s="47" t="str">
        <f t="shared" si="144"/>
        <v>ข้อมูลไม่ครบ</v>
      </c>
      <c r="Z603" s="48" t="str">
        <f t="shared" si="151"/>
        <v>ข้อมูลไม่ครบ</v>
      </c>
      <c r="AA603" s="48" t="str">
        <f t="shared" si="152"/>
        <v>ข้อมูลไม่ครบ</v>
      </c>
      <c r="AB603" s="46" t="str">
        <f t="shared" si="153"/>
        <v>ข้อมูลไม่ครบ</v>
      </c>
      <c r="AC603" s="47" t="str">
        <f t="shared" si="145"/>
        <v>ข้อมูลไม่ครบ</v>
      </c>
      <c r="AD603" s="48" t="str">
        <f t="shared" si="154"/>
        <v>ข้อมูลไม่ครบ</v>
      </c>
      <c r="AE603" s="48" t="str">
        <f t="shared" si="155"/>
        <v>ข้อมูลไม่ครบ</v>
      </c>
      <c r="AF603" s="64"/>
    </row>
    <row r="604" spans="1:32" ht="21.75" thickBot="1" x14ac:dyDescent="0.4">
      <c r="A604" s="78">
        <v>586</v>
      </c>
      <c r="B604" s="168"/>
      <c r="C604" s="141"/>
      <c r="D604" s="142"/>
      <c r="E604" s="143"/>
      <c r="F604" s="169"/>
      <c r="G604" s="170"/>
      <c r="H604" s="171"/>
      <c r="I604" s="172"/>
      <c r="J604" s="173"/>
      <c r="K604" s="174"/>
      <c r="L604" s="175"/>
      <c r="M604" s="176"/>
      <c r="N604" s="177"/>
      <c r="O604" s="177"/>
      <c r="P604" s="177"/>
      <c r="Q604" s="177"/>
      <c r="R604" s="178"/>
      <c r="S604" s="46" t="str">
        <f t="shared" si="146"/>
        <v>ข้อมูลไม่ครบ</v>
      </c>
      <c r="T604" s="47" t="str">
        <f t="shared" si="147"/>
        <v>ข้อมูลไม่ครบ</v>
      </c>
      <c r="U604" s="48" t="str">
        <f t="shared" si="148"/>
        <v>ข้อมูลไม่ครบ</v>
      </c>
      <c r="V604" s="48" t="str">
        <f t="shared" si="149"/>
        <v>ข้อมูลไม่ครบ</v>
      </c>
      <c r="W604" s="79" t="str">
        <f t="shared" ca="1" si="143"/>
        <v>ข้อมูลไม่ครบ</v>
      </c>
      <c r="X604" s="46" t="str">
        <f t="shared" si="150"/>
        <v>ข้อมูลไม่ครบ</v>
      </c>
      <c r="Y604" s="47" t="str">
        <f t="shared" si="144"/>
        <v>ข้อมูลไม่ครบ</v>
      </c>
      <c r="Z604" s="48" t="str">
        <f t="shared" si="151"/>
        <v>ข้อมูลไม่ครบ</v>
      </c>
      <c r="AA604" s="48" t="str">
        <f t="shared" si="152"/>
        <v>ข้อมูลไม่ครบ</v>
      </c>
      <c r="AB604" s="46" t="str">
        <f t="shared" si="153"/>
        <v>ข้อมูลไม่ครบ</v>
      </c>
      <c r="AC604" s="47" t="str">
        <f t="shared" si="145"/>
        <v>ข้อมูลไม่ครบ</v>
      </c>
      <c r="AD604" s="48" t="str">
        <f t="shared" si="154"/>
        <v>ข้อมูลไม่ครบ</v>
      </c>
      <c r="AE604" s="48" t="str">
        <f t="shared" si="155"/>
        <v>ข้อมูลไม่ครบ</v>
      </c>
      <c r="AF604" s="64"/>
    </row>
    <row r="605" spans="1:32" ht="21.75" thickBot="1" x14ac:dyDescent="0.4">
      <c r="A605" s="78">
        <v>587</v>
      </c>
      <c r="B605" s="168"/>
      <c r="C605" s="141"/>
      <c r="D605" s="142"/>
      <c r="E605" s="143"/>
      <c r="F605" s="169"/>
      <c r="G605" s="170"/>
      <c r="H605" s="171"/>
      <c r="I605" s="172"/>
      <c r="J605" s="173"/>
      <c r="K605" s="174"/>
      <c r="L605" s="175"/>
      <c r="M605" s="176"/>
      <c r="N605" s="177"/>
      <c r="O605" s="177"/>
      <c r="P605" s="177"/>
      <c r="Q605" s="177"/>
      <c r="R605" s="178"/>
      <c r="S605" s="46" t="str">
        <f t="shared" si="146"/>
        <v>ข้อมูลไม่ครบ</v>
      </c>
      <c r="T605" s="47" t="str">
        <f t="shared" si="147"/>
        <v>ข้อมูลไม่ครบ</v>
      </c>
      <c r="U605" s="48" t="str">
        <f t="shared" si="148"/>
        <v>ข้อมูลไม่ครบ</v>
      </c>
      <c r="V605" s="48" t="str">
        <f t="shared" si="149"/>
        <v>ข้อมูลไม่ครบ</v>
      </c>
      <c r="W605" s="79" t="str">
        <f t="shared" ca="1" si="143"/>
        <v>ข้อมูลไม่ครบ</v>
      </c>
      <c r="X605" s="46" t="str">
        <f t="shared" si="150"/>
        <v>ข้อมูลไม่ครบ</v>
      </c>
      <c r="Y605" s="47" t="str">
        <f t="shared" si="144"/>
        <v>ข้อมูลไม่ครบ</v>
      </c>
      <c r="Z605" s="48" t="str">
        <f t="shared" si="151"/>
        <v>ข้อมูลไม่ครบ</v>
      </c>
      <c r="AA605" s="48" t="str">
        <f t="shared" si="152"/>
        <v>ข้อมูลไม่ครบ</v>
      </c>
      <c r="AB605" s="46" t="str">
        <f t="shared" si="153"/>
        <v>ข้อมูลไม่ครบ</v>
      </c>
      <c r="AC605" s="47" t="str">
        <f t="shared" si="145"/>
        <v>ข้อมูลไม่ครบ</v>
      </c>
      <c r="AD605" s="48" t="str">
        <f t="shared" si="154"/>
        <v>ข้อมูลไม่ครบ</v>
      </c>
      <c r="AE605" s="48" t="str">
        <f t="shared" si="155"/>
        <v>ข้อมูลไม่ครบ</v>
      </c>
      <c r="AF605" s="64"/>
    </row>
    <row r="606" spans="1:32" ht="21.75" thickBot="1" x14ac:dyDescent="0.4">
      <c r="A606" s="78">
        <v>588</v>
      </c>
      <c r="B606" s="168"/>
      <c r="C606" s="141"/>
      <c r="D606" s="142"/>
      <c r="E606" s="143"/>
      <c r="F606" s="169"/>
      <c r="G606" s="170"/>
      <c r="H606" s="171"/>
      <c r="I606" s="172"/>
      <c r="J606" s="173"/>
      <c r="K606" s="174"/>
      <c r="L606" s="175"/>
      <c r="M606" s="176"/>
      <c r="N606" s="177"/>
      <c r="O606" s="177"/>
      <c r="P606" s="177"/>
      <c r="Q606" s="177"/>
      <c r="R606" s="178"/>
      <c r="S606" s="46" t="str">
        <f t="shared" si="146"/>
        <v>ข้อมูลไม่ครบ</v>
      </c>
      <c r="T606" s="47" t="str">
        <f t="shared" si="147"/>
        <v>ข้อมูลไม่ครบ</v>
      </c>
      <c r="U606" s="48" t="str">
        <f t="shared" si="148"/>
        <v>ข้อมูลไม่ครบ</v>
      </c>
      <c r="V606" s="48" t="str">
        <f t="shared" si="149"/>
        <v>ข้อมูลไม่ครบ</v>
      </c>
      <c r="W606" s="79" t="str">
        <f t="shared" ca="1" si="143"/>
        <v>ข้อมูลไม่ครบ</v>
      </c>
      <c r="X606" s="46" t="str">
        <f t="shared" si="150"/>
        <v>ข้อมูลไม่ครบ</v>
      </c>
      <c r="Y606" s="47" t="str">
        <f t="shared" si="144"/>
        <v>ข้อมูลไม่ครบ</v>
      </c>
      <c r="Z606" s="48" t="str">
        <f t="shared" si="151"/>
        <v>ข้อมูลไม่ครบ</v>
      </c>
      <c r="AA606" s="48" t="str">
        <f t="shared" si="152"/>
        <v>ข้อมูลไม่ครบ</v>
      </c>
      <c r="AB606" s="46" t="str">
        <f t="shared" si="153"/>
        <v>ข้อมูลไม่ครบ</v>
      </c>
      <c r="AC606" s="47" t="str">
        <f t="shared" si="145"/>
        <v>ข้อมูลไม่ครบ</v>
      </c>
      <c r="AD606" s="48" t="str">
        <f t="shared" si="154"/>
        <v>ข้อมูลไม่ครบ</v>
      </c>
      <c r="AE606" s="48" t="str">
        <f t="shared" si="155"/>
        <v>ข้อมูลไม่ครบ</v>
      </c>
      <c r="AF606" s="64"/>
    </row>
    <row r="607" spans="1:32" ht="21.75" thickBot="1" x14ac:dyDescent="0.4">
      <c r="A607" s="78">
        <v>589</v>
      </c>
      <c r="B607" s="168"/>
      <c r="C607" s="141"/>
      <c r="D607" s="142"/>
      <c r="E607" s="143"/>
      <c r="F607" s="169"/>
      <c r="G607" s="170"/>
      <c r="H607" s="171"/>
      <c r="I607" s="172"/>
      <c r="J607" s="173"/>
      <c r="K607" s="174"/>
      <c r="L607" s="175"/>
      <c r="M607" s="176"/>
      <c r="N607" s="177"/>
      <c r="O607" s="177"/>
      <c r="P607" s="177"/>
      <c r="Q607" s="177"/>
      <c r="R607" s="178"/>
      <c r="S607" s="46" t="str">
        <f t="shared" si="146"/>
        <v>ข้อมูลไม่ครบ</v>
      </c>
      <c r="T607" s="47" t="str">
        <f t="shared" si="147"/>
        <v>ข้อมูลไม่ครบ</v>
      </c>
      <c r="U607" s="48" t="str">
        <f t="shared" si="148"/>
        <v>ข้อมูลไม่ครบ</v>
      </c>
      <c r="V607" s="48" t="str">
        <f t="shared" si="149"/>
        <v>ข้อมูลไม่ครบ</v>
      </c>
      <c r="W607" s="79" t="str">
        <f t="shared" ca="1" si="143"/>
        <v>ข้อมูลไม่ครบ</v>
      </c>
      <c r="X607" s="46" t="str">
        <f t="shared" si="150"/>
        <v>ข้อมูลไม่ครบ</v>
      </c>
      <c r="Y607" s="47" t="str">
        <f t="shared" si="144"/>
        <v>ข้อมูลไม่ครบ</v>
      </c>
      <c r="Z607" s="48" t="str">
        <f t="shared" si="151"/>
        <v>ข้อมูลไม่ครบ</v>
      </c>
      <c r="AA607" s="48" t="str">
        <f t="shared" si="152"/>
        <v>ข้อมูลไม่ครบ</v>
      </c>
      <c r="AB607" s="46" t="str">
        <f t="shared" si="153"/>
        <v>ข้อมูลไม่ครบ</v>
      </c>
      <c r="AC607" s="47" t="str">
        <f t="shared" si="145"/>
        <v>ข้อมูลไม่ครบ</v>
      </c>
      <c r="AD607" s="48" t="str">
        <f t="shared" si="154"/>
        <v>ข้อมูลไม่ครบ</v>
      </c>
      <c r="AE607" s="48" t="str">
        <f t="shared" si="155"/>
        <v>ข้อมูลไม่ครบ</v>
      </c>
      <c r="AF607" s="64"/>
    </row>
    <row r="608" spans="1:32" ht="21.75" thickBot="1" x14ac:dyDescent="0.4">
      <c r="A608" s="78">
        <v>590</v>
      </c>
      <c r="B608" s="168"/>
      <c r="C608" s="141"/>
      <c r="D608" s="142"/>
      <c r="E608" s="143"/>
      <c r="F608" s="169"/>
      <c r="G608" s="170"/>
      <c r="H608" s="171"/>
      <c r="I608" s="172"/>
      <c r="J608" s="173"/>
      <c r="K608" s="174"/>
      <c r="L608" s="175"/>
      <c r="M608" s="176"/>
      <c r="N608" s="177"/>
      <c r="O608" s="177"/>
      <c r="P608" s="177"/>
      <c r="Q608" s="177"/>
      <c r="R608" s="178"/>
      <c r="S608" s="46" t="str">
        <f t="shared" si="146"/>
        <v>ข้อมูลไม่ครบ</v>
      </c>
      <c r="T608" s="47" t="str">
        <f t="shared" si="147"/>
        <v>ข้อมูลไม่ครบ</v>
      </c>
      <c r="U608" s="48" t="str">
        <f t="shared" si="148"/>
        <v>ข้อมูลไม่ครบ</v>
      </c>
      <c r="V608" s="48" t="str">
        <f t="shared" si="149"/>
        <v>ข้อมูลไม่ครบ</v>
      </c>
      <c r="W608" s="79" t="str">
        <f t="shared" ca="1" si="143"/>
        <v>ข้อมูลไม่ครบ</v>
      </c>
      <c r="X608" s="46" t="str">
        <f t="shared" si="150"/>
        <v>ข้อมูลไม่ครบ</v>
      </c>
      <c r="Y608" s="47" t="str">
        <f t="shared" si="144"/>
        <v>ข้อมูลไม่ครบ</v>
      </c>
      <c r="Z608" s="48" t="str">
        <f t="shared" si="151"/>
        <v>ข้อมูลไม่ครบ</v>
      </c>
      <c r="AA608" s="48" t="str">
        <f t="shared" si="152"/>
        <v>ข้อมูลไม่ครบ</v>
      </c>
      <c r="AB608" s="46" t="str">
        <f t="shared" si="153"/>
        <v>ข้อมูลไม่ครบ</v>
      </c>
      <c r="AC608" s="47" t="str">
        <f t="shared" si="145"/>
        <v>ข้อมูลไม่ครบ</v>
      </c>
      <c r="AD608" s="48" t="str">
        <f t="shared" si="154"/>
        <v>ข้อมูลไม่ครบ</v>
      </c>
      <c r="AE608" s="48" t="str">
        <f t="shared" si="155"/>
        <v>ข้อมูลไม่ครบ</v>
      </c>
      <c r="AF608" s="64"/>
    </row>
    <row r="609" spans="1:32" ht="21.75" thickBot="1" x14ac:dyDescent="0.4">
      <c r="A609" s="78">
        <v>591</v>
      </c>
      <c r="B609" s="168"/>
      <c r="C609" s="141"/>
      <c r="D609" s="142"/>
      <c r="E609" s="143"/>
      <c r="F609" s="169"/>
      <c r="G609" s="170"/>
      <c r="H609" s="171"/>
      <c r="I609" s="172"/>
      <c r="J609" s="173"/>
      <c r="K609" s="174"/>
      <c r="L609" s="175"/>
      <c r="M609" s="176"/>
      <c r="N609" s="177"/>
      <c r="O609" s="177"/>
      <c r="P609" s="177"/>
      <c r="Q609" s="177"/>
      <c r="R609" s="178"/>
      <c r="S609" s="46" t="str">
        <f t="shared" si="146"/>
        <v>ข้อมูลไม่ครบ</v>
      </c>
      <c r="T609" s="47" t="str">
        <f t="shared" si="147"/>
        <v>ข้อมูลไม่ครบ</v>
      </c>
      <c r="U609" s="48" t="str">
        <f t="shared" si="148"/>
        <v>ข้อมูลไม่ครบ</v>
      </c>
      <c r="V609" s="48" t="str">
        <f t="shared" si="149"/>
        <v>ข้อมูลไม่ครบ</v>
      </c>
      <c r="W609" s="79" t="str">
        <f t="shared" ca="1" si="143"/>
        <v>ข้อมูลไม่ครบ</v>
      </c>
      <c r="X609" s="46" t="str">
        <f t="shared" si="150"/>
        <v>ข้อมูลไม่ครบ</v>
      </c>
      <c r="Y609" s="47" t="str">
        <f t="shared" si="144"/>
        <v>ข้อมูลไม่ครบ</v>
      </c>
      <c r="Z609" s="48" t="str">
        <f t="shared" si="151"/>
        <v>ข้อมูลไม่ครบ</v>
      </c>
      <c r="AA609" s="48" t="str">
        <f t="shared" si="152"/>
        <v>ข้อมูลไม่ครบ</v>
      </c>
      <c r="AB609" s="46" t="str">
        <f t="shared" si="153"/>
        <v>ข้อมูลไม่ครบ</v>
      </c>
      <c r="AC609" s="47" t="str">
        <f t="shared" si="145"/>
        <v>ข้อมูลไม่ครบ</v>
      </c>
      <c r="AD609" s="48" t="str">
        <f t="shared" si="154"/>
        <v>ข้อมูลไม่ครบ</v>
      </c>
      <c r="AE609" s="48" t="str">
        <f t="shared" si="155"/>
        <v>ข้อมูลไม่ครบ</v>
      </c>
      <c r="AF609" s="64"/>
    </row>
    <row r="610" spans="1:32" ht="21.75" thickBot="1" x14ac:dyDescent="0.4">
      <c r="A610" s="78">
        <v>592</v>
      </c>
      <c r="B610" s="168"/>
      <c r="C610" s="141"/>
      <c r="D610" s="142"/>
      <c r="E610" s="143"/>
      <c r="F610" s="169"/>
      <c r="G610" s="170"/>
      <c r="H610" s="171"/>
      <c r="I610" s="172"/>
      <c r="J610" s="173"/>
      <c r="K610" s="174"/>
      <c r="L610" s="175"/>
      <c r="M610" s="176"/>
      <c r="N610" s="177"/>
      <c r="O610" s="177"/>
      <c r="P610" s="177"/>
      <c r="Q610" s="177"/>
      <c r="R610" s="178"/>
      <c r="S610" s="46" t="str">
        <f t="shared" si="146"/>
        <v>ข้อมูลไม่ครบ</v>
      </c>
      <c r="T610" s="47" t="str">
        <f t="shared" si="147"/>
        <v>ข้อมูลไม่ครบ</v>
      </c>
      <c r="U610" s="48" t="str">
        <f t="shared" si="148"/>
        <v>ข้อมูลไม่ครบ</v>
      </c>
      <c r="V610" s="48" t="str">
        <f t="shared" si="149"/>
        <v>ข้อมูลไม่ครบ</v>
      </c>
      <c r="W610" s="79" t="str">
        <f t="shared" ca="1" si="143"/>
        <v>ข้อมูลไม่ครบ</v>
      </c>
      <c r="X610" s="46" t="str">
        <f t="shared" si="150"/>
        <v>ข้อมูลไม่ครบ</v>
      </c>
      <c r="Y610" s="47" t="str">
        <f t="shared" si="144"/>
        <v>ข้อมูลไม่ครบ</v>
      </c>
      <c r="Z610" s="48" t="str">
        <f t="shared" si="151"/>
        <v>ข้อมูลไม่ครบ</v>
      </c>
      <c r="AA610" s="48" t="str">
        <f t="shared" si="152"/>
        <v>ข้อมูลไม่ครบ</v>
      </c>
      <c r="AB610" s="46" t="str">
        <f t="shared" si="153"/>
        <v>ข้อมูลไม่ครบ</v>
      </c>
      <c r="AC610" s="47" t="str">
        <f t="shared" si="145"/>
        <v>ข้อมูลไม่ครบ</v>
      </c>
      <c r="AD610" s="48" t="str">
        <f t="shared" si="154"/>
        <v>ข้อมูลไม่ครบ</v>
      </c>
      <c r="AE610" s="48" t="str">
        <f t="shared" si="155"/>
        <v>ข้อมูลไม่ครบ</v>
      </c>
      <c r="AF610" s="64"/>
    </row>
    <row r="611" spans="1:32" ht="21.75" thickBot="1" x14ac:dyDescent="0.4">
      <c r="A611" s="78">
        <v>593</v>
      </c>
      <c r="B611" s="168"/>
      <c r="C611" s="141"/>
      <c r="D611" s="142"/>
      <c r="E611" s="143"/>
      <c r="F611" s="169"/>
      <c r="G611" s="170"/>
      <c r="H611" s="171"/>
      <c r="I611" s="172"/>
      <c r="J611" s="173"/>
      <c r="K611" s="174"/>
      <c r="L611" s="175"/>
      <c r="M611" s="176"/>
      <c r="N611" s="177"/>
      <c r="O611" s="177"/>
      <c r="P611" s="177"/>
      <c r="Q611" s="177"/>
      <c r="R611" s="178"/>
      <c r="S611" s="46" t="str">
        <f t="shared" si="146"/>
        <v>ข้อมูลไม่ครบ</v>
      </c>
      <c r="T611" s="47" t="str">
        <f t="shared" si="147"/>
        <v>ข้อมูลไม่ครบ</v>
      </c>
      <c r="U611" s="48" t="str">
        <f t="shared" si="148"/>
        <v>ข้อมูลไม่ครบ</v>
      </c>
      <c r="V611" s="48" t="str">
        <f t="shared" si="149"/>
        <v>ข้อมูลไม่ครบ</v>
      </c>
      <c r="W611" s="79" t="str">
        <f t="shared" ca="1" si="143"/>
        <v>ข้อมูลไม่ครบ</v>
      </c>
      <c r="X611" s="46" t="str">
        <f t="shared" si="150"/>
        <v>ข้อมูลไม่ครบ</v>
      </c>
      <c r="Y611" s="47" t="str">
        <f t="shared" si="144"/>
        <v>ข้อมูลไม่ครบ</v>
      </c>
      <c r="Z611" s="48" t="str">
        <f t="shared" si="151"/>
        <v>ข้อมูลไม่ครบ</v>
      </c>
      <c r="AA611" s="48" t="str">
        <f t="shared" si="152"/>
        <v>ข้อมูลไม่ครบ</v>
      </c>
      <c r="AB611" s="46" t="str">
        <f t="shared" si="153"/>
        <v>ข้อมูลไม่ครบ</v>
      </c>
      <c r="AC611" s="47" t="str">
        <f t="shared" si="145"/>
        <v>ข้อมูลไม่ครบ</v>
      </c>
      <c r="AD611" s="48" t="str">
        <f t="shared" si="154"/>
        <v>ข้อมูลไม่ครบ</v>
      </c>
      <c r="AE611" s="48" t="str">
        <f t="shared" si="155"/>
        <v>ข้อมูลไม่ครบ</v>
      </c>
      <c r="AF611" s="64"/>
    </row>
    <row r="612" spans="1:32" ht="21.75" thickBot="1" x14ac:dyDescent="0.4">
      <c r="A612" s="78">
        <v>594</v>
      </c>
      <c r="B612" s="168"/>
      <c r="C612" s="141"/>
      <c r="D612" s="142"/>
      <c r="E612" s="143"/>
      <c r="F612" s="169"/>
      <c r="G612" s="170"/>
      <c r="H612" s="171"/>
      <c r="I612" s="172"/>
      <c r="J612" s="173"/>
      <c r="K612" s="174"/>
      <c r="L612" s="175"/>
      <c r="M612" s="176"/>
      <c r="N612" s="177"/>
      <c r="O612" s="177"/>
      <c r="P612" s="177"/>
      <c r="Q612" s="177"/>
      <c r="R612" s="178"/>
      <c r="S612" s="46" t="str">
        <f t="shared" si="146"/>
        <v>ข้อมูลไม่ครบ</v>
      </c>
      <c r="T612" s="47" t="str">
        <f t="shared" si="147"/>
        <v>ข้อมูลไม่ครบ</v>
      </c>
      <c r="U612" s="48" t="str">
        <f t="shared" si="148"/>
        <v>ข้อมูลไม่ครบ</v>
      </c>
      <c r="V612" s="48" t="str">
        <f t="shared" si="149"/>
        <v>ข้อมูลไม่ครบ</v>
      </c>
      <c r="W612" s="79" t="str">
        <f t="shared" ca="1" si="143"/>
        <v>ข้อมูลไม่ครบ</v>
      </c>
      <c r="X612" s="46" t="str">
        <f t="shared" si="150"/>
        <v>ข้อมูลไม่ครบ</v>
      </c>
      <c r="Y612" s="47" t="str">
        <f t="shared" si="144"/>
        <v>ข้อมูลไม่ครบ</v>
      </c>
      <c r="Z612" s="48" t="str">
        <f t="shared" si="151"/>
        <v>ข้อมูลไม่ครบ</v>
      </c>
      <c r="AA612" s="48" t="str">
        <f t="shared" si="152"/>
        <v>ข้อมูลไม่ครบ</v>
      </c>
      <c r="AB612" s="46" t="str">
        <f t="shared" si="153"/>
        <v>ข้อมูลไม่ครบ</v>
      </c>
      <c r="AC612" s="47" t="str">
        <f t="shared" si="145"/>
        <v>ข้อมูลไม่ครบ</v>
      </c>
      <c r="AD612" s="48" t="str">
        <f t="shared" si="154"/>
        <v>ข้อมูลไม่ครบ</v>
      </c>
      <c r="AE612" s="48" t="str">
        <f t="shared" si="155"/>
        <v>ข้อมูลไม่ครบ</v>
      </c>
      <c r="AF612" s="64"/>
    </row>
    <row r="613" spans="1:32" ht="21.75" thickBot="1" x14ac:dyDescent="0.4">
      <c r="A613" s="78">
        <v>595</v>
      </c>
      <c r="B613" s="168"/>
      <c r="C613" s="141"/>
      <c r="D613" s="142"/>
      <c r="E613" s="143"/>
      <c r="F613" s="169"/>
      <c r="G613" s="170"/>
      <c r="H613" s="171"/>
      <c r="I613" s="172"/>
      <c r="J613" s="173"/>
      <c r="K613" s="174"/>
      <c r="L613" s="175"/>
      <c r="M613" s="176"/>
      <c r="N613" s="177"/>
      <c r="O613" s="177"/>
      <c r="P613" s="177"/>
      <c r="Q613" s="177"/>
      <c r="R613" s="178"/>
      <c r="S613" s="46" t="str">
        <f t="shared" si="146"/>
        <v>ข้อมูลไม่ครบ</v>
      </c>
      <c r="T613" s="47" t="str">
        <f t="shared" si="147"/>
        <v>ข้อมูลไม่ครบ</v>
      </c>
      <c r="U613" s="48" t="str">
        <f t="shared" si="148"/>
        <v>ข้อมูลไม่ครบ</v>
      </c>
      <c r="V613" s="48" t="str">
        <f t="shared" si="149"/>
        <v>ข้อมูลไม่ครบ</v>
      </c>
      <c r="W613" s="79" t="str">
        <f t="shared" ca="1" si="143"/>
        <v>ข้อมูลไม่ครบ</v>
      </c>
      <c r="X613" s="46" t="str">
        <f t="shared" si="150"/>
        <v>ข้อมูลไม่ครบ</v>
      </c>
      <c r="Y613" s="47" t="str">
        <f t="shared" si="144"/>
        <v>ข้อมูลไม่ครบ</v>
      </c>
      <c r="Z613" s="48" t="str">
        <f t="shared" si="151"/>
        <v>ข้อมูลไม่ครบ</v>
      </c>
      <c r="AA613" s="48" t="str">
        <f t="shared" si="152"/>
        <v>ข้อมูลไม่ครบ</v>
      </c>
      <c r="AB613" s="46" t="str">
        <f t="shared" si="153"/>
        <v>ข้อมูลไม่ครบ</v>
      </c>
      <c r="AC613" s="47" t="str">
        <f t="shared" si="145"/>
        <v>ข้อมูลไม่ครบ</v>
      </c>
      <c r="AD613" s="48" t="str">
        <f t="shared" si="154"/>
        <v>ข้อมูลไม่ครบ</v>
      </c>
      <c r="AE613" s="48" t="str">
        <f t="shared" si="155"/>
        <v>ข้อมูลไม่ครบ</v>
      </c>
      <c r="AF613" s="64"/>
    </row>
    <row r="614" spans="1:32" ht="21.75" thickBot="1" x14ac:dyDescent="0.4">
      <c r="A614" s="78">
        <v>596</v>
      </c>
      <c r="B614" s="168"/>
      <c r="C614" s="141"/>
      <c r="D614" s="142"/>
      <c r="E614" s="143"/>
      <c r="F614" s="169"/>
      <c r="G614" s="170"/>
      <c r="H614" s="171"/>
      <c r="I614" s="172"/>
      <c r="J614" s="173"/>
      <c r="K614" s="174"/>
      <c r="L614" s="175"/>
      <c r="M614" s="176"/>
      <c r="N614" s="177"/>
      <c r="O614" s="177"/>
      <c r="P614" s="177"/>
      <c r="Q614" s="177"/>
      <c r="R614" s="178"/>
      <c r="S614" s="46" t="str">
        <f t="shared" si="146"/>
        <v>ข้อมูลไม่ครบ</v>
      </c>
      <c r="T614" s="47" t="str">
        <f t="shared" si="147"/>
        <v>ข้อมูลไม่ครบ</v>
      </c>
      <c r="U614" s="48" t="str">
        <f t="shared" si="148"/>
        <v>ข้อมูลไม่ครบ</v>
      </c>
      <c r="V614" s="48" t="str">
        <f t="shared" si="149"/>
        <v>ข้อมูลไม่ครบ</v>
      </c>
      <c r="W614" s="79" t="str">
        <f t="shared" ca="1" si="143"/>
        <v>ข้อมูลไม่ครบ</v>
      </c>
      <c r="X614" s="46" t="str">
        <f t="shared" si="150"/>
        <v>ข้อมูลไม่ครบ</v>
      </c>
      <c r="Y614" s="47" t="str">
        <f t="shared" si="144"/>
        <v>ข้อมูลไม่ครบ</v>
      </c>
      <c r="Z614" s="48" t="str">
        <f t="shared" si="151"/>
        <v>ข้อมูลไม่ครบ</v>
      </c>
      <c r="AA614" s="48" t="str">
        <f t="shared" si="152"/>
        <v>ข้อมูลไม่ครบ</v>
      </c>
      <c r="AB614" s="46" t="str">
        <f t="shared" si="153"/>
        <v>ข้อมูลไม่ครบ</v>
      </c>
      <c r="AC614" s="47" t="str">
        <f t="shared" si="145"/>
        <v>ข้อมูลไม่ครบ</v>
      </c>
      <c r="AD614" s="48" t="str">
        <f t="shared" si="154"/>
        <v>ข้อมูลไม่ครบ</v>
      </c>
      <c r="AE614" s="48" t="str">
        <f t="shared" si="155"/>
        <v>ข้อมูลไม่ครบ</v>
      </c>
      <c r="AF614" s="64"/>
    </row>
    <row r="615" spans="1:32" ht="21.75" thickBot="1" x14ac:dyDescent="0.4">
      <c r="A615" s="78">
        <v>597</v>
      </c>
      <c r="B615" s="168"/>
      <c r="C615" s="141"/>
      <c r="D615" s="142"/>
      <c r="E615" s="143"/>
      <c r="F615" s="169"/>
      <c r="G615" s="170"/>
      <c r="H615" s="171"/>
      <c r="I615" s="172"/>
      <c r="J615" s="173"/>
      <c r="K615" s="174"/>
      <c r="L615" s="175"/>
      <c r="M615" s="176"/>
      <c r="N615" s="177"/>
      <c r="O615" s="177"/>
      <c r="P615" s="177"/>
      <c r="Q615" s="177"/>
      <c r="R615" s="178"/>
      <c r="S615" s="46" t="str">
        <f t="shared" si="146"/>
        <v>ข้อมูลไม่ครบ</v>
      </c>
      <c r="T615" s="47" t="str">
        <f t="shared" si="147"/>
        <v>ข้อมูลไม่ครบ</v>
      </c>
      <c r="U615" s="48" t="str">
        <f t="shared" si="148"/>
        <v>ข้อมูลไม่ครบ</v>
      </c>
      <c r="V615" s="48" t="str">
        <f t="shared" si="149"/>
        <v>ข้อมูลไม่ครบ</v>
      </c>
      <c r="W615" s="79" t="str">
        <f t="shared" ca="1" si="143"/>
        <v>ข้อมูลไม่ครบ</v>
      </c>
      <c r="X615" s="46" t="str">
        <f t="shared" si="150"/>
        <v>ข้อมูลไม่ครบ</v>
      </c>
      <c r="Y615" s="47" t="str">
        <f t="shared" si="144"/>
        <v>ข้อมูลไม่ครบ</v>
      </c>
      <c r="Z615" s="48" t="str">
        <f t="shared" si="151"/>
        <v>ข้อมูลไม่ครบ</v>
      </c>
      <c r="AA615" s="48" t="str">
        <f t="shared" si="152"/>
        <v>ข้อมูลไม่ครบ</v>
      </c>
      <c r="AB615" s="46" t="str">
        <f t="shared" si="153"/>
        <v>ข้อมูลไม่ครบ</v>
      </c>
      <c r="AC615" s="47" t="str">
        <f t="shared" si="145"/>
        <v>ข้อมูลไม่ครบ</v>
      </c>
      <c r="AD615" s="48" t="str">
        <f t="shared" si="154"/>
        <v>ข้อมูลไม่ครบ</v>
      </c>
      <c r="AE615" s="48" t="str">
        <f t="shared" si="155"/>
        <v>ข้อมูลไม่ครบ</v>
      </c>
      <c r="AF615" s="64"/>
    </row>
    <row r="616" spans="1:32" ht="21.75" thickBot="1" x14ac:dyDescent="0.4">
      <c r="A616" s="78">
        <v>598</v>
      </c>
      <c r="B616" s="168"/>
      <c r="C616" s="141"/>
      <c r="D616" s="142"/>
      <c r="E616" s="143"/>
      <c r="F616" s="169"/>
      <c r="G616" s="170"/>
      <c r="H616" s="171"/>
      <c r="I616" s="172"/>
      <c r="J616" s="173"/>
      <c r="K616" s="174"/>
      <c r="L616" s="175"/>
      <c r="M616" s="176"/>
      <c r="N616" s="177"/>
      <c r="O616" s="177"/>
      <c r="P616" s="177"/>
      <c r="Q616" s="177"/>
      <c r="R616" s="178"/>
      <c r="S616" s="46" t="str">
        <f t="shared" si="146"/>
        <v>ข้อมูลไม่ครบ</v>
      </c>
      <c r="T616" s="47" t="str">
        <f t="shared" si="147"/>
        <v>ข้อมูลไม่ครบ</v>
      </c>
      <c r="U616" s="48" t="str">
        <f t="shared" si="148"/>
        <v>ข้อมูลไม่ครบ</v>
      </c>
      <c r="V616" s="48" t="str">
        <f t="shared" si="149"/>
        <v>ข้อมูลไม่ครบ</v>
      </c>
      <c r="W616" s="79" t="str">
        <f t="shared" ca="1" si="143"/>
        <v>ข้อมูลไม่ครบ</v>
      </c>
      <c r="X616" s="46" t="str">
        <f t="shared" si="150"/>
        <v>ข้อมูลไม่ครบ</v>
      </c>
      <c r="Y616" s="47" t="str">
        <f t="shared" si="144"/>
        <v>ข้อมูลไม่ครบ</v>
      </c>
      <c r="Z616" s="48" t="str">
        <f t="shared" si="151"/>
        <v>ข้อมูลไม่ครบ</v>
      </c>
      <c r="AA616" s="48" t="str">
        <f t="shared" si="152"/>
        <v>ข้อมูลไม่ครบ</v>
      </c>
      <c r="AB616" s="46" t="str">
        <f t="shared" si="153"/>
        <v>ข้อมูลไม่ครบ</v>
      </c>
      <c r="AC616" s="47" t="str">
        <f t="shared" si="145"/>
        <v>ข้อมูลไม่ครบ</v>
      </c>
      <c r="AD616" s="48" t="str">
        <f t="shared" si="154"/>
        <v>ข้อมูลไม่ครบ</v>
      </c>
      <c r="AE616" s="48" t="str">
        <f t="shared" si="155"/>
        <v>ข้อมูลไม่ครบ</v>
      </c>
      <c r="AF616" s="64"/>
    </row>
    <row r="617" spans="1:32" ht="21.75" thickBot="1" x14ac:dyDescent="0.4">
      <c r="A617" s="78">
        <v>599</v>
      </c>
      <c r="B617" s="168"/>
      <c r="C617" s="141"/>
      <c r="D617" s="142"/>
      <c r="E617" s="143"/>
      <c r="F617" s="169"/>
      <c r="G617" s="170"/>
      <c r="H617" s="171"/>
      <c r="I617" s="172"/>
      <c r="J617" s="173"/>
      <c r="K617" s="174"/>
      <c r="L617" s="175"/>
      <c r="M617" s="176"/>
      <c r="N617" s="177"/>
      <c r="O617" s="177"/>
      <c r="P617" s="177"/>
      <c r="Q617" s="177"/>
      <c r="R617" s="178"/>
      <c r="S617" s="46" t="str">
        <f t="shared" si="146"/>
        <v>ข้อมูลไม่ครบ</v>
      </c>
      <c r="T617" s="47" t="str">
        <f t="shared" si="147"/>
        <v>ข้อมูลไม่ครบ</v>
      </c>
      <c r="U617" s="48" t="str">
        <f t="shared" si="148"/>
        <v>ข้อมูลไม่ครบ</v>
      </c>
      <c r="V617" s="48" t="str">
        <f t="shared" si="149"/>
        <v>ข้อมูลไม่ครบ</v>
      </c>
      <c r="W617" s="79" t="str">
        <f t="shared" ca="1" si="143"/>
        <v>ข้อมูลไม่ครบ</v>
      </c>
      <c r="X617" s="46" t="str">
        <f t="shared" si="150"/>
        <v>ข้อมูลไม่ครบ</v>
      </c>
      <c r="Y617" s="47" t="str">
        <f t="shared" si="144"/>
        <v>ข้อมูลไม่ครบ</v>
      </c>
      <c r="Z617" s="48" t="str">
        <f t="shared" si="151"/>
        <v>ข้อมูลไม่ครบ</v>
      </c>
      <c r="AA617" s="48" t="str">
        <f t="shared" si="152"/>
        <v>ข้อมูลไม่ครบ</v>
      </c>
      <c r="AB617" s="46" t="str">
        <f t="shared" si="153"/>
        <v>ข้อมูลไม่ครบ</v>
      </c>
      <c r="AC617" s="47" t="str">
        <f t="shared" si="145"/>
        <v>ข้อมูลไม่ครบ</v>
      </c>
      <c r="AD617" s="48" t="str">
        <f t="shared" si="154"/>
        <v>ข้อมูลไม่ครบ</v>
      </c>
      <c r="AE617" s="48" t="str">
        <f t="shared" si="155"/>
        <v>ข้อมูลไม่ครบ</v>
      </c>
      <c r="AF617" s="64"/>
    </row>
    <row r="618" spans="1:32" ht="21.75" thickBot="1" x14ac:dyDescent="0.4">
      <c r="A618" s="81">
        <v>600</v>
      </c>
      <c r="B618" s="179"/>
      <c r="C618" s="180"/>
      <c r="D618" s="181"/>
      <c r="E618" s="182"/>
      <c r="F618" s="183"/>
      <c r="G618" s="184"/>
      <c r="H618" s="185"/>
      <c r="I618" s="186"/>
      <c r="J618" s="187"/>
      <c r="K618" s="188"/>
      <c r="L618" s="189"/>
      <c r="M618" s="190"/>
      <c r="N618" s="191"/>
      <c r="O618" s="191"/>
      <c r="P618" s="191"/>
      <c r="Q618" s="191"/>
      <c r="R618" s="192"/>
      <c r="S618" s="46" t="str">
        <f t="shared" si="146"/>
        <v>ข้อมูลไม่ครบ</v>
      </c>
      <c r="T618" s="47" t="str">
        <f t="shared" si="147"/>
        <v>ข้อมูลไม่ครบ</v>
      </c>
      <c r="U618" s="48" t="str">
        <f t="shared" si="148"/>
        <v>ข้อมูลไม่ครบ</v>
      </c>
      <c r="V618" s="48" t="str">
        <f t="shared" si="149"/>
        <v>ข้อมูลไม่ครบ</v>
      </c>
      <c r="W618" s="79" t="str">
        <f t="shared" ca="1" si="143"/>
        <v>ข้อมูลไม่ครบ</v>
      </c>
      <c r="X618" s="46" t="str">
        <f t="shared" si="150"/>
        <v>ข้อมูลไม่ครบ</v>
      </c>
      <c r="Y618" s="47" t="str">
        <f t="shared" si="144"/>
        <v>ข้อมูลไม่ครบ</v>
      </c>
      <c r="Z618" s="48" t="str">
        <f t="shared" si="151"/>
        <v>ข้อมูลไม่ครบ</v>
      </c>
      <c r="AA618" s="48" t="str">
        <f t="shared" si="152"/>
        <v>ข้อมูลไม่ครบ</v>
      </c>
      <c r="AB618" s="46" t="str">
        <f t="shared" si="153"/>
        <v>ข้อมูลไม่ครบ</v>
      </c>
      <c r="AC618" s="47" t="str">
        <f t="shared" si="145"/>
        <v>ข้อมูลไม่ครบ</v>
      </c>
      <c r="AD618" s="48" t="str">
        <f t="shared" si="154"/>
        <v>ข้อมูลไม่ครบ</v>
      </c>
      <c r="AE618" s="48" t="str">
        <f t="shared" si="155"/>
        <v>ข้อมูลไม่ครบ</v>
      </c>
      <c r="AF618" s="64"/>
    </row>
    <row r="619" spans="1:32" ht="21.75" thickBot="1" x14ac:dyDescent="0.4">
      <c r="A619" s="81">
        <v>601</v>
      </c>
      <c r="B619" s="168"/>
      <c r="C619" s="141"/>
      <c r="D619" s="142"/>
      <c r="E619" s="193"/>
      <c r="F619" s="194"/>
      <c r="G619" s="195"/>
      <c r="H619" s="196"/>
      <c r="I619" s="142"/>
      <c r="J619" s="164"/>
      <c r="K619" s="165"/>
      <c r="L619" s="166"/>
      <c r="M619" s="65"/>
      <c r="N619" s="114"/>
      <c r="O619" s="114"/>
      <c r="P619" s="114"/>
      <c r="Q619" s="114"/>
      <c r="R619" s="115"/>
      <c r="S619" s="46" t="str">
        <f t="shared" si="146"/>
        <v>ข้อมูลไม่ครบ</v>
      </c>
      <c r="T619" s="47" t="str">
        <f t="shared" si="147"/>
        <v>ข้อมูลไม่ครบ</v>
      </c>
      <c r="U619" s="48" t="str">
        <f t="shared" si="148"/>
        <v>ข้อมูลไม่ครบ</v>
      </c>
      <c r="V619" s="48" t="str">
        <f t="shared" si="149"/>
        <v>ข้อมูลไม่ครบ</v>
      </c>
      <c r="W619" s="79" t="str">
        <f t="shared" ca="1" si="143"/>
        <v>ข้อมูลไม่ครบ</v>
      </c>
      <c r="X619" s="46" t="str">
        <f t="shared" si="150"/>
        <v>ข้อมูลไม่ครบ</v>
      </c>
      <c r="Y619" s="47" t="str">
        <f t="shared" si="144"/>
        <v>ข้อมูลไม่ครบ</v>
      </c>
      <c r="Z619" s="48" t="str">
        <f t="shared" si="151"/>
        <v>ข้อมูลไม่ครบ</v>
      </c>
      <c r="AA619" s="48" t="str">
        <f t="shared" si="152"/>
        <v>ข้อมูลไม่ครบ</v>
      </c>
      <c r="AB619" s="46" t="str">
        <f t="shared" si="153"/>
        <v>ข้อมูลไม่ครบ</v>
      </c>
      <c r="AC619" s="47" t="str">
        <f t="shared" si="145"/>
        <v>ข้อมูลไม่ครบ</v>
      </c>
      <c r="AD619" s="48" t="str">
        <f t="shared" si="154"/>
        <v>ข้อมูลไม่ครบ</v>
      </c>
      <c r="AE619" s="48" t="str">
        <f t="shared" si="155"/>
        <v>ข้อมูลไม่ครบ</v>
      </c>
      <c r="AF619" s="64"/>
    </row>
    <row r="620" spans="1:32" ht="21.75" thickBot="1" x14ac:dyDescent="0.4">
      <c r="A620" s="81">
        <v>602</v>
      </c>
      <c r="B620" s="168"/>
      <c r="C620" s="141"/>
      <c r="D620" s="142"/>
      <c r="E620" s="193"/>
      <c r="F620" s="194"/>
      <c r="G620" s="195"/>
      <c r="H620" s="196"/>
      <c r="I620" s="142"/>
      <c r="J620" s="164"/>
      <c r="K620" s="165"/>
      <c r="L620" s="166"/>
      <c r="M620" s="65"/>
      <c r="N620" s="114"/>
      <c r="O620" s="114"/>
      <c r="P620" s="114"/>
      <c r="Q620" s="114"/>
      <c r="R620" s="115"/>
      <c r="S620" s="46" t="str">
        <f t="shared" si="146"/>
        <v>ข้อมูลไม่ครบ</v>
      </c>
      <c r="T620" s="47" t="str">
        <f t="shared" si="147"/>
        <v>ข้อมูลไม่ครบ</v>
      </c>
      <c r="U620" s="48" t="str">
        <f t="shared" si="148"/>
        <v>ข้อมูลไม่ครบ</v>
      </c>
      <c r="V620" s="48" t="str">
        <f t="shared" si="149"/>
        <v>ข้อมูลไม่ครบ</v>
      </c>
      <c r="W620" s="79" t="str">
        <f t="shared" ca="1" si="143"/>
        <v>ข้อมูลไม่ครบ</v>
      </c>
      <c r="X620" s="46" t="str">
        <f t="shared" si="150"/>
        <v>ข้อมูลไม่ครบ</v>
      </c>
      <c r="Y620" s="47" t="str">
        <f t="shared" si="144"/>
        <v>ข้อมูลไม่ครบ</v>
      </c>
      <c r="Z620" s="48" t="str">
        <f t="shared" si="151"/>
        <v>ข้อมูลไม่ครบ</v>
      </c>
      <c r="AA620" s="48" t="str">
        <f t="shared" si="152"/>
        <v>ข้อมูลไม่ครบ</v>
      </c>
      <c r="AB620" s="46" t="str">
        <f t="shared" si="153"/>
        <v>ข้อมูลไม่ครบ</v>
      </c>
      <c r="AC620" s="47" t="str">
        <f t="shared" si="145"/>
        <v>ข้อมูลไม่ครบ</v>
      </c>
      <c r="AD620" s="48" t="str">
        <f t="shared" si="154"/>
        <v>ข้อมูลไม่ครบ</v>
      </c>
      <c r="AE620" s="48" t="str">
        <f t="shared" si="155"/>
        <v>ข้อมูลไม่ครบ</v>
      </c>
      <c r="AF620" s="64"/>
    </row>
    <row r="621" spans="1:32" ht="21.75" thickBot="1" x14ac:dyDescent="0.4">
      <c r="A621" s="81">
        <v>603</v>
      </c>
      <c r="B621" s="168"/>
      <c r="C621" s="141"/>
      <c r="D621" s="142"/>
      <c r="E621" s="193"/>
      <c r="F621" s="194"/>
      <c r="G621" s="195"/>
      <c r="H621" s="196"/>
      <c r="I621" s="142"/>
      <c r="J621" s="164"/>
      <c r="K621" s="165"/>
      <c r="L621" s="166"/>
      <c r="M621" s="65"/>
      <c r="N621" s="114"/>
      <c r="O621" s="114"/>
      <c r="P621" s="114"/>
      <c r="Q621" s="114"/>
      <c r="R621" s="115"/>
      <c r="S621" s="46" t="str">
        <f t="shared" si="146"/>
        <v>ข้อมูลไม่ครบ</v>
      </c>
      <c r="T621" s="47" t="str">
        <f t="shared" si="147"/>
        <v>ข้อมูลไม่ครบ</v>
      </c>
      <c r="U621" s="48" t="str">
        <f t="shared" si="148"/>
        <v>ข้อมูลไม่ครบ</v>
      </c>
      <c r="V621" s="48" t="str">
        <f t="shared" si="149"/>
        <v>ข้อมูลไม่ครบ</v>
      </c>
      <c r="W621" s="79" t="str">
        <f t="shared" ca="1" si="143"/>
        <v>ข้อมูลไม่ครบ</v>
      </c>
      <c r="X621" s="46" t="str">
        <f t="shared" si="150"/>
        <v>ข้อมูลไม่ครบ</v>
      </c>
      <c r="Y621" s="47" t="str">
        <f t="shared" si="144"/>
        <v>ข้อมูลไม่ครบ</v>
      </c>
      <c r="Z621" s="48" t="str">
        <f t="shared" si="151"/>
        <v>ข้อมูลไม่ครบ</v>
      </c>
      <c r="AA621" s="48" t="str">
        <f t="shared" si="152"/>
        <v>ข้อมูลไม่ครบ</v>
      </c>
      <c r="AB621" s="46" t="str">
        <f t="shared" si="153"/>
        <v>ข้อมูลไม่ครบ</v>
      </c>
      <c r="AC621" s="47" t="str">
        <f t="shared" si="145"/>
        <v>ข้อมูลไม่ครบ</v>
      </c>
      <c r="AD621" s="48" t="str">
        <f t="shared" si="154"/>
        <v>ข้อมูลไม่ครบ</v>
      </c>
      <c r="AE621" s="48" t="str">
        <f t="shared" si="155"/>
        <v>ข้อมูลไม่ครบ</v>
      </c>
      <c r="AF621" s="64"/>
    </row>
    <row r="622" spans="1:32" ht="21.75" thickBot="1" x14ac:dyDescent="0.4">
      <c r="A622" s="81">
        <v>604</v>
      </c>
      <c r="B622" s="168"/>
      <c r="C622" s="141"/>
      <c r="D622" s="142"/>
      <c r="E622" s="193"/>
      <c r="F622" s="194"/>
      <c r="G622" s="195"/>
      <c r="H622" s="196"/>
      <c r="I622" s="142"/>
      <c r="J622" s="164"/>
      <c r="K622" s="165"/>
      <c r="L622" s="166"/>
      <c r="M622" s="65"/>
      <c r="N622" s="114"/>
      <c r="O622" s="114"/>
      <c r="P622" s="114"/>
      <c r="Q622" s="114"/>
      <c r="R622" s="115"/>
      <c r="S622" s="46" t="str">
        <f t="shared" si="146"/>
        <v>ข้อมูลไม่ครบ</v>
      </c>
      <c r="T622" s="47" t="str">
        <f t="shared" si="147"/>
        <v>ข้อมูลไม่ครบ</v>
      </c>
      <c r="U622" s="48" t="str">
        <f t="shared" si="148"/>
        <v>ข้อมูลไม่ครบ</v>
      </c>
      <c r="V622" s="48" t="str">
        <f t="shared" si="149"/>
        <v>ข้อมูลไม่ครบ</v>
      </c>
      <c r="W622" s="79" t="str">
        <f t="shared" ca="1" si="143"/>
        <v>ข้อมูลไม่ครบ</v>
      </c>
      <c r="X622" s="46" t="str">
        <f t="shared" si="150"/>
        <v>ข้อมูลไม่ครบ</v>
      </c>
      <c r="Y622" s="47" t="str">
        <f t="shared" si="144"/>
        <v>ข้อมูลไม่ครบ</v>
      </c>
      <c r="Z622" s="48" t="str">
        <f t="shared" si="151"/>
        <v>ข้อมูลไม่ครบ</v>
      </c>
      <c r="AA622" s="48" t="str">
        <f t="shared" si="152"/>
        <v>ข้อมูลไม่ครบ</v>
      </c>
      <c r="AB622" s="46" t="str">
        <f t="shared" si="153"/>
        <v>ข้อมูลไม่ครบ</v>
      </c>
      <c r="AC622" s="47" t="str">
        <f t="shared" si="145"/>
        <v>ข้อมูลไม่ครบ</v>
      </c>
      <c r="AD622" s="48" t="str">
        <f t="shared" si="154"/>
        <v>ข้อมูลไม่ครบ</v>
      </c>
      <c r="AE622" s="48" t="str">
        <f t="shared" si="155"/>
        <v>ข้อมูลไม่ครบ</v>
      </c>
      <c r="AF622" s="64"/>
    </row>
    <row r="623" spans="1:32" ht="21.75" thickBot="1" x14ac:dyDescent="0.4">
      <c r="A623" s="81">
        <v>605</v>
      </c>
      <c r="B623" s="168"/>
      <c r="C623" s="141"/>
      <c r="D623" s="142"/>
      <c r="E623" s="193"/>
      <c r="F623" s="194"/>
      <c r="G623" s="195"/>
      <c r="H623" s="196"/>
      <c r="I623" s="142"/>
      <c r="J623" s="164"/>
      <c r="K623" s="165"/>
      <c r="L623" s="166"/>
      <c r="M623" s="65"/>
      <c r="N623" s="114"/>
      <c r="O623" s="114"/>
      <c r="P623" s="114"/>
      <c r="Q623" s="114"/>
      <c r="R623" s="115"/>
      <c r="S623" s="46" t="str">
        <f t="shared" si="146"/>
        <v>ข้อมูลไม่ครบ</v>
      </c>
      <c r="T623" s="47" t="str">
        <f t="shared" si="147"/>
        <v>ข้อมูลไม่ครบ</v>
      </c>
      <c r="U623" s="48" t="str">
        <f t="shared" si="148"/>
        <v>ข้อมูลไม่ครบ</v>
      </c>
      <c r="V623" s="48" t="str">
        <f t="shared" si="149"/>
        <v>ข้อมูลไม่ครบ</v>
      </c>
      <c r="W623" s="79" t="str">
        <f t="shared" ca="1" si="143"/>
        <v>ข้อมูลไม่ครบ</v>
      </c>
      <c r="X623" s="46" t="str">
        <f t="shared" si="150"/>
        <v>ข้อมูลไม่ครบ</v>
      </c>
      <c r="Y623" s="47" t="str">
        <f t="shared" si="144"/>
        <v>ข้อมูลไม่ครบ</v>
      </c>
      <c r="Z623" s="48" t="str">
        <f t="shared" si="151"/>
        <v>ข้อมูลไม่ครบ</v>
      </c>
      <c r="AA623" s="48" t="str">
        <f t="shared" si="152"/>
        <v>ข้อมูลไม่ครบ</v>
      </c>
      <c r="AB623" s="46" t="str">
        <f t="shared" si="153"/>
        <v>ข้อมูลไม่ครบ</v>
      </c>
      <c r="AC623" s="47" t="str">
        <f t="shared" si="145"/>
        <v>ข้อมูลไม่ครบ</v>
      </c>
      <c r="AD623" s="48" t="str">
        <f t="shared" si="154"/>
        <v>ข้อมูลไม่ครบ</v>
      </c>
      <c r="AE623" s="48" t="str">
        <f t="shared" si="155"/>
        <v>ข้อมูลไม่ครบ</v>
      </c>
      <c r="AF623" s="64"/>
    </row>
    <row r="624" spans="1:32" ht="21.75" thickBot="1" x14ac:dyDescent="0.4">
      <c r="A624" s="81">
        <v>606</v>
      </c>
      <c r="B624" s="168"/>
      <c r="C624" s="141"/>
      <c r="D624" s="142"/>
      <c r="E624" s="193"/>
      <c r="F624" s="194"/>
      <c r="G624" s="195"/>
      <c r="H624" s="196"/>
      <c r="I624" s="142"/>
      <c r="J624" s="164"/>
      <c r="K624" s="165"/>
      <c r="L624" s="166"/>
      <c r="M624" s="65"/>
      <c r="N624" s="114"/>
      <c r="O624" s="114"/>
      <c r="P624" s="114"/>
      <c r="Q624" s="114"/>
      <c r="R624" s="115"/>
      <c r="S624" s="46" t="str">
        <f t="shared" si="146"/>
        <v>ข้อมูลไม่ครบ</v>
      </c>
      <c r="T624" s="47" t="str">
        <f t="shared" si="147"/>
        <v>ข้อมูลไม่ครบ</v>
      </c>
      <c r="U624" s="48" t="str">
        <f t="shared" si="148"/>
        <v>ข้อมูลไม่ครบ</v>
      </c>
      <c r="V624" s="48" t="str">
        <f t="shared" si="149"/>
        <v>ข้อมูลไม่ครบ</v>
      </c>
      <c r="W624" s="79" t="str">
        <f t="shared" ca="1" si="143"/>
        <v>ข้อมูลไม่ครบ</v>
      </c>
      <c r="X624" s="46" t="str">
        <f t="shared" si="150"/>
        <v>ข้อมูลไม่ครบ</v>
      </c>
      <c r="Y624" s="47" t="str">
        <f t="shared" si="144"/>
        <v>ข้อมูลไม่ครบ</v>
      </c>
      <c r="Z624" s="48" t="str">
        <f t="shared" si="151"/>
        <v>ข้อมูลไม่ครบ</v>
      </c>
      <c r="AA624" s="48" t="str">
        <f t="shared" si="152"/>
        <v>ข้อมูลไม่ครบ</v>
      </c>
      <c r="AB624" s="46" t="str">
        <f t="shared" si="153"/>
        <v>ข้อมูลไม่ครบ</v>
      </c>
      <c r="AC624" s="47" t="str">
        <f t="shared" si="145"/>
        <v>ข้อมูลไม่ครบ</v>
      </c>
      <c r="AD624" s="48" t="str">
        <f t="shared" si="154"/>
        <v>ข้อมูลไม่ครบ</v>
      </c>
      <c r="AE624" s="48" t="str">
        <f t="shared" si="155"/>
        <v>ข้อมูลไม่ครบ</v>
      </c>
      <c r="AF624" s="64"/>
    </row>
    <row r="625" spans="1:32" ht="21.75" thickBot="1" x14ac:dyDescent="0.4">
      <c r="A625" s="81">
        <v>607</v>
      </c>
      <c r="B625" s="168"/>
      <c r="C625" s="141"/>
      <c r="D625" s="142"/>
      <c r="E625" s="193"/>
      <c r="F625" s="194"/>
      <c r="G625" s="195"/>
      <c r="H625" s="196"/>
      <c r="I625" s="142"/>
      <c r="J625" s="164"/>
      <c r="K625" s="165"/>
      <c r="L625" s="166"/>
      <c r="M625" s="65"/>
      <c r="N625" s="114"/>
      <c r="O625" s="114"/>
      <c r="P625" s="114"/>
      <c r="Q625" s="114"/>
      <c r="R625" s="115"/>
      <c r="S625" s="46" t="str">
        <f t="shared" si="146"/>
        <v>ข้อมูลไม่ครบ</v>
      </c>
      <c r="T625" s="47" t="str">
        <f t="shared" si="147"/>
        <v>ข้อมูลไม่ครบ</v>
      </c>
      <c r="U625" s="48" t="str">
        <f t="shared" si="148"/>
        <v>ข้อมูลไม่ครบ</v>
      </c>
      <c r="V625" s="48" t="str">
        <f t="shared" si="149"/>
        <v>ข้อมูลไม่ครบ</v>
      </c>
      <c r="W625" s="79" t="str">
        <f t="shared" ca="1" si="143"/>
        <v>ข้อมูลไม่ครบ</v>
      </c>
      <c r="X625" s="46" t="str">
        <f t="shared" si="150"/>
        <v>ข้อมูลไม่ครบ</v>
      </c>
      <c r="Y625" s="47" t="str">
        <f t="shared" si="144"/>
        <v>ข้อมูลไม่ครบ</v>
      </c>
      <c r="Z625" s="48" t="str">
        <f t="shared" si="151"/>
        <v>ข้อมูลไม่ครบ</v>
      </c>
      <c r="AA625" s="48" t="str">
        <f t="shared" si="152"/>
        <v>ข้อมูลไม่ครบ</v>
      </c>
      <c r="AB625" s="46" t="str">
        <f t="shared" si="153"/>
        <v>ข้อมูลไม่ครบ</v>
      </c>
      <c r="AC625" s="47" t="str">
        <f t="shared" si="145"/>
        <v>ข้อมูลไม่ครบ</v>
      </c>
      <c r="AD625" s="48" t="str">
        <f t="shared" si="154"/>
        <v>ข้อมูลไม่ครบ</v>
      </c>
      <c r="AE625" s="48" t="str">
        <f t="shared" si="155"/>
        <v>ข้อมูลไม่ครบ</v>
      </c>
      <c r="AF625" s="64"/>
    </row>
    <row r="626" spans="1:32" ht="21.75" thickBot="1" x14ac:dyDescent="0.4">
      <c r="A626" s="81">
        <v>608</v>
      </c>
      <c r="B626" s="168"/>
      <c r="C626" s="141"/>
      <c r="D626" s="142"/>
      <c r="E626" s="193"/>
      <c r="F626" s="194"/>
      <c r="G626" s="195"/>
      <c r="H626" s="196"/>
      <c r="I626" s="142"/>
      <c r="J626" s="164"/>
      <c r="K626" s="165"/>
      <c r="L626" s="166"/>
      <c r="M626" s="65"/>
      <c r="N626" s="114"/>
      <c r="O626" s="114"/>
      <c r="P626" s="114"/>
      <c r="Q626" s="114"/>
      <c r="R626" s="115"/>
      <c r="S626" s="46" t="str">
        <f t="shared" si="146"/>
        <v>ข้อมูลไม่ครบ</v>
      </c>
      <c r="T626" s="47" t="str">
        <f t="shared" si="147"/>
        <v>ข้อมูลไม่ครบ</v>
      </c>
      <c r="U626" s="48" t="str">
        <f t="shared" si="148"/>
        <v>ข้อมูลไม่ครบ</v>
      </c>
      <c r="V626" s="48" t="str">
        <f t="shared" si="149"/>
        <v>ข้อมูลไม่ครบ</v>
      </c>
      <c r="W626" s="79" t="str">
        <f t="shared" ca="1" si="143"/>
        <v>ข้อมูลไม่ครบ</v>
      </c>
      <c r="X626" s="46" t="str">
        <f t="shared" si="150"/>
        <v>ข้อมูลไม่ครบ</v>
      </c>
      <c r="Y626" s="47" t="str">
        <f t="shared" si="144"/>
        <v>ข้อมูลไม่ครบ</v>
      </c>
      <c r="Z626" s="48" t="str">
        <f t="shared" si="151"/>
        <v>ข้อมูลไม่ครบ</v>
      </c>
      <c r="AA626" s="48" t="str">
        <f t="shared" si="152"/>
        <v>ข้อมูลไม่ครบ</v>
      </c>
      <c r="AB626" s="46" t="str">
        <f t="shared" si="153"/>
        <v>ข้อมูลไม่ครบ</v>
      </c>
      <c r="AC626" s="47" t="str">
        <f t="shared" si="145"/>
        <v>ข้อมูลไม่ครบ</v>
      </c>
      <c r="AD626" s="48" t="str">
        <f t="shared" si="154"/>
        <v>ข้อมูลไม่ครบ</v>
      </c>
      <c r="AE626" s="48" t="str">
        <f t="shared" si="155"/>
        <v>ข้อมูลไม่ครบ</v>
      </c>
      <c r="AF626" s="64"/>
    </row>
    <row r="627" spans="1:32" ht="21.75" thickBot="1" x14ac:dyDescent="0.4">
      <c r="A627" s="81">
        <v>609</v>
      </c>
      <c r="B627" s="168"/>
      <c r="C627" s="141"/>
      <c r="D627" s="142"/>
      <c r="E627" s="193"/>
      <c r="F627" s="194"/>
      <c r="G627" s="195"/>
      <c r="H627" s="196"/>
      <c r="I627" s="142"/>
      <c r="J627" s="164"/>
      <c r="K627" s="165"/>
      <c r="L627" s="166"/>
      <c r="M627" s="65"/>
      <c r="N627" s="114"/>
      <c r="O627" s="114"/>
      <c r="P627" s="114"/>
      <c r="Q627" s="114"/>
      <c r="R627" s="115"/>
      <c r="S627" s="46" t="str">
        <f t="shared" si="146"/>
        <v>ข้อมูลไม่ครบ</v>
      </c>
      <c r="T627" s="47" t="str">
        <f t="shared" si="147"/>
        <v>ข้อมูลไม่ครบ</v>
      </c>
      <c r="U627" s="48" t="str">
        <f t="shared" si="148"/>
        <v>ข้อมูลไม่ครบ</v>
      </c>
      <c r="V627" s="48" t="str">
        <f t="shared" si="149"/>
        <v>ข้อมูลไม่ครบ</v>
      </c>
      <c r="W627" s="79" t="str">
        <f t="shared" ca="1" si="143"/>
        <v>ข้อมูลไม่ครบ</v>
      </c>
      <c r="X627" s="46" t="str">
        <f t="shared" si="150"/>
        <v>ข้อมูลไม่ครบ</v>
      </c>
      <c r="Y627" s="47" t="str">
        <f t="shared" si="144"/>
        <v>ข้อมูลไม่ครบ</v>
      </c>
      <c r="Z627" s="48" t="str">
        <f t="shared" si="151"/>
        <v>ข้อมูลไม่ครบ</v>
      </c>
      <c r="AA627" s="48" t="str">
        <f t="shared" si="152"/>
        <v>ข้อมูลไม่ครบ</v>
      </c>
      <c r="AB627" s="46" t="str">
        <f t="shared" si="153"/>
        <v>ข้อมูลไม่ครบ</v>
      </c>
      <c r="AC627" s="47" t="str">
        <f t="shared" si="145"/>
        <v>ข้อมูลไม่ครบ</v>
      </c>
      <c r="AD627" s="48" t="str">
        <f t="shared" si="154"/>
        <v>ข้อมูลไม่ครบ</v>
      </c>
      <c r="AE627" s="48" t="str">
        <f t="shared" si="155"/>
        <v>ข้อมูลไม่ครบ</v>
      </c>
      <c r="AF627" s="64"/>
    </row>
    <row r="628" spans="1:32" ht="21.75" thickBot="1" x14ac:dyDescent="0.4">
      <c r="A628" s="81">
        <v>610</v>
      </c>
      <c r="B628" s="168"/>
      <c r="C628" s="141"/>
      <c r="D628" s="142"/>
      <c r="E628" s="193"/>
      <c r="F628" s="194"/>
      <c r="G628" s="195"/>
      <c r="H628" s="196"/>
      <c r="I628" s="142"/>
      <c r="J628" s="164"/>
      <c r="K628" s="165"/>
      <c r="L628" s="166"/>
      <c r="M628" s="65"/>
      <c r="N628" s="114"/>
      <c r="O628" s="114"/>
      <c r="P628" s="114"/>
      <c r="Q628" s="114"/>
      <c r="R628" s="115"/>
      <c r="S628" s="46" t="str">
        <f t="shared" si="146"/>
        <v>ข้อมูลไม่ครบ</v>
      </c>
      <c r="T628" s="47" t="str">
        <f t="shared" si="147"/>
        <v>ข้อมูลไม่ครบ</v>
      </c>
      <c r="U628" s="48" t="str">
        <f t="shared" si="148"/>
        <v>ข้อมูลไม่ครบ</v>
      </c>
      <c r="V628" s="48" t="str">
        <f t="shared" si="149"/>
        <v>ข้อมูลไม่ครบ</v>
      </c>
      <c r="W628" s="79" t="str">
        <f t="shared" ca="1" si="143"/>
        <v>ข้อมูลไม่ครบ</v>
      </c>
      <c r="X628" s="46" t="str">
        <f t="shared" si="150"/>
        <v>ข้อมูลไม่ครบ</v>
      </c>
      <c r="Y628" s="47" t="str">
        <f t="shared" si="144"/>
        <v>ข้อมูลไม่ครบ</v>
      </c>
      <c r="Z628" s="48" t="str">
        <f t="shared" si="151"/>
        <v>ข้อมูลไม่ครบ</v>
      </c>
      <c r="AA628" s="48" t="str">
        <f t="shared" si="152"/>
        <v>ข้อมูลไม่ครบ</v>
      </c>
      <c r="AB628" s="46" t="str">
        <f t="shared" si="153"/>
        <v>ข้อมูลไม่ครบ</v>
      </c>
      <c r="AC628" s="47" t="str">
        <f t="shared" si="145"/>
        <v>ข้อมูลไม่ครบ</v>
      </c>
      <c r="AD628" s="48" t="str">
        <f t="shared" si="154"/>
        <v>ข้อมูลไม่ครบ</v>
      </c>
      <c r="AE628" s="48" t="str">
        <f t="shared" si="155"/>
        <v>ข้อมูลไม่ครบ</v>
      </c>
      <c r="AF628" s="64"/>
    </row>
    <row r="629" spans="1:32" ht="21.75" thickBot="1" x14ac:dyDescent="0.4">
      <c r="A629" s="81">
        <v>611</v>
      </c>
      <c r="B629" s="168"/>
      <c r="C629" s="141"/>
      <c r="D629" s="142"/>
      <c r="E629" s="193"/>
      <c r="F629" s="194"/>
      <c r="G629" s="195"/>
      <c r="H629" s="196"/>
      <c r="I629" s="142"/>
      <c r="J629" s="164"/>
      <c r="K629" s="165"/>
      <c r="L629" s="166"/>
      <c r="M629" s="65"/>
      <c r="N629" s="114"/>
      <c r="O629" s="114"/>
      <c r="P629" s="114"/>
      <c r="Q629" s="114"/>
      <c r="R629" s="115"/>
      <c r="S629" s="46" t="str">
        <f t="shared" si="146"/>
        <v>ข้อมูลไม่ครบ</v>
      </c>
      <c r="T629" s="47" t="str">
        <f t="shared" si="147"/>
        <v>ข้อมูลไม่ครบ</v>
      </c>
      <c r="U629" s="48" t="str">
        <f t="shared" si="148"/>
        <v>ข้อมูลไม่ครบ</v>
      </c>
      <c r="V629" s="48" t="str">
        <f t="shared" si="149"/>
        <v>ข้อมูลไม่ครบ</v>
      </c>
      <c r="W629" s="79" t="str">
        <f t="shared" ca="1" si="143"/>
        <v>ข้อมูลไม่ครบ</v>
      </c>
      <c r="X629" s="46" t="str">
        <f t="shared" si="150"/>
        <v>ข้อมูลไม่ครบ</v>
      </c>
      <c r="Y629" s="47" t="str">
        <f t="shared" si="144"/>
        <v>ข้อมูลไม่ครบ</v>
      </c>
      <c r="Z629" s="48" t="str">
        <f t="shared" si="151"/>
        <v>ข้อมูลไม่ครบ</v>
      </c>
      <c r="AA629" s="48" t="str">
        <f t="shared" si="152"/>
        <v>ข้อมูลไม่ครบ</v>
      </c>
      <c r="AB629" s="46" t="str">
        <f t="shared" si="153"/>
        <v>ข้อมูลไม่ครบ</v>
      </c>
      <c r="AC629" s="47" t="str">
        <f t="shared" si="145"/>
        <v>ข้อมูลไม่ครบ</v>
      </c>
      <c r="AD629" s="48" t="str">
        <f t="shared" si="154"/>
        <v>ข้อมูลไม่ครบ</v>
      </c>
      <c r="AE629" s="48" t="str">
        <f t="shared" si="155"/>
        <v>ข้อมูลไม่ครบ</v>
      </c>
      <c r="AF629" s="64"/>
    </row>
    <row r="630" spans="1:32" ht="21.75" thickBot="1" x14ac:dyDescent="0.4">
      <c r="A630" s="81">
        <v>612</v>
      </c>
      <c r="B630" s="168"/>
      <c r="C630" s="141"/>
      <c r="D630" s="142"/>
      <c r="E630" s="193"/>
      <c r="F630" s="194"/>
      <c r="G630" s="195"/>
      <c r="H630" s="196"/>
      <c r="I630" s="142"/>
      <c r="J630" s="164"/>
      <c r="K630" s="165"/>
      <c r="L630" s="166"/>
      <c r="M630" s="65"/>
      <c r="N630" s="114"/>
      <c r="O630" s="114"/>
      <c r="P630" s="114"/>
      <c r="Q630" s="114"/>
      <c r="R630" s="115"/>
      <c r="S630" s="46" t="str">
        <f t="shared" si="146"/>
        <v>ข้อมูลไม่ครบ</v>
      </c>
      <c r="T630" s="47" t="str">
        <f t="shared" si="147"/>
        <v>ข้อมูลไม่ครบ</v>
      </c>
      <c r="U630" s="48" t="str">
        <f t="shared" si="148"/>
        <v>ข้อมูลไม่ครบ</v>
      </c>
      <c r="V630" s="48" t="str">
        <f t="shared" si="149"/>
        <v>ข้อมูลไม่ครบ</v>
      </c>
      <c r="W630" s="79" t="str">
        <f t="shared" ca="1" si="143"/>
        <v>ข้อมูลไม่ครบ</v>
      </c>
      <c r="X630" s="46" t="str">
        <f t="shared" si="150"/>
        <v>ข้อมูลไม่ครบ</v>
      </c>
      <c r="Y630" s="47" t="str">
        <f t="shared" si="144"/>
        <v>ข้อมูลไม่ครบ</v>
      </c>
      <c r="Z630" s="48" t="str">
        <f t="shared" si="151"/>
        <v>ข้อมูลไม่ครบ</v>
      </c>
      <c r="AA630" s="48" t="str">
        <f t="shared" si="152"/>
        <v>ข้อมูลไม่ครบ</v>
      </c>
      <c r="AB630" s="46" t="str">
        <f t="shared" si="153"/>
        <v>ข้อมูลไม่ครบ</v>
      </c>
      <c r="AC630" s="47" t="str">
        <f t="shared" si="145"/>
        <v>ข้อมูลไม่ครบ</v>
      </c>
      <c r="AD630" s="48" t="str">
        <f t="shared" si="154"/>
        <v>ข้อมูลไม่ครบ</v>
      </c>
      <c r="AE630" s="48" t="str">
        <f t="shared" si="155"/>
        <v>ข้อมูลไม่ครบ</v>
      </c>
      <c r="AF630" s="64"/>
    </row>
    <row r="631" spans="1:32" ht="21.75" thickBot="1" x14ac:dyDescent="0.4">
      <c r="A631" s="81">
        <v>613</v>
      </c>
      <c r="B631" s="168"/>
      <c r="C631" s="141"/>
      <c r="D631" s="142"/>
      <c r="E631" s="193"/>
      <c r="F631" s="194"/>
      <c r="G631" s="195"/>
      <c r="H631" s="196"/>
      <c r="I631" s="142"/>
      <c r="J631" s="164"/>
      <c r="K631" s="165"/>
      <c r="L631" s="166"/>
      <c r="M631" s="65"/>
      <c r="N631" s="114"/>
      <c r="O631" s="114"/>
      <c r="P631" s="114"/>
      <c r="Q631" s="114"/>
      <c r="R631" s="115"/>
      <c r="S631" s="46" t="str">
        <f t="shared" si="146"/>
        <v>ข้อมูลไม่ครบ</v>
      </c>
      <c r="T631" s="47" t="str">
        <f t="shared" si="147"/>
        <v>ข้อมูลไม่ครบ</v>
      </c>
      <c r="U631" s="48" t="str">
        <f t="shared" si="148"/>
        <v>ข้อมูลไม่ครบ</v>
      </c>
      <c r="V631" s="48" t="str">
        <f t="shared" si="149"/>
        <v>ข้อมูลไม่ครบ</v>
      </c>
      <c r="W631" s="79" t="str">
        <f t="shared" ca="1" si="143"/>
        <v>ข้อมูลไม่ครบ</v>
      </c>
      <c r="X631" s="46" t="str">
        <f t="shared" si="150"/>
        <v>ข้อมูลไม่ครบ</v>
      </c>
      <c r="Y631" s="47" t="str">
        <f t="shared" si="144"/>
        <v>ข้อมูลไม่ครบ</v>
      </c>
      <c r="Z631" s="48" t="str">
        <f t="shared" si="151"/>
        <v>ข้อมูลไม่ครบ</v>
      </c>
      <c r="AA631" s="48" t="str">
        <f t="shared" si="152"/>
        <v>ข้อมูลไม่ครบ</v>
      </c>
      <c r="AB631" s="46" t="str">
        <f t="shared" si="153"/>
        <v>ข้อมูลไม่ครบ</v>
      </c>
      <c r="AC631" s="47" t="str">
        <f t="shared" si="145"/>
        <v>ข้อมูลไม่ครบ</v>
      </c>
      <c r="AD631" s="48" t="str">
        <f t="shared" si="154"/>
        <v>ข้อมูลไม่ครบ</v>
      </c>
      <c r="AE631" s="48" t="str">
        <f t="shared" si="155"/>
        <v>ข้อมูลไม่ครบ</v>
      </c>
      <c r="AF631" s="64"/>
    </row>
    <row r="632" spans="1:32" ht="21.75" thickBot="1" x14ac:dyDescent="0.4">
      <c r="A632" s="81">
        <v>614</v>
      </c>
      <c r="B632" s="168"/>
      <c r="C632" s="141"/>
      <c r="D632" s="142"/>
      <c r="E632" s="193"/>
      <c r="F632" s="194"/>
      <c r="G632" s="195"/>
      <c r="H632" s="196"/>
      <c r="I632" s="142"/>
      <c r="J632" s="164"/>
      <c r="K632" s="165"/>
      <c r="L632" s="166"/>
      <c r="M632" s="65"/>
      <c r="N632" s="114"/>
      <c r="O632" s="114"/>
      <c r="P632" s="114"/>
      <c r="Q632" s="114"/>
      <c r="R632" s="115"/>
      <c r="S632" s="46" t="str">
        <f t="shared" si="146"/>
        <v>ข้อมูลไม่ครบ</v>
      </c>
      <c r="T632" s="47" t="str">
        <f t="shared" si="147"/>
        <v>ข้อมูลไม่ครบ</v>
      </c>
      <c r="U632" s="48" t="str">
        <f t="shared" si="148"/>
        <v>ข้อมูลไม่ครบ</v>
      </c>
      <c r="V632" s="48" t="str">
        <f t="shared" si="149"/>
        <v>ข้อมูลไม่ครบ</v>
      </c>
      <c r="W632" s="79" t="str">
        <f t="shared" ca="1" si="143"/>
        <v>ข้อมูลไม่ครบ</v>
      </c>
      <c r="X632" s="46" t="str">
        <f t="shared" si="150"/>
        <v>ข้อมูลไม่ครบ</v>
      </c>
      <c r="Y632" s="47" t="str">
        <f t="shared" si="144"/>
        <v>ข้อมูลไม่ครบ</v>
      </c>
      <c r="Z632" s="48" t="str">
        <f t="shared" si="151"/>
        <v>ข้อมูลไม่ครบ</v>
      </c>
      <c r="AA632" s="48" t="str">
        <f t="shared" si="152"/>
        <v>ข้อมูลไม่ครบ</v>
      </c>
      <c r="AB632" s="46" t="str">
        <f t="shared" si="153"/>
        <v>ข้อมูลไม่ครบ</v>
      </c>
      <c r="AC632" s="47" t="str">
        <f t="shared" si="145"/>
        <v>ข้อมูลไม่ครบ</v>
      </c>
      <c r="AD632" s="48" t="str">
        <f t="shared" si="154"/>
        <v>ข้อมูลไม่ครบ</v>
      </c>
      <c r="AE632" s="48" t="str">
        <f t="shared" si="155"/>
        <v>ข้อมูลไม่ครบ</v>
      </c>
      <c r="AF632" s="64"/>
    </row>
    <row r="633" spans="1:32" ht="21.75" thickBot="1" x14ac:dyDescent="0.4">
      <c r="A633" s="81">
        <v>615</v>
      </c>
      <c r="B633" s="168"/>
      <c r="C633" s="141"/>
      <c r="D633" s="142"/>
      <c r="E633" s="193"/>
      <c r="F633" s="194"/>
      <c r="G633" s="195"/>
      <c r="H633" s="196"/>
      <c r="I633" s="142"/>
      <c r="J633" s="164"/>
      <c r="K633" s="165"/>
      <c r="L633" s="166"/>
      <c r="M633" s="65"/>
      <c r="N633" s="114"/>
      <c r="O633" s="114"/>
      <c r="P633" s="114"/>
      <c r="Q633" s="114"/>
      <c r="R633" s="115"/>
      <c r="S633" s="46" t="str">
        <f t="shared" si="146"/>
        <v>ข้อมูลไม่ครบ</v>
      </c>
      <c r="T633" s="47" t="str">
        <f t="shared" si="147"/>
        <v>ข้อมูลไม่ครบ</v>
      </c>
      <c r="U633" s="48" t="str">
        <f t="shared" si="148"/>
        <v>ข้อมูลไม่ครบ</v>
      </c>
      <c r="V633" s="48" t="str">
        <f t="shared" si="149"/>
        <v>ข้อมูลไม่ครบ</v>
      </c>
      <c r="W633" s="79" t="str">
        <f t="shared" ca="1" si="143"/>
        <v>ข้อมูลไม่ครบ</v>
      </c>
      <c r="X633" s="46" t="str">
        <f t="shared" si="150"/>
        <v>ข้อมูลไม่ครบ</v>
      </c>
      <c r="Y633" s="47" t="str">
        <f t="shared" si="144"/>
        <v>ข้อมูลไม่ครบ</v>
      </c>
      <c r="Z633" s="48" t="str">
        <f t="shared" si="151"/>
        <v>ข้อมูลไม่ครบ</v>
      </c>
      <c r="AA633" s="48" t="str">
        <f t="shared" si="152"/>
        <v>ข้อมูลไม่ครบ</v>
      </c>
      <c r="AB633" s="46" t="str">
        <f t="shared" si="153"/>
        <v>ข้อมูลไม่ครบ</v>
      </c>
      <c r="AC633" s="47" t="str">
        <f t="shared" si="145"/>
        <v>ข้อมูลไม่ครบ</v>
      </c>
      <c r="AD633" s="48" t="str">
        <f t="shared" si="154"/>
        <v>ข้อมูลไม่ครบ</v>
      </c>
      <c r="AE633" s="48" t="str">
        <f t="shared" si="155"/>
        <v>ข้อมูลไม่ครบ</v>
      </c>
      <c r="AF633" s="64"/>
    </row>
    <row r="634" spans="1:32" ht="21.75" thickBot="1" x14ac:dyDescent="0.4">
      <c r="A634" s="81">
        <v>616</v>
      </c>
      <c r="B634" s="168"/>
      <c r="C634" s="141"/>
      <c r="D634" s="142"/>
      <c r="E634" s="193"/>
      <c r="F634" s="194"/>
      <c r="G634" s="195"/>
      <c r="H634" s="196"/>
      <c r="I634" s="142"/>
      <c r="J634" s="164"/>
      <c r="K634" s="165"/>
      <c r="L634" s="166"/>
      <c r="M634" s="65"/>
      <c r="N634" s="114"/>
      <c r="O634" s="114"/>
      <c r="P634" s="114"/>
      <c r="Q634" s="114"/>
      <c r="R634" s="115"/>
      <c r="S634" s="46" t="str">
        <f t="shared" si="146"/>
        <v>ข้อมูลไม่ครบ</v>
      </c>
      <c r="T634" s="47" t="str">
        <f t="shared" si="147"/>
        <v>ข้อมูลไม่ครบ</v>
      </c>
      <c r="U634" s="48" t="str">
        <f t="shared" si="148"/>
        <v>ข้อมูลไม่ครบ</v>
      </c>
      <c r="V634" s="48" t="str">
        <f t="shared" si="149"/>
        <v>ข้อมูลไม่ครบ</v>
      </c>
      <c r="W634" s="79" t="str">
        <f t="shared" ca="1" si="143"/>
        <v>ข้อมูลไม่ครบ</v>
      </c>
      <c r="X634" s="46" t="str">
        <f t="shared" si="150"/>
        <v>ข้อมูลไม่ครบ</v>
      </c>
      <c r="Y634" s="47" t="str">
        <f t="shared" si="144"/>
        <v>ข้อมูลไม่ครบ</v>
      </c>
      <c r="Z634" s="48" t="str">
        <f t="shared" si="151"/>
        <v>ข้อมูลไม่ครบ</v>
      </c>
      <c r="AA634" s="48" t="str">
        <f t="shared" si="152"/>
        <v>ข้อมูลไม่ครบ</v>
      </c>
      <c r="AB634" s="46" t="str">
        <f t="shared" si="153"/>
        <v>ข้อมูลไม่ครบ</v>
      </c>
      <c r="AC634" s="47" t="str">
        <f t="shared" si="145"/>
        <v>ข้อมูลไม่ครบ</v>
      </c>
      <c r="AD634" s="48" t="str">
        <f t="shared" si="154"/>
        <v>ข้อมูลไม่ครบ</v>
      </c>
      <c r="AE634" s="48" t="str">
        <f t="shared" si="155"/>
        <v>ข้อมูลไม่ครบ</v>
      </c>
      <c r="AF634" s="64"/>
    </row>
    <row r="635" spans="1:32" ht="21.75" thickBot="1" x14ac:dyDescent="0.4">
      <c r="A635" s="81">
        <v>617</v>
      </c>
      <c r="B635" s="168"/>
      <c r="C635" s="141"/>
      <c r="D635" s="142"/>
      <c r="E635" s="193"/>
      <c r="F635" s="194"/>
      <c r="G635" s="195"/>
      <c r="H635" s="196"/>
      <c r="I635" s="142"/>
      <c r="J635" s="164"/>
      <c r="K635" s="165"/>
      <c r="L635" s="166"/>
      <c r="M635" s="65"/>
      <c r="N635" s="114"/>
      <c r="O635" s="114"/>
      <c r="P635" s="114"/>
      <c r="Q635" s="114"/>
      <c r="R635" s="115"/>
      <c r="S635" s="46" t="str">
        <f t="shared" si="146"/>
        <v>ข้อมูลไม่ครบ</v>
      </c>
      <c r="T635" s="47" t="str">
        <f t="shared" si="147"/>
        <v>ข้อมูลไม่ครบ</v>
      </c>
      <c r="U635" s="48" t="str">
        <f t="shared" si="148"/>
        <v>ข้อมูลไม่ครบ</v>
      </c>
      <c r="V635" s="48" t="str">
        <f t="shared" si="149"/>
        <v>ข้อมูลไม่ครบ</v>
      </c>
      <c r="W635" s="79" t="str">
        <f t="shared" ca="1" si="143"/>
        <v>ข้อมูลไม่ครบ</v>
      </c>
      <c r="X635" s="46" t="str">
        <f t="shared" si="150"/>
        <v>ข้อมูลไม่ครบ</v>
      </c>
      <c r="Y635" s="47" t="str">
        <f t="shared" si="144"/>
        <v>ข้อมูลไม่ครบ</v>
      </c>
      <c r="Z635" s="48" t="str">
        <f t="shared" si="151"/>
        <v>ข้อมูลไม่ครบ</v>
      </c>
      <c r="AA635" s="48" t="str">
        <f t="shared" si="152"/>
        <v>ข้อมูลไม่ครบ</v>
      </c>
      <c r="AB635" s="46" t="str">
        <f t="shared" si="153"/>
        <v>ข้อมูลไม่ครบ</v>
      </c>
      <c r="AC635" s="47" t="str">
        <f t="shared" si="145"/>
        <v>ข้อมูลไม่ครบ</v>
      </c>
      <c r="AD635" s="48" t="str">
        <f t="shared" si="154"/>
        <v>ข้อมูลไม่ครบ</v>
      </c>
      <c r="AE635" s="48" t="str">
        <f t="shared" si="155"/>
        <v>ข้อมูลไม่ครบ</v>
      </c>
      <c r="AF635" s="64"/>
    </row>
    <row r="636" spans="1:32" ht="21.75" thickBot="1" x14ac:dyDescent="0.4">
      <c r="A636" s="81">
        <v>618</v>
      </c>
      <c r="B636" s="168"/>
      <c r="C636" s="141"/>
      <c r="D636" s="142"/>
      <c r="E636" s="193"/>
      <c r="F636" s="194"/>
      <c r="G636" s="195"/>
      <c r="H636" s="196"/>
      <c r="I636" s="142"/>
      <c r="J636" s="164"/>
      <c r="K636" s="165"/>
      <c r="L636" s="166"/>
      <c r="M636" s="65"/>
      <c r="N636" s="114"/>
      <c r="O636" s="114"/>
      <c r="P636" s="114"/>
      <c r="Q636" s="114"/>
      <c r="R636" s="115"/>
      <c r="S636" s="46" t="str">
        <f t="shared" si="146"/>
        <v>ข้อมูลไม่ครบ</v>
      </c>
      <c r="T636" s="47" t="str">
        <f t="shared" si="147"/>
        <v>ข้อมูลไม่ครบ</v>
      </c>
      <c r="U636" s="48" t="str">
        <f t="shared" si="148"/>
        <v>ข้อมูลไม่ครบ</v>
      </c>
      <c r="V636" s="48" t="str">
        <f t="shared" si="149"/>
        <v>ข้อมูลไม่ครบ</v>
      </c>
      <c r="W636" s="79" t="str">
        <f t="shared" ca="1" si="143"/>
        <v>ข้อมูลไม่ครบ</v>
      </c>
      <c r="X636" s="46" t="str">
        <f t="shared" si="150"/>
        <v>ข้อมูลไม่ครบ</v>
      </c>
      <c r="Y636" s="47" t="str">
        <f t="shared" si="144"/>
        <v>ข้อมูลไม่ครบ</v>
      </c>
      <c r="Z636" s="48" t="str">
        <f t="shared" si="151"/>
        <v>ข้อมูลไม่ครบ</v>
      </c>
      <c r="AA636" s="48" t="str">
        <f t="shared" si="152"/>
        <v>ข้อมูลไม่ครบ</v>
      </c>
      <c r="AB636" s="46" t="str">
        <f t="shared" si="153"/>
        <v>ข้อมูลไม่ครบ</v>
      </c>
      <c r="AC636" s="47" t="str">
        <f t="shared" si="145"/>
        <v>ข้อมูลไม่ครบ</v>
      </c>
      <c r="AD636" s="48" t="str">
        <f t="shared" si="154"/>
        <v>ข้อมูลไม่ครบ</v>
      </c>
      <c r="AE636" s="48" t="str">
        <f t="shared" si="155"/>
        <v>ข้อมูลไม่ครบ</v>
      </c>
      <c r="AF636" s="64"/>
    </row>
    <row r="637" spans="1:32" ht="21.75" thickBot="1" x14ac:dyDescent="0.4">
      <c r="A637" s="81">
        <v>619</v>
      </c>
      <c r="B637" s="168"/>
      <c r="C637" s="141"/>
      <c r="D637" s="142"/>
      <c r="E637" s="193"/>
      <c r="F637" s="194"/>
      <c r="G637" s="195"/>
      <c r="H637" s="196"/>
      <c r="I637" s="142"/>
      <c r="J637" s="164"/>
      <c r="K637" s="165"/>
      <c r="L637" s="166"/>
      <c r="M637" s="65"/>
      <c r="N637" s="114"/>
      <c r="O637" s="114"/>
      <c r="P637" s="114"/>
      <c r="Q637" s="114"/>
      <c r="R637" s="115"/>
      <c r="S637" s="46" t="str">
        <f t="shared" si="146"/>
        <v>ข้อมูลไม่ครบ</v>
      </c>
      <c r="T637" s="47" t="str">
        <f t="shared" si="147"/>
        <v>ข้อมูลไม่ครบ</v>
      </c>
      <c r="U637" s="48" t="str">
        <f t="shared" si="148"/>
        <v>ข้อมูลไม่ครบ</v>
      </c>
      <c r="V637" s="48" t="str">
        <f t="shared" si="149"/>
        <v>ข้อมูลไม่ครบ</v>
      </c>
      <c r="W637" s="79" t="str">
        <f t="shared" ca="1" si="143"/>
        <v>ข้อมูลไม่ครบ</v>
      </c>
      <c r="X637" s="46" t="str">
        <f t="shared" si="150"/>
        <v>ข้อมูลไม่ครบ</v>
      </c>
      <c r="Y637" s="47" t="str">
        <f t="shared" si="144"/>
        <v>ข้อมูลไม่ครบ</v>
      </c>
      <c r="Z637" s="48" t="str">
        <f t="shared" si="151"/>
        <v>ข้อมูลไม่ครบ</v>
      </c>
      <c r="AA637" s="48" t="str">
        <f t="shared" si="152"/>
        <v>ข้อมูลไม่ครบ</v>
      </c>
      <c r="AB637" s="46" t="str">
        <f t="shared" si="153"/>
        <v>ข้อมูลไม่ครบ</v>
      </c>
      <c r="AC637" s="47" t="str">
        <f t="shared" si="145"/>
        <v>ข้อมูลไม่ครบ</v>
      </c>
      <c r="AD637" s="48" t="str">
        <f t="shared" si="154"/>
        <v>ข้อมูลไม่ครบ</v>
      </c>
      <c r="AE637" s="48" t="str">
        <f t="shared" si="155"/>
        <v>ข้อมูลไม่ครบ</v>
      </c>
      <c r="AF637" s="64"/>
    </row>
    <row r="638" spans="1:32" ht="21.75" thickBot="1" x14ac:dyDescent="0.4">
      <c r="A638" s="81">
        <v>620</v>
      </c>
      <c r="B638" s="168"/>
      <c r="C638" s="141"/>
      <c r="D638" s="142"/>
      <c r="E638" s="193"/>
      <c r="F638" s="194"/>
      <c r="G638" s="195"/>
      <c r="H638" s="196"/>
      <c r="I638" s="142"/>
      <c r="J638" s="164"/>
      <c r="K638" s="165"/>
      <c r="L638" s="166"/>
      <c r="M638" s="65"/>
      <c r="N638" s="114"/>
      <c r="O638" s="114"/>
      <c r="P638" s="114"/>
      <c r="Q638" s="114"/>
      <c r="R638" s="115"/>
      <c r="S638" s="46" t="str">
        <f t="shared" si="146"/>
        <v>ข้อมูลไม่ครบ</v>
      </c>
      <c r="T638" s="47" t="str">
        <f t="shared" si="147"/>
        <v>ข้อมูลไม่ครบ</v>
      </c>
      <c r="U638" s="48" t="str">
        <f t="shared" si="148"/>
        <v>ข้อมูลไม่ครบ</v>
      </c>
      <c r="V638" s="48" t="str">
        <f t="shared" si="149"/>
        <v>ข้อมูลไม่ครบ</v>
      </c>
      <c r="W638" s="79" t="str">
        <f t="shared" ca="1" si="143"/>
        <v>ข้อมูลไม่ครบ</v>
      </c>
      <c r="X638" s="46" t="str">
        <f t="shared" si="150"/>
        <v>ข้อมูลไม่ครบ</v>
      </c>
      <c r="Y638" s="47" t="str">
        <f t="shared" si="144"/>
        <v>ข้อมูลไม่ครบ</v>
      </c>
      <c r="Z638" s="48" t="str">
        <f t="shared" si="151"/>
        <v>ข้อมูลไม่ครบ</v>
      </c>
      <c r="AA638" s="48" t="str">
        <f t="shared" si="152"/>
        <v>ข้อมูลไม่ครบ</v>
      </c>
      <c r="AB638" s="46" t="str">
        <f t="shared" si="153"/>
        <v>ข้อมูลไม่ครบ</v>
      </c>
      <c r="AC638" s="47" t="str">
        <f t="shared" si="145"/>
        <v>ข้อมูลไม่ครบ</v>
      </c>
      <c r="AD638" s="48" t="str">
        <f t="shared" si="154"/>
        <v>ข้อมูลไม่ครบ</v>
      </c>
      <c r="AE638" s="48" t="str">
        <f t="shared" si="155"/>
        <v>ข้อมูลไม่ครบ</v>
      </c>
      <c r="AF638" s="64"/>
    </row>
    <row r="639" spans="1:32" ht="21.75" thickBot="1" x14ac:dyDescent="0.4">
      <c r="A639" s="81">
        <v>621</v>
      </c>
      <c r="B639" s="168"/>
      <c r="C639" s="141"/>
      <c r="D639" s="142"/>
      <c r="E639" s="193"/>
      <c r="F639" s="194"/>
      <c r="G639" s="195"/>
      <c r="H639" s="196"/>
      <c r="I639" s="142"/>
      <c r="J639" s="164"/>
      <c r="K639" s="165"/>
      <c r="L639" s="166"/>
      <c r="M639" s="65"/>
      <c r="N639" s="114"/>
      <c r="O639" s="114"/>
      <c r="P639" s="114"/>
      <c r="Q639" s="114"/>
      <c r="R639" s="115"/>
      <c r="S639" s="46" t="str">
        <f t="shared" si="146"/>
        <v>ข้อมูลไม่ครบ</v>
      </c>
      <c r="T639" s="47" t="str">
        <f t="shared" si="147"/>
        <v>ข้อมูลไม่ครบ</v>
      </c>
      <c r="U639" s="48" t="str">
        <f t="shared" si="148"/>
        <v>ข้อมูลไม่ครบ</v>
      </c>
      <c r="V639" s="48" t="str">
        <f t="shared" si="149"/>
        <v>ข้อมูลไม่ครบ</v>
      </c>
      <c r="W639" s="79" t="str">
        <f t="shared" ca="1" si="143"/>
        <v>ข้อมูลไม่ครบ</v>
      </c>
      <c r="X639" s="46" t="str">
        <f t="shared" si="150"/>
        <v>ข้อมูลไม่ครบ</v>
      </c>
      <c r="Y639" s="47" t="str">
        <f t="shared" si="144"/>
        <v>ข้อมูลไม่ครบ</v>
      </c>
      <c r="Z639" s="48" t="str">
        <f t="shared" si="151"/>
        <v>ข้อมูลไม่ครบ</v>
      </c>
      <c r="AA639" s="48" t="str">
        <f t="shared" si="152"/>
        <v>ข้อมูลไม่ครบ</v>
      </c>
      <c r="AB639" s="46" t="str">
        <f t="shared" si="153"/>
        <v>ข้อมูลไม่ครบ</v>
      </c>
      <c r="AC639" s="47" t="str">
        <f t="shared" si="145"/>
        <v>ข้อมูลไม่ครบ</v>
      </c>
      <c r="AD639" s="48" t="str">
        <f t="shared" si="154"/>
        <v>ข้อมูลไม่ครบ</v>
      </c>
      <c r="AE639" s="48" t="str">
        <f t="shared" si="155"/>
        <v>ข้อมูลไม่ครบ</v>
      </c>
      <c r="AF639" s="64"/>
    </row>
    <row r="640" spans="1:32" ht="21.75" thickBot="1" x14ac:dyDescent="0.4">
      <c r="A640" s="81">
        <v>622</v>
      </c>
      <c r="B640" s="168"/>
      <c r="C640" s="141"/>
      <c r="D640" s="142"/>
      <c r="E640" s="193"/>
      <c r="F640" s="194"/>
      <c r="G640" s="195"/>
      <c r="H640" s="196"/>
      <c r="I640" s="142"/>
      <c r="J640" s="164"/>
      <c r="K640" s="165"/>
      <c r="L640" s="166"/>
      <c r="M640" s="65"/>
      <c r="N640" s="114"/>
      <c r="O640" s="114"/>
      <c r="P640" s="114"/>
      <c r="Q640" s="114"/>
      <c r="R640" s="115"/>
      <c r="S640" s="46" t="str">
        <f t="shared" si="146"/>
        <v>ข้อมูลไม่ครบ</v>
      </c>
      <c r="T640" s="47" t="str">
        <f t="shared" si="147"/>
        <v>ข้อมูลไม่ครบ</v>
      </c>
      <c r="U640" s="48" t="str">
        <f t="shared" si="148"/>
        <v>ข้อมูลไม่ครบ</v>
      </c>
      <c r="V640" s="48" t="str">
        <f t="shared" si="149"/>
        <v>ข้อมูลไม่ครบ</v>
      </c>
      <c r="W640" s="79" t="str">
        <f t="shared" ca="1" si="143"/>
        <v>ข้อมูลไม่ครบ</v>
      </c>
      <c r="X640" s="46" t="str">
        <f t="shared" si="150"/>
        <v>ข้อมูลไม่ครบ</v>
      </c>
      <c r="Y640" s="47" t="str">
        <f t="shared" si="144"/>
        <v>ข้อมูลไม่ครบ</v>
      </c>
      <c r="Z640" s="48" t="str">
        <f t="shared" si="151"/>
        <v>ข้อมูลไม่ครบ</v>
      </c>
      <c r="AA640" s="48" t="str">
        <f t="shared" si="152"/>
        <v>ข้อมูลไม่ครบ</v>
      </c>
      <c r="AB640" s="46" t="str">
        <f t="shared" si="153"/>
        <v>ข้อมูลไม่ครบ</v>
      </c>
      <c r="AC640" s="47" t="str">
        <f t="shared" si="145"/>
        <v>ข้อมูลไม่ครบ</v>
      </c>
      <c r="AD640" s="48" t="str">
        <f t="shared" si="154"/>
        <v>ข้อมูลไม่ครบ</v>
      </c>
      <c r="AE640" s="48" t="str">
        <f t="shared" si="155"/>
        <v>ข้อมูลไม่ครบ</v>
      </c>
      <c r="AF640" s="64"/>
    </row>
    <row r="641" spans="1:32" ht="21.75" thickBot="1" x14ac:dyDescent="0.4">
      <c r="A641" s="81">
        <v>623</v>
      </c>
      <c r="B641" s="168"/>
      <c r="C641" s="141"/>
      <c r="D641" s="142"/>
      <c r="E641" s="193"/>
      <c r="F641" s="194"/>
      <c r="G641" s="195"/>
      <c r="H641" s="196"/>
      <c r="I641" s="142"/>
      <c r="J641" s="164"/>
      <c r="K641" s="165"/>
      <c r="L641" s="166"/>
      <c r="M641" s="65"/>
      <c r="N641" s="114"/>
      <c r="O641" s="114"/>
      <c r="P641" s="114"/>
      <c r="Q641" s="114"/>
      <c r="R641" s="115"/>
      <c r="S641" s="46" t="str">
        <f t="shared" si="146"/>
        <v>ข้อมูลไม่ครบ</v>
      </c>
      <c r="T641" s="47" t="str">
        <f t="shared" si="147"/>
        <v>ข้อมูลไม่ครบ</v>
      </c>
      <c r="U641" s="48" t="str">
        <f t="shared" si="148"/>
        <v>ข้อมูลไม่ครบ</v>
      </c>
      <c r="V641" s="48" t="str">
        <f t="shared" si="149"/>
        <v>ข้อมูลไม่ครบ</v>
      </c>
      <c r="W641" s="79" t="str">
        <f t="shared" ca="1" si="143"/>
        <v>ข้อมูลไม่ครบ</v>
      </c>
      <c r="X641" s="46" t="str">
        <f t="shared" si="150"/>
        <v>ข้อมูลไม่ครบ</v>
      </c>
      <c r="Y641" s="47" t="str">
        <f t="shared" si="144"/>
        <v>ข้อมูลไม่ครบ</v>
      </c>
      <c r="Z641" s="48" t="str">
        <f t="shared" si="151"/>
        <v>ข้อมูลไม่ครบ</v>
      </c>
      <c r="AA641" s="48" t="str">
        <f t="shared" si="152"/>
        <v>ข้อมูลไม่ครบ</v>
      </c>
      <c r="AB641" s="46" t="str">
        <f t="shared" si="153"/>
        <v>ข้อมูลไม่ครบ</v>
      </c>
      <c r="AC641" s="47" t="str">
        <f t="shared" si="145"/>
        <v>ข้อมูลไม่ครบ</v>
      </c>
      <c r="AD641" s="48" t="str">
        <f t="shared" si="154"/>
        <v>ข้อมูลไม่ครบ</v>
      </c>
      <c r="AE641" s="48" t="str">
        <f t="shared" si="155"/>
        <v>ข้อมูลไม่ครบ</v>
      </c>
      <c r="AF641" s="64"/>
    </row>
    <row r="642" spans="1:32" ht="21.75" thickBot="1" x14ac:dyDescent="0.4">
      <c r="A642" s="81">
        <v>624</v>
      </c>
      <c r="B642" s="168"/>
      <c r="C642" s="141"/>
      <c r="D642" s="142"/>
      <c r="E642" s="193"/>
      <c r="F642" s="194"/>
      <c r="G642" s="195"/>
      <c r="H642" s="196"/>
      <c r="I642" s="142"/>
      <c r="J642" s="164"/>
      <c r="K642" s="165"/>
      <c r="L642" s="166"/>
      <c r="M642" s="65"/>
      <c r="N642" s="114"/>
      <c r="O642" s="114"/>
      <c r="P642" s="114"/>
      <c r="Q642" s="114"/>
      <c r="R642" s="115"/>
      <c r="S642" s="46" t="str">
        <f t="shared" si="146"/>
        <v>ข้อมูลไม่ครบ</v>
      </c>
      <c r="T642" s="47" t="str">
        <f t="shared" si="147"/>
        <v>ข้อมูลไม่ครบ</v>
      </c>
      <c r="U642" s="48" t="str">
        <f t="shared" si="148"/>
        <v>ข้อมูลไม่ครบ</v>
      </c>
      <c r="V642" s="48" t="str">
        <f t="shared" si="149"/>
        <v>ข้อมูลไม่ครบ</v>
      </c>
      <c r="W642" s="79" t="str">
        <f t="shared" ca="1" si="143"/>
        <v>ข้อมูลไม่ครบ</v>
      </c>
      <c r="X642" s="46" t="str">
        <f t="shared" si="150"/>
        <v>ข้อมูลไม่ครบ</v>
      </c>
      <c r="Y642" s="47" t="str">
        <f t="shared" si="144"/>
        <v>ข้อมูลไม่ครบ</v>
      </c>
      <c r="Z642" s="48" t="str">
        <f t="shared" si="151"/>
        <v>ข้อมูลไม่ครบ</v>
      </c>
      <c r="AA642" s="48" t="str">
        <f t="shared" si="152"/>
        <v>ข้อมูลไม่ครบ</v>
      </c>
      <c r="AB642" s="46" t="str">
        <f t="shared" si="153"/>
        <v>ข้อมูลไม่ครบ</v>
      </c>
      <c r="AC642" s="47" t="str">
        <f t="shared" si="145"/>
        <v>ข้อมูลไม่ครบ</v>
      </c>
      <c r="AD642" s="48" t="str">
        <f t="shared" si="154"/>
        <v>ข้อมูลไม่ครบ</v>
      </c>
      <c r="AE642" s="48" t="str">
        <f t="shared" si="155"/>
        <v>ข้อมูลไม่ครบ</v>
      </c>
      <c r="AF642" s="64"/>
    </row>
    <row r="643" spans="1:32" ht="21.75" thickBot="1" x14ac:dyDescent="0.4">
      <c r="A643" s="81">
        <v>625</v>
      </c>
      <c r="B643" s="168"/>
      <c r="C643" s="141"/>
      <c r="D643" s="142"/>
      <c r="E643" s="193"/>
      <c r="F643" s="194"/>
      <c r="G643" s="195"/>
      <c r="H643" s="196"/>
      <c r="I643" s="142"/>
      <c r="J643" s="164"/>
      <c r="K643" s="165"/>
      <c r="L643" s="166"/>
      <c r="M643" s="65"/>
      <c r="N643" s="114"/>
      <c r="O643" s="114"/>
      <c r="P643" s="114"/>
      <c r="Q643" s="114"/>
      <c r="R643" s="115"/>
      <c r="S643" s="46" t="str">
        <f t="shared" si="146"/>
        <v>ข้อมูลไม่ครบ</v>
      </c>
      <c r="T643" s="47" t="str">
        <f t="shared" si="147"/>
        <v>ข้อมูลไม่ครบ</v>
      </c>
      <c r="U643" s="48" t="str">
        <f t="shared" si="148"/>
        <v>ข้อมูลไม่ครบ</v>
      </c>
      <c r="V643" s="48" t="str">
        <f t="shared" si="149"/>
        <v>ข้อมูลไม่ครบ</v>
      </c>
      <c r="W643" s="79" t="str">
        <f t="shared" ca="1" si="143"/>
        <v>ข้อมูลไม่ครบ</v>
      </c>
      <c r="X643" s="46" t="str">
        <f t="shared" si="150"/>
        <v>ข้อมูลไม่ครบ</v>
      </c>
      <c r="Y643" s="47" t="str">
        <f t="shared" si="144"/>
        <v>ข้อมูลไม่ครบ</v>
      </c>
      <c r="Z643" s="48" t="str">
        <f t="shared" si="151"/>
        <v>ข้อมูลไม่ครบ</v>
      </c>
      <c r="AA643" s="48" t="str">
        <f t="shared" si="152"/>
        <v>ข้อมูลไม่ครบ</v>
      </c>
      <c r="AB643" s="46" t="str">
        <f t="shared" si="153"/>
        <v>ข้อมูลไม่ครบ</v>
      </c>
      <c r="AC643" s="47" t="str">
        <f t="shared" si="145"/>
        <v>ข้อมูลไม่ครบ</v>
      </c>
      <c r="AD643" s="48" t="str">
        <f t="shared" si="154"/>
        <v>ข้อมูลไม่ครบ</v>
      </c>
      <c r="AE643" s="48" t="str">
        <f t="shared" si="155"/>
        <v>ข้อมูลไม่ครบ</v>
      </c>
      <c r="AF643" s="64"/>
    </row>
    <row r="644" spans="1:32" ht="21.75" thickBot="1" x14ac:dyDescent="0.4">
      <c r="A644" s="81">
        <v>626</v>
      </c>
      <c r="B644" s="168"/>
      <c r="C644" s="141"/>
      <c r="D644" s="142"/>
      <c r="E644" s="193"/>
      <c r="F644" s="194"/>
      <c r="G644" s="195"/>
      <c r="H644" s="196"/>
      <c r="I644" s="142"/>
      <c r="J644" s="164"/>
      <c r="K644" s="165"/>
      <c r="L644" s="166"/>
      <c r="M644" s="65"/>
      <c r="N644" s="114"/>
      <c r="O644" s="114"/>
      <c r="P644" s="114"/>
      <c r="Q644" s="114"/>
      <c r="R644" s="115"/>
      <c r="S644" s="46" t="str">
        <f t="shared" si="146"/>
        <v>ข้อมูลไม่ครบ</v>
      </c>
      <c r="T644" s="47" t="str">
        <f t="shared" si="147"/>
        <v>ข้อมูลไม่ครบ</v>
      </c>
      <c r="U644" s="48" t="str">
        <f t="shared" si="148"/>
        <v>ข้อมูลไม่ครบ</v>
      </c>
      <c r="V644" s="48" t="str">
        <f t="shared" si="149"/>
        <v>ข้อมูลไม่ครบ</v>
      </c>
      <c r="W644" s="79" t="str">
        <f t="shared" ca="1" si="143"/>
        <v>ข้อมูลไม่ครบ</v>
      </c>
      <c r="X644" s="46" t="str">
        <f t="shared" si="150"/>
        <v>ข้อมูลไม่ครบ</v>
      </c>
      <c r="Y644" s="47" t="str">
        <f t="shared" si="144"/>
        <v>ข้อมูลไม่ครบ</v>
      </c>
      <c r="Z644" s="48" t="str">
        <f t="shared" si="151"/>
        <v>ข้อมูลไม่ครบ</v>
      </c>
      <c r="AA644" s="48" t="str">
        <f t="shared" si="152"/>
        <v>ข้อมูลไม่ครบ</v>
      </c>
      <c r="AB644" s="46" t="str">
        <f t="shared" si="153"/>
        <v>ข้อมูลไม่ครบ</v>
      </c>
      <c r="AC644" s="47" t="str">
        <f t="shared" si="145"/>
        <v>ข้อมูลไม่ครบ</v>
      </c>
      <c r="AD644" s="48" t="str">
        <f t="shared" si="154"/>
        <v>ข้อมูลไม่ครบ</v>
      </c>
      <c r="AE644" s="48" t="str">
        <f t="shared" si="155"/>
        <v>ข้อมูลไม่ครบ</v>
      </c>
      <c r="AF644" s="64"/>
    </row>
    <row r="645" spans="1:32" ht="21.75" thickBot="1" x14ac:dyDescent="0.4">
      <c r="A645" s="81">
        <v>627</v>
      </c>
      <c r="B645" s="168"/>
      <c r="C645" s="141"/>
      <c r="D645" s="142"/>
      <c r="E645" s="193"/>
      <c r="F645" s="194"/>
      <c r="G645" s="195"/>
      <c r="H645" s="196"/>
      <c r="I645" s="142"/>
      <c r="J645" s="164"/>
      <c r="K645" s="165"/>
      <c r="L645" s="166"/>
      <c r="M645" s="65"/>
      <c r="N645" s="114"/>
      <c r="O645" s="114"/>
      <c r="P645" s="114"/>
      <c r="Q645" s="114"/>
      <c r="R645" s="115"/>
      <c r="S645" s="46" t="str">
        <f t="shared" si="146"/>
        <v>ข้อมูลไม่ครบ</v>
      </c>
      <c r="T645" s="47" t="str">
        <f t="shared" si="147"/>
        <v>ข้อมูลไม่ครบ</v>
      </c>
      <c r="U645" s="48" t="str">
        <f t="shared" si="148"/>
        <v>ข้อมูลไม่ครบ</v>
      </c>
      <c r="V645" s="48" t="str">
        <f t="shared" si="149"/>
        <v>ข้อมูลไม่ครบ</v>
      </c>
      <c r="W645" s="79" t="str">
        <f t="shared" ca="1" si="143"/>
        <v>ข้อมูลไม่ครบ</v>
      </c>
      <c r="X645" s="46" t="str">
        <f t="shared" si="150"/>
        <v>ข้อมูลไม่ครบ</v>
      </c>
      <c r="Y645" s="47" t="str">
        <f t="shared" si="144"/>
        <v>ข้อมูลไม่ครบ</v>
      </c>
      <c r="Z645" s="48" t="str">
        <f t="shared" si="151"/>
        <v>ข้อมูลไม่ครบ</v>
      </c>
      <c r="AA645" s="48" t="str">
        <f t="shared" si="152"/>
        <v>ข้อมูลไม่ครบ</v>
      </c>
      <c r="AB645" s="46" t="str">
        <f t="shared" si="153"/>
        <v>ข้อมูลไม่ครบ</v>
      </c>
      <c r="AC645" s="47" t="str">
        <f t="shared" si="145"/>
        <v>ข้อมูลไม่ครบ</v>
      </c>
      <c r="AD645" s="48" t="str">
        <f t="shared" si="154"/>
        <v>ข้อมูลไม่ครบ</v>
      </c>
      <c r="AE645" s="48" t="str">
        <f t="shared" si="155"/>
        <v>ข้อมูลไม่ครบ</v>
      </c>
      <c r="AF645" s="64"/>
    </row>
    <row r="646" spans="1:32" ht="21.75" thickBot="1" x14ac:dyDescent="0.4">
      <c r="A646" s="81">
        <v>628</v>
      </c>
      <c r="B646" s="168"/>
      <c r="C646" s="141"/>
      <c r="D646" s="142"/>
      <c r="E646" s="193"/>
      <c r="F646" s="194"/>
      <c r="G646" s="195"/>
      <c r="H646" s="196"/>
      <c r="I646" s="142"/>
      <c r="J646" s="164"/>
      <c r="K646" s="165"/>
      <c r="L646" s="166"/>
      <c r="M646" s="65"/>
      <c r="N646" s="114"/>
      <c r="O646" s="114"/>
      <c r="P646" s="114"/>
      <c r="Q646" s="114"/>
      <c r="R646" s="115"/>
      <c r="S646" s="46" t="str">
        <f t="shared" si="146"/>
        <v>ข้อมูลไม่ครบ</v>
      </c>
      <c r="T646" s="47" t="str">
        <f t="shared" si="147"/>
        <v>ข้อมูลไม่ครบ</v>
      </c>
      <c r="U646" s="48" t="str">
        <f t="shared" si="148"/>
        <v>ข้อมูลไม่ครบ</v>
      </c>
      <c r="V646" s="48" t="str">
        <f t="shared" si="149"/>
        <v>ข้อมูลไม่ครบ</v>
      </c>
      <c r="W646" s="79" t="str">
        <f t="shared" ca="1" si="143"/>
        <v>ข้อมูลไม่ครบ</v>
      </c>
      <c r="X646" s="46" t="str">
        <f t="shared" si="150"/>
        <v>ข้อมูลไม่ครบ</v>
      </c>
      <c r="Y646" s="47" t="str">
        <f t="shared" si="144"/>
        <v>ข้อมูลไม่ครบ</v>
      </c>
      <c r="Z646" s="48" t="str">
        <f t="shared" si="151"/>
        <v>ข้อมูลไม่ครบ</v>
      </c>
      <c r="AA646" s="48" t="str">
        <f t="shared" si="152"/>
        <v>ข้อมูลไม่ครบ</v>
      </c>
      <c r="AB646" s="46" t="str">
        <f t="shared" si="153"/>
        <v>ข้อมูลไม่ครบ</v>
      </c>
      <c r="AC646" s="47" t="str">
        <f t="shared" si="145"/>
        <v>ข้อมูลไม่ครบ</v>
      </c>
      <c r="AD646" s="48" t="str">
        <f t="shared" si="154"/>
        <v>ข้อมูลไม่ครบ</v>
      </c>
      <c r="AE646" s="48" t="str">
        <f t="shared" si="155"/>
        <v>ข้อมูลไม่ครบ</v>
      </c>
      <c r="AF646" s="64"/>
    </row>
    <row r="647" spans="1:32" ht="21.75" thickBot="1" x14ac:dyDescent="0.4">
      <c r="A647" s="81">
        <v>629</v>
      </c>
      <c r="B647" s="168"/>
      <c r="C647" s="141"/>
      <c r="D647" s="142"/>
      <c r="E647" s="193"/>
      <c r="F647" s="194"/>
      <c r="G647" s="195"/>
      <c r="H647" s="196"/>
      <c r="I647" s="142"/>
      <c r="J647" s="164"/>
      <c r="K647" s="165"/>
      <c r="L647" s="166"/>
      <c r="M647" s="65"/>
      <c r="N647" s="114"/>
      <c r="O647" s="114"/>
      <c r="P647" s="114"/>
      <c r="Q647" s="114"/>
      <c r="R647" s="115"/>
      <c r="S647" s="46" t="str">
        <f t="shared" si="146"/>
        <v>ข้อมูลไม่ครบ</v>
      </c>
      <c r="T647" s="47" t="str">
        <f t="shared" si="147"/>
        <v>ข้อมูลไม่ครบ</v>
      </c>
      <c r="U647" s="48" t="str">
        <f t="shared" si="148"/>
        <v>ข้อมูลไม่ครบ</v>
      </c>
      <c r="V647" s="48" t="str">
        <f t="shared" si="149"/>
        <v>ข้อมูลไม่ครบ</v>
      </c>
      <c r="W647" s="79" t="str">
        <f t="shared" ca="1" si="143"/>
        <v>ข้อมูลไม่ครบ</v>
      </c>
      <c r="X647" s="46" t="str">
        <f t="shared" si="150"/>
        <v>ข้อมูลไม่ครบ</v>
      </c>
      <c r="Y647" s="47" t="str">
        <f t="shared" si="144"/>
        <v>ข้อมูลไม่ครบ</v>
      </c>
      <c r="Z647" s="48" t="str">
        <f t="shared" si="151"/>
        <v>ข้อมูลไม่ครบ</v>
      </c>
      <c r="AA647" s="48" t="str">
        <f t="shared" si="152"/>
        <v>ข้อมูลไม่ครบ</v>
      </c>
      <c r="AB647" s="46" t="str">
        <f t="shared" si="153"/>
        <v>ข้อมูลไม่ครบ</v>
      </c>
      <c r="AC647" s="47" t="str">
        <f t="shared" si="145"/>
        <v>ข้อมูลไม่ครบ</v>
      </c>
      <c r="AD647" s="48" t="str">
        <f t="shared" si="154"/>
        <v>ข้อมูลไม่ครบ</v>
      </c>
      <c r="AE647" s="48" t="str">
        <f t="shared" si="155"/>
        <v>ข้อมูลไม่ครบ</v>
      </c>
      <c r="AF647" s="64"/>
    </row>
    <row r="648" spans="1:32" ht="21.75" thickBot="1" x14ac:dyDescent="0.4">
      <c r="A648" s="81">
        <v>630</v>
      </c>
      <c r="B648" s="168"/>
      <c r="C648" s="141"/>
      <c r="D648" s="142"/>
      <c r="E648" s="193"/>
      <c r="F648" s="194"/>
      <c r="G648" s="195"/>
      <c r="H648" s="196"/>
      <c r="I648" s="142"/>
      <c r="J648" s="164"/>
      <c r="K648" s="165"/>
      <c r="L648" s="166"/>
      <c r="M648" s="65"/>
      <c r="N648" s="114"/>
      <c r="O648" s="114"/>
      <c r="P648" s="114"/>
      <c r="Q648" s="114"/>
      <c r="R648" s="115"/>
      <c r="S648" s="46" t="str">
        <f t="shared" si="146"/>
        <v>ข้อมูลไม่ครบ</v>
      </c>
      <c r="T648" s="47" t="str">
        <f t="shared" si="147"/>
        <v>ข้อมูลไม่ครบ</v>
      </c>
      <c r="U648" s="48" t="str">
        <f t="shared" si="148"/>
        <v>ข้อมูลไม่ครบ</v>
      </c>
      <c r="V648" s="48" t="str">
        <f t="shared" si="149"/>
        <v>ข้อมูลไม่ครบ</v>
      </c>
      <c r="W648" s="79" t="str">
        <f t="shared" ca="1" si="143"/>
        <v>ข้อมูลไม่ครบ</v>
      </c>
      <c r="X648" s="46" t="str">
        <f t="shared" si="150"/>
        <v>ข้อมูลไม่ครบ</v>
      </c>
      <c r="Y648" s="47" t="str">
        <f t="shared" si="144"/>
        <v>ข้อมูลไม่ครบ</v>
      </c>
      <c r="Z648" s="48" t="str">
        <f t="shared" si="151"/>
        <v>ข้อมูลไม่ครบ</v>
      </c>
      <c r="AA648" s="48" t="str">
        <f t="shared" si="152"/>
        <v>ข้อมูลไม่ครบ</v>
      </c>
      <c r="AB648" s="46" t="str">
        <f t="shared" si="153"/>
        <v>ข้อมูลไม่ครบ</v>
      </c>
      <c r="AC648" s="47" t="str">
        <f t="shared" si="145"/>
        <v>ข้อมูลไม่ครบ</v>
      </c>
      <c r="AD648" s="48" t="str">
        <f t="shared" si="154"/>
        <v>ข้อมูลไม่ครบ</v>
      </c>
      <c r="AE648" s="48" t="str">
        <f t="shared" si="155"/>
        <v>ข้อมูลไม่ครบ</v>
      </c>
      <c r="AF648" s="64"/>
    </row>
    <row r="649" spans="1:32" ht="21.75" thickBot="1" x14ac:dyDescent="0.4">
      <c r="A649" s="81">
        <v>631</v>
      </c>
      <c r="B649" s="168"/>
      <c r="C649" s="141"/>
      <c r="D649" s="142"/>
      <c r="E649" s="193"/>
      <c r="F649" s="194"/>
      <c r="G649" s="195"/>
      <c r="H649" s="196"/>
      <c r="I649" s="142"/>
      <c r="J649" s="164"/>
      <c r="K649" s="165"/>
      <c r="L649" s="166"/>
      <c r="M649" s="65"/>
      <c r="N649" s="114"/>
      <c r="O649" s="114"/>
      <c r="P649" s="114"/>
      <c r="Q649" s="114"/>
      <c r="R649" s="115"/>
      <c r="S649" s="46" t="str">
        <f t="shared" si="146"/>
        <v>ข้อมูลไม่ครบ</v>
      </c>
      <c r="T649" s="47" t="str">
        <f t="shared" si="147"/>
        <v>ข้อมูลไม่ครบ</v>
      </c>
      <c r="U649" s="48" t="str">
        <f t="shared" si="148"/>
        <v>ข้อมูลไม่ครบ</v>
      </c>
      <c r="V649" s="48" t="str">
        <f t="shared" si="149"/>
        <v>ข้อมูลไม่ครบ</v>
      </c>
      <c r="W649" s="79" t="str">
        <f t="shared" ca="1" si="143"/>
        <v>ข้อมูลไม่ครบ</v>
      </c>
      <c r="X649" s="46" t="str">
        <f t="shared" si="150"/>
        <v>ข้อมูลไม่ครบ</v>
      </c>
      <c r="Y649" s="47" t="str">
        <f t="shared" si="144"/>
        <v>ข้อมูลไม่ครบ</v>
      </c>
      <c r="Z649" s="48" t="str">
        <f t="shared" si="151"/>
        <v>ข้อมูลไม่ครบ</v>
      </c>
      <c r="AA649" s="48" t="str">
        <f t="shared" si="152"/>
        <v>ข้อมูลไม่ครบ</v>
      </c>
      <c r="AB649" s="46" t="str">
        <f t="shared" si="153"/>
        <v>ข้อมูลไม่ครบ</v>
      </c>
      <c r="AC649" s="47" t="str">
        <f t="shared" si="145"/>
        <v>ข้อมูลไม่ครบ</v>
      </c>
      <c r="AD649" s="48" t="str">
        <f t="shared" si="154"/>
        <v>ข้อมูลไม่ครบ</v>
      </c>
      <c r="AE649" s="48" t="str">
        <f t="shared" si="155"/>
        <v>ข้อมูลไม่ครบ</v>
      </c>
      <c r="AF649" s="64"/>
    </row>
    <row r="650" spans="1:32" ht="21.75" thickBot="1" x14ac:dyDescent="0.4">
      <c r="A650" s="81">
        <v>632</v>
      </c>
      <c r="B650" s="168"/>
      <c r="C650" s="141"/>
      <c r="D650" s="142"/>
      <c r="E650" s="193"/>
      <c r="F650" s="194"/>
      <c r="G650" s="195"/>
      <c r="H650" s="196"/>
      <c r="I650" s="142"/>
      <c r="J650" s="164"/>
      <c r="K650" s="165"/>
      <c r="L650" s="166"/>
      <c r="M650" s="65"/>
      <c r="N650" s="114"/>
      <c r="O650" s="114"/>
      <c r="P650" s="114"/>
      <c r="Q650" s="114"/>
      <c r="R650" s="115"/>
      <c r="S650" s="46" t="str">
        <f t="shared" si="146"/>
        <v>ข้อมูลไม่ครบ</v>
      </c>
      <c r="T650" s="47" t="str">
        <f t="shared" si="147"/>
        <v>ข้อมูลไม่ครบ</v>
      </c>
      <c r="U650" s="48" t="str">
        <f t="shared" si="148"/>
        <v>ข้อมูลไม่ครบ</v>
      </c>
      <c r="V650" s="48" t="str">
        <f t="shared" si="149"/>
        <v>ข้อมูลไม่ครบ</v>
      </c>
      <c r="W650" s="79" t="str">
        <f t="shared" ca="1" si="143"/>
        <v>ข้อมูลไม่ครบ</v>
      </c>
      <c r="X650" s="46" t="str">
        <f t="shared" si="150"/>
        <v>ข้อมูลไม่ครบ</v>
      </c>
      <c r="Y650" s="47" t="str">
        <f t="shared" si="144"/>
        <v>ข้อมูลไม่ครบ</v>
      </c>
      <c r="Z650" s="48" t="str">
        <f t="shared" si="151"/>
        <v>ข้อมูลไม่ครบ</v>
      </c>
      <c r="AA650" s="48" t="str">
        <f t="shared" si="152"/>
        <v>ข้อมูลไม่ครบ</v>
      </c>
      <c r="AB650" s="46" t="str">
        <f t="shared" si="153"/>
        <v>ข้อมูลไม่ครบ</v>
      </c>
      <c r="AC650" s="47" t="str">
        <f t="shared" si="145"/>
        <v>ข้อมูลไม่ครบ</v>
      </c>
      <c r="AD650" s="48" t="str">
        <f t="shared" si="154"/>
        <v>ข้อมูลไม่ครบ</v>
      </c>
      <c r="AE650" s="48" t="str">
        <f t="shared" si="155"/>
        <v>ข้อมูลไม่ครบ</v>
      </c>
      <c r="AF650" s="64"/>
    </row>
    <row r="651" spans="1:32" ht="21.75" thickBot="1" x14ac:dyDescent="0.4">
      <c r="A651" s="81">
        <v>633</v>
      </c>
      <c r="B651" s="168"/>
      <c r="C651" s="141"/>
      <c r="D651" s="142"/>
      <c r="E651" s="193"/>
      <c r="F651" s="194"/>
      <c r="G651" s="195"/>
      <c r="H651" s="196"/>
      <c r="I651" s="142"/>
      <c r="J651" s="164"/>
      <c r="K651" s="165"/>
      <c r="L651" s="166"/>
      <c r="M651" s="65"/>
      <c r="N651" s="114"/>
      <c r="O651" s="114"/>
      <c r="P651" s="114"/>
      <c r="Q651" s="114"/>
      <c r="R651" s="115"/>
      <c r="S651" s="46" t="str">
        <f t="shared" si="146"/>
        <v>ข้อมูลไม่ครบ</v>
      </c>
      <c r="T651" s="47" t="str">
        <f t="shared" si="147"/>
        <v>ข้อมูลไม่ครบ</v>
      </c>
      <c r="U651" s="48" t="str">
        <f t="shared" si="148"/>
        <v>ข้อมูลไม่ครบ</v>
      </c>
      <c r="V651" s="48" t="str">
        <f t="shared" si="149"/>
        <v>ข้อมูลไม่ครบ</v>
      </c>
      <c r="W651" s="79" t="str">
        <f t="shared" ca="1" si="143"/>
        <v>ข้อมูลไม่ครบ</v>
      </c>
      <c r="X651" s="46" t="str">
        <f t="shared" si="150"/>
        <v>ข้อมูลไม่ครบ</v>
      </c>
      <c r="Y651" s="47" t="str">
        <f t="shared" si="144"/>
        <v>ข้อมูลไม่ครบ</v>
      </c>
      <c r="Z651" s="48" t="str">
        <f t="shared" si="151"/>
        <v>ข้อมูลไม่ครบ</v>
      </c>
      <c r="AA651" s="48" t="str">
        <f t="shared" si="152"/>
        <v>ข้อมูลไม่ครบ</v>
      </c>
      <c r="AB651" s="46" t="str">
        <f t="shared" si="153"/>
        <v>ข้อมูลไม่ครบ</v>
      </c>
      <c r="AC651" s="47" t="str">
        <f t="shared" si="145"/>
        <v>ข้อมูลไม่ครบ</v>
      </c>
      <c r="AD651" s="48" t="str">
        <f t="shared" si="154"/>
        <v>ข้อมูลไม่ครบ</v>
      </c>
      <c r="AE651" s="48" t="str">
        <f t="shared" si="155"/>
        <v>ข้อมูลไม่ครบ</v>
      </c>
      <c r="AF651" s="64"/>
    </row>
    <row r="652" spans="1:32" ht="21.75" thickBot="1" x14ac:dyDescent="0.4">
      <c r="A652" s="81">
        <v>634</v>
      </c>
      <c r="B652" s="168"/>
      <c r="C652" s="141"/>
      <c r="D652" s="142"/>
      <c r="E652" s="193"/>
      <c r="F652" s="194"/>
      <c r="G652" s="195"/>
      <c r="H652" s="196"/>
      <c r="I652" s="142"/>
      <c r="J652" s="164"/>
      <c r="K652" s="165"/>
      <c r="L652" s="166"/>
      <c r="M652" s="65"/>
      <c r="N652" s="114"/>
      <c r="O652" s="114"/>
      <c r="P652" s="114"/>
      <c r="Q652" s="114"/>
      <c r="R652" s="115"/>
      <c r="S652" s="46" t="str">
        <f t="shared" si="146"/>
        <v>ข้อมูลไม่ครบ</v>
      </c>
      <c r="T652" s="47" t="str">
        <f t="shared" si="147"/>
        <v>ข้อมูลไม่ครบ</v>
      </c>
      <c r="U652" s="48" t="str">
        <f t="shared" si="148"/>
        <v>ข้อมูลไม่ครบ</v>
      </c>
      <c r="V652" s="48" t="str">
        <f t="shared" si="149"/>
        <v>ข้อมูลไม่ครบ</v>
      </c>
      <c r="W652" s="79" t="str">
        <f t="shared" ca="1" si="143"/>
        <v>ข้อมูลไม่ครบ</v>
      </c>
      <c r="X652" s="46" t="str">
        <f t="shared" si="150"/>
        <v>ข้อมูลไม่ครบ</v>
      </c>
      <c r="Y652" s="47" t="str">
        <f t="shared" si="144"/>
        <v>ข้อมูลไม่ครบ</v>
      </c>
      <c r="Z652" s="48" t="str">
        <f t="shared" si="151"/>
        <v>ข้อมูลไม่ครบ</v>
      </c>
      <c r="AA652" s="48" t="str">
        <f t="shared" si="152"/>
        <v>ข้อมูลไม่ครบ</v>
      </c>
      <c r="AB652" s="46" t="str">
        <f t="shared" si="153"/>
        <v>ข้อมูลไม่ครบ</v>
      </c>
      <c r="AC652" s="47" t="str">
        <f t="shared" si="145"/>
        <v>ข้อมูลไม่ครบ</v>
      </c>
      <c r="AD652" s="48" t="str">
        <f t="shared" si="154"/>
        <v>ข้อมูลไม่ครบ</v>
      </c>
      <c r="AE652" s="48" t="str">
        <f t="shared" si="155"/>
        <v>ข้อมูลไม่ครบ</v>
      </c>
      <c r="AF652" s="64"/>
    </row>
    <row r="653" spans="1:32" ht="21.75" thickBot="1" x14ac:dyDescent="0.4">
      <c r="A653" s="81">
        <v>635</v>
      </c>
      <c r="B653" s="168"/>
      <c r="C653" s="141"/>
      <c r="D653" s="142"/>
      <c r="E653" s="193"/>
      <c r="F653" s="194"/>
      <c r="G653" s="195"/>
      <c r="H653" s="196"/>
      <c r="I653" s="142"/>
      <c r="J653" s="164"/>
      <c r="K653" s="165"/>
      <c r="L653" s="166"/>
      <c r="M653" s="65"/>
      <c r="N653" s="114"/>
      <c r="O653" s="114"/>
      <c r="P653" s="114"/>
      <c r="Q653" s="114"/>
      <c r="R653" s="115"/>
      <c r="S653" s="46" t="str">
        <f t="shared" si="146"/>
        <v>ข้อมูลไม่ครบ</v>
      </c>
      <c r="T653" s="47" t="str">
        <f t="shared" si="147"/>
        <v>ข้อมูลไม่ครบ</v>
      </c>
      <c r="U653" s="48" t="str">
        <f t="shared" si="148"/>
        <v>ข้อมูลไม่ครบ</v>
      </c>
      <c r="V653" s="48" t="str">
        <f t="shared" si="149"/>
        <v>ข้อมูลไม่ครบ</v>
      </c>
      <c r="W653" s="79" t="str">
        <f t="shared" ca="1" si="143"/>
        <v>ข้อมูลไม่ครบ</v>
      </c>
      <c r="X653" s="46" t="str">
        <f t="shared" si="150"/>
        <v>ข้อมูลไม่ครบ</v>
      </c>
      <c r="Y653" s="47" t="str">
        <f t="shared" si="144"/>
        <v>ข้อมูลไม่ครบ</v>
      </c>
      <c r="Z653" s="48" t="str">
        <f t="shared" si="151"/>
        <v>ข้อมูลไม่ครบ</v>
      </c>
      <c r="AA653" s="48" t="str">
        <f t="shared" si="152"/>
        <v>ข้อมูลไม่ครบ</v>
      </c>
      <c r="AB653" s="46" t="str">
        <f t="shared" si="153"/>
        <v>ข้อมูลไม่ครบ</v>
      </c>
      <c r="AC653" s="47" t="str">
        <f t="shared" si="145"/>
        <v>ข้อมูลไม่ครบ</v>
      </c>
      <c r="AD653" s="48" t="str">
        <f t="shared" si="154"/>
        <v>ข้อมูลไม่ครบ</v>
      </c>
      <c r="AE653" s="48" t="str">
        <f t="shared" si="155"/>
        <v>ข้อมูลไม่ครบ</v>
      </c>
      <c r="AF653" s="64"/>
    </row>
    <row r="654" spans="1:32" ht="21.75" thickBot="1" x14ac:dyDescent="0.4">
      <c r="A654" s="81">
        <v>636</v>
      </c>
      <c r="B654" s="168"/>
      <c r="C654" s="141"/>
      <c r="D654" s="142"/>
      <c r="E654" s="193"/>
      <c r="F654" s="194"/>
      <c r="G654" s="195"/>
      <c r="H654" s="196"/>
      <c r="I654" s="142"/>
      <c r="J654" s="164"/>
      <c r="K654" s="165"/>
      <c r="L654" s="166"/>
      <c r="M654" s="65"/>
      <c r="N654" s="114"/>
      <c r="O654" s="114"/>
      <c r="P654" s="114"/>
      <c r="Q654" s="114"/>
      <c r="R654" s="115"/>
      <c r="S654" s="46" t="str">
        <f t="shared" si="146"/>
        <v>ข้อมูลไม่ครบ</v>
      </c>
      <c r="T654" s="47" t="str">
        <f t="shared" si="147"/>
        <v>ข้อมูลไม่ครบ</v>
      </c>
      <c r="U654" s="48" t="str">
        <f t="shared" si="148"/>
        <v>ข้อมูลไม่ครบ</v>
      </c>
      <c r="V654" s="48" t="str">
        <f t="shared" si="149"/>
        <v>ข้อมูลไม่ครบ</v>
      </c>
      <c r="W654" s="79" t="str">
        <f t="shared" ca="1" si="143"/>
        <v>ข้อมูลไม่ครบ</v>
      </c>
      <c r="X654" s="46" t="str">
        <f t="shared" si="150"/>
        <v>ข้อมูลไม่ครบ</v>
      </c>
      <c r="Y654" s="47" t="str">
        <f t="shared" si="144"/>
        <v>ข้อมูลไม่ครบ</v>
      </c>
      <c r="Z654" s="48" t="str">
        <f t="shared" si="151"/>
        <v>ข้อมูลไม่ครบ</v>
      </c>
      <c r="AA654" s="48" t="str">
        <f t="shared" si="152"/>
        <v>ข้อมูลไม่ครบ</v>
      </c>
      <c r="AB654" s="46" t="str">
        <f t="shared" si="153"/>
        <v>ข้อมูลไม่ครบ</v>
      </c>
      <c r="AC654" s="47" t="str">
        <f t="shared" si="145"/>
        <v>ข้อมูลไม่ครบ</v>
      </c>
      <c r="AD654" s="48" t="str">
        <f t="shared" si="154"/>
        <v>ข้อมูลไม่ครบ</v>
      </c>
      <c r="AE654" s="48" t="str">
        <f t="shared" si="155"/>
        <v>ข้อมูลไม่ครบ</v>
      </c>
      <c r="AF654" s="64"/>
    </row>
    <row r="655" spans="1:32" ht="21.75" thickBot="1" x14ac:dyDescent="0.4">
      <c r="A655" s="81">
        <v>637</v>
      </c>
      <c r="B655" s="168"/>
      <c r="C655" s="141"/>
      <c r="D655" s="142"/>
      <c r="E655" s="193"/>
      <c r="F655" s="194"/>
      <c r="G655" s="195"/>
      <c r="H655" s="196"/>
      <c r="I655" s="142"/>
      <c r="J655" s="164"/>
      <c r="K655" s="165"/>
      <c r="L655" s="166"/>
      <c r="M655" s="65"/>
      <c r="N655" s="114"/>
      <c r="O655" s="114"/>
      <c r="P655" s="114"/>
      <c r="Q655" s="114"/>
      <c r="R655" s="115"/>
      <c r="S655" s="46" t="str">
        <f t="shared" si="146"/>
        <v>ข้อมูลไม่ครบ</v>
      </c>
      <c r="T655" s="47" t="str">
        <f t="shared" si="147"/>
        <v>ข้อมูลไม่ครบ</v>
      </c>
      <c r="U655" s="48" t="str">
        <f t="shared" si="148"/>
        <v>ข้อมูลไม่ครบ</v>
      </c>
      <c r="V655" s="48" t="str">
        <f t="shared" si="149"/>
        <v>ข้อมูลไม่ครบ</v>
      </c>
      <c r="W655" s="79" t="str">
        <f t="shared" ca="1" si="143"/>
        <v>ข้อมูลไม่ครบ</v>
      </c>
      <c r="X655" s="46" t="str">
        <f t="shared" si="150"/>
        <v>ข้อมูลไม่ครบ</v>
      </c>
      <c r="Y655" s="47" t="str">
        <f t="shared" si="144"/>
        <v>ข้อมูลไม่ครบ</v>
      </c>
      <c r="Z655" s="48" t="str">
        <f t="shared" si="151"/>
        <v>ข้อมูลไม่ครบ</v>
      </c>
      <c r="AA655" s="48" t="str">
        <f t="shared" si="152"/>
        <v>ข้อมูลไม่ครบ</v>
      </c>
      <c r="AB655" s="46" t="str">
        <f t="shared" si="153"/>
        <v>ข้อมูลไม่ครบ</v>
      </c>
      <c r="AC655" s="47" t="str">
        <f t="shared" si="145"/>
        <v>ข้อมูลไม่ครบ</v>
      </c>
      <c r="AD655" s="48" t="str">
        <f t="shared" si="154"/>
        <v>ข้อมูลไม่ครบ</v>
      </c>
      <c r="AE655" s="48" t="str">
        <f t="shared" si="155"/>
        <v>ข้อมูลไม่ครบ</v>
      </c>
      <c r="AF655" s="64"/>
    </row>
    <row r="656" spans="1:32" ht="21.75" thickBot="1" x14ac:dyDescent="0.4">
      <c r="A656" s="81">
        <v>638</v>
      </c>
      <c r="B656" s="168"/>
      <c r="C656" s="141"/>
      <c r="D656" s="142"/>
      <c r="E656" s="193"/>
      <c r="F656" s="194"/>
      <c r="G656" s="195"/>
      <c r="H656" s="196"/>
      <c r="I656" s="142"/>
      <c r="J656" s="164"/>
      <c r="K656" s="165"/>
      <c r="L656" s="166"/>
      <c r="M656" s="65"/>
      <c r="N656" s="114"/>
      <c r="O656" s="114"/>
      <c r="P656" s="114"/>
      <c r="Q656" s="114"/>
      <c r="R656" s="115"/>
      <c r="S656" s="46" t="str">
        <f t="shared" si="146"/>
        <v>ข้อมูลไม่ครบ</v>
      </c>
      <c r="T656" s="47" t="str">
        <f t="shared" si="147"/>
        <v>ข้อมูลไม่ครบ</v>
      </c>
      <c r="U656" s="48" t="str">
        <f t="shared" si="148"/>
        <v>ข้อมูลไม่ครบ</v>
      </c>
      <c r="V656" s="48" t="str">
        <f t="shared" si="149"/>
        <v>ข้อมูลไม่ครบ</v>
      </c>
      <c r="W656" s="79" t="str">
        <f t="shared" ca="1" si="143"/>
        <v>ข้อมูลไม่ครบ</v>
      </c>
      <c r="X656" s="46" t="str">
        <f t="shared" si="150"/>
        <v>ข้อมูลไม่ครบ</v>
      </c>
      <c r="Y656" s="47" t="str">
        <f t="shared" si="144"/>
        <v>ข้อมูลไม่ครบ</v>
      </c>
      <c r="Z656" s="48" t="str">
        <f t="shared" si="151"/>
        <v>ข้อมูลไม่ครบ</v>
      </c>
      <c r="AA656" s="48" t="str">
        <f t="shared" si="152"/>
        <v>ข้อมูลไม่ครบ</v>
      </c>
      <c r="AB656" s="46" t="str">
        <f t="shared" si="153"/>
        <v>ข้อมูลไม่ครบ</v>
      </c>
      <c r="AC656" s="47" t="str">
        <f t="shared" si="145"/>
        <v>ข้อมูลไม่ครบ</v>
      </c>
      <c r="AD656" s="48" t="str">
        <f t="shared" si="154"/>
        <v>ข้อมูลไม่ครบ</v>
      </c>
      <c r="AE656" s="48" t="str">
        <f t="shared" si="155"/>
        <v>ข้อมูลไม่ครบ</v>
      </c>
      <c r="AF656" s="64"/>
    </row>
    <row r="657" spans="1:32" ht="21.75" thickBot="1" x14ac:dyDescent="0.4">
      <c r="A657" s="81">
        <v>639</v>
      </c>
      <c r="B657" s="168"/>
      <c r="C657" s="141"/>
      <c r="D657" s="142"/>
      <c r="E657" s="193"/>
      <c r="F657" s="194"/>
      <c r="G657" s="195"/>
      <c r="H657" s="196"/>
      <c r="I657" s="142"/>
      <c r="J657" s="164"/>
      <c r="K657" s="165"/>
      <c r="L657" s="166"/>
      <c r="M657" s="65"/>
      <c r="N657" s="114"/>
      <c r="O657" s="114"/>
      <c r="P657" s="114"/>
      <c r="Q657" s="114"/>
      <c r="R657" s="115"/>
      <c r="S657" s="46" t="str">
        <f t="shared" si="146"/>
        <v>ข้อมูลไม่ครบ</v>
      </c>
      <c r="T657" s="47" t="str">
        <f t="shared" si="147"/>
        <v>ข้อมูลไม่ครบ</v>
      </c>
      <c r="U657" s="48" t="str">
        <f t="shared" si="148"/>
        <v>ข้อมูลไม่ครบ</v>
      </c>
      <c r="V657" s="48" t="str">
        <f t="shared" si="149"/>
        <v>ข้อมูลไม่ครบ</v>
      </c>
      <c r="W657" s="79" t="str">
        <f t="shared" ca="1" si="143"/>
        <v>ข้อมูลไม่ครบ</v>
      </c>
      <c r="X657" s="46" t="str">
        <f t="shared" si="150"/>
        <v>ข้อมูลไม่ครบ</v>
      </c>
      <c r="Y657" s="47" t="str">
        <f t="shared" si="144"/>
        <v>ข้อมูลไม่ครบ</v>
      </c>
      <c r="Z657" s="48" t="str">
        <f t="shared" si="151"/>
        <v>ข้อมูลไม่ครบ</v>
      </c>
      <c r="AA657" s="48" t="str">
        <f t="shared" si="152"/>
        <v>ข้อมูลไม่ครบ</v>
      </c>
      <c r="AB657" s="46" t="str">
        <f t="shared" si="153"/>
        <v>ข้อมูลไม่ครบ</v>
      </c>
      <c r="AC657" s="47" t="str">
        <f t="shared" si="145"/>
        <v>ข้อมูลไม่ครบ</v>
      </c>
      <c r="AD657" s="48" t="str">
        <f t="shared" si="154"/>
        <v>ข้อมูลไม่ครบ</v>
      </c>
      <c r="AE657" s="48" t="str">
        <f t="shared" si="155"/>
        <v>ข้อมูลไม่ครบ</v>
      </c>
      <c r="AF657" s="64"/>
    </row>
    <row r="658" spans="1:32" ht="21.75" thickBot="1" x14ac:dyDescent="0.4">
      <c r="A658" s="81">
        <v>640</v>
      </c>
      <c r="B658" s="168"/>
      <c r="C658" s="141"/>
      <c r="D658" s="142"/>
      <c r="E658" s="193"/>
      <c r="F658" s="194"/>
      <c r="G658" s="195"/>
      <c r="H658" s="196"/>
      <c r="I658" s="142"/>
      <c r="J658" s="164"/>
      <c r="K658" s="165"/>
      <c r="L658" s="166"/>
      <c r="M658" s="65"/>
      <c r="N658" s="114"/>
      <c r="O658" s="114"/>
      <c r="P658" s="114"/>
      <c r="Q658" s="114"/>
      <c r="R658" s="115"/>
      <c r="S658" s="46" t="str">
        <f t="shared" si="146"/>
        <v>ข้อมูลไม่ครบ</v>
      </c>
      <c r="T658" s="47" t="str">
        <f t="shared" si="147"/>
        <v>ข้อมูลไม่ครบ</v>
      </c>
      <c r="U658" s="48" t="str">
        <f t="shared" si="148"/>
        <v>ข้อมูลไม่ครบ</v>
      </c>
      <c r="V658" s="48" t="str">
        <f t="shared" si="149"/>
        <v>ข้อมูลไม่ครบ</v>
      </c>
      <c r="W658" s="79" t="str">
        <f t="shared" ca="1" si="143"/>
        <v>ข้อมูลไม่ครบ</v>
      </c>
      <c r="X658" s="46" t="str">
        <f t="shared" si="150"/>
        <v>ข้อมูลไม่ครบ</v>
      </c>
      <c r="Y658" s="47" t="str">
        <f t="shared" si="144"/>
        <v>ข้อมูลไม่ครบ</v>
      </c>
      <c r="Z658" s="48" t="str">
        <f t="shared" si="151"/>
        <v>ข้อมูลไม่ครบ</v>
      </c>
      <c r="AA658" s="48" t="str">
        <f t="shared" si="152"/>
        <v>ข้อมูลไม่ครบ</v>
      </c>
      <c r="AB658" s="46" t="str">
        <f t="shared" si="153"/>
        <v>ข้อมูลไม่ครบ</v>
      </c>
      <c r="AC658" s="47" t="str">
        <f t="shared" si="145"/>
        <v>ข้อมูลไม่ครบ</v>
      </c>
      <c r="AD658" s="48" t="str">
        <f t="shared" si="154"/>
        <v>ข้อมูลไม่ครบ</v>
      </c>
      <c r="AE658" s="48" t="str">
        <f t="shared" si="155"/>
        <v>ข้อมูลไม่ครบ</v>
      </c>
      <c r="AF658" s="64"/>
    </row>
    <row r="659" spans="1:32" ht="21.75" thickBot="1" x14ac:dyDescent="0.4">
      <c r="A659" s="81">
        <v>641</v>
      </c>
      <c r="B659" s="168"/>
      <c r="C659" s="141"/>
      <c r="D659" s="142"/>
      <c r="E659" s="193"/>
      <c r="F659" s="194"/>
      <c r="G659" s="195"/>
      <c r="H659" s="196"/>
      <c r="I659" s="142"/>
      <c r="J659" s="164"/>
      <c r="K659" s="165"/>
      <c r="L659" s="166"/>
      <c r="M659" s="65"/>
      <c r="N659" s="114"/>
      <c r="O659" s="114"/>
      <c r="P659" s="114"/>
      <c r="Q659" s="114"/>
      <c r="R659" s="115"/>
      <c r="S659" s="46" t="str">
        <f t="shared" si="146"/>
        <v>ข้อมูลไม่ครบ</v>
      </c>
      <c r="T659" s="47" t="str">
        <f t="shared" si="147"/>
        <v>ข้อมูลไม่ครบ</v>
      </c>
      <c r="U659" s="48" t="str">
        <f t="shared" si="148"/>
        <v>ข้อมูลไม่ครบ</v>
      </c>
      <c r="V659" s="48" t="str">
        <f t="shared" si="149"/>
        <v>ข้อมูลไม่ครบ</v>
      </c>
      <c r="W659" s="79" t="str">
        <f t="shared" ref="W659:W722" ca="1" si="156">IF(E659="","ข้อมูลไม่ครบ",YEAR(TODAY())+543-E659)</f>
        <v>ข้อมูลไม่ครบ</v>
      </c>
      <c r="X659" s="46" t="str">
        <f t="shared" si="150"/>
        <v>ข้อมูลไม่ครบ</v>
      </c>
      <c r="Y659" s="47" t="str">
        <f t="shared" ref="Y659:Y722" si="157">IF(X659="ข้อมูลไม่ครบ", "ข้อมูลไม่ครบ", IF(X659&lt;18.5, "ผอม", IF(AND(18.5&lt;=X659, X659&lt;=22.9), "ปกติ", IF(AND(22.9&lt;X659, X659&lt;25), "น้ำหนักเกิน", "อ้วน"))))</f>
        <v>ข้อมูลไม่ครบ</v>
      </c>
      <c r="Z659" s="48" t="str">
        <f t="shared" si="151"/>
        <v>ข้อมูลไม่ครบ</v>
      </c>
      <c r="AA659" s="48" t="str">
        <f t="shared" si="152"/>
        <v>ข้อมูลไม่ครบ</v>
      </c>
      <c r="AB659" s="46" t="str">
        <f t="shared" si="153"/>
        <v>ข้อมูลไม่ครบ</v>
      </c>
      <c r="AC659" s="47" t="str">
        <f t="shared" ref="AC659:AC722" si="158">IF(AB659="ข้อมูลไม่ครบ", "ข้อมูลไม่ครบ", IF(AB659&lt;18.5, "ผอม", IF(AND(18.5&lt;=AB659, AB659&lt;=22.9), "ปกติ", IF(AND(22.9&lt;AB659, AB659&lt;25), "น้ำหนักเกิน", "อ้วน"))))</f>
        <v>ข้อมูลไม่ครบ</v>
      </c>
      <c r="AD659" s="48" t="str">
        <f t="shared" si="154"/>
        <v>ข้อมูลไม่ครบ</v>
      </c>
      <c r="AE659" s="48" t="str">
        <f t="shared" si="155"/>
        <v>ข้อมูลไม่ครบ</v>
      </c>
      <c r="AF659" s="64"/>
    </row>
    <row r="660" spans="1:32" ht="21.75" thickBot="1" x14ac:dyDescent="0.4">
      <c r="A660" s="81">
        <v>642</v>
      </c>
      <c r="B660" s="168"/>
      <c r="C660" s="141"/>
      <c r="D660" s="142"/>
      <c r="E660" s="193"/>
      <c r="F660" s="194"/>
      <c r="G660" s="195"/>
      <c r="H660" s="196"/>
      <c r="I660" s="142"/>
      <c r="J660" s="164"/>
      <c r="K660" s="165"/>
      <c r="L660" s="166"/>
      <c r="M660" s="65"/>
      <c r="N660" s="114"/>
      <c r="O660" s="114"/>
      <c r="P660" s="114"/>
      <c r="Q660" s="114"/>
      <c r="R660" s="115"/>
      <c r="S660" s="46" t="str">
        <f t="shared" ref="S660:S723" si="159">IF(OR(F660="",$G660=""), "ข้อมูลไม่ครบ", F660/($G660*$G660)*10000)</f>
        <v>ข้อมูลไม่ครบ</v>
      </c>
      <c r="T660" s="47" t="str">
        <f t="shared" ref="T660:T723" si="160">IF(S660="ข้อมูลไม่ครบ", "ข้อมูลไม่ครบ", IF(S660&lt;18.5, "ผอม", IF(AND(18.5&lt;=S660, S660&lt;=22.9), "ปกติ", IF(AND(22.9&lt;S660, S660&lt;25), "น้ำหนักเกิน", "อ้วน"))))</f>
        <v>ข้อมูลไม่ครบ</v>
      </c>
      <c r="U660" s="48" t="str">
        <f t="shared" ref="U660:U723" si="161">IF(OR($G660="",H660=""),"ข้อมูลไม่ครบ",IF($G660/2&lt;H660,"ลงพุง","ไม่ลงพุง"))</f>
        <v>ข้อมูลไม่ครบ</v>
      </c>
      <c r="V660" s="48" t="str">
        <f t="shared" ref="V660:V723" si="162">IF(OR(T660="ข้อมูลไม่ครบ",U660="ข้อมูลไม่ครบ"),"ข้อมูลไม่ครบ",IF(AND(T660="ปกติ",U660="ไม่ลงพุง"),"ปกติ",IF(AND(T660="ปกติ",U660="ลงพุง"),"เสี่ยง",IF(AND(T660="น้ำหนักเกิน",U660="ไม่ลงพุง"),"เสี่ยง",IF(AND(T660="น้ำหนักเกิน",U660="ลงพุง"),"เสี่ยงสูง",IF(AND(T660="อ้วน",U660="ไม่ลงพุง"),"เสี่ยง",IF(AND(T660="อ้วน",U660="ลงพุง"),"เสี่ยงสูง",IF(AND(T660="ผอม",U660="ไม่ลงพุง"),"เสี่ยง",IF(AND(T660="ผอม",U660="ลงพุง"),"เสี่ยงสูง",0)))))))))</f>
        <v>ข้อมูลไม่ครบ</v>
      </c>
      <c r="W660" s="79" t="str">
        <f t="shared" ca="1" si="156"/>
        <v>ข้อมูลไม่ครบ</v>
      </c>
      <c r="X660" s="46" t="str">
        <f t="shared" ref="X660:X723" si="163">IF(OR(I660="",$G660=""), "ข้อมูลไม่ครบ", K660/($G660*$G660)*10000)</f>
        <v>ข้อมูลไม่ครบ</v>
      </c>
      <c r="Y660" s="47" t="str">
        <f t="shared" si="157"/>
        <v>ข้อมูลไม่ครบ</v>
      </c>
      <c r="Z660" s="48" t="str">
        <f t="shared" ref="Z660:Z723" si="164">IF(OR(L660="",$G660=""),"ข้อมูลไม่ครบ",IF($G660/2&lt;M660,"ลงพุง","ไม่ลงพุง"))</f>
        <v>ข้อมูลไม่ครบ</v>
      </c>
      <c r="AA660" s="48" t="str">
        <f t="shared" ref="AA660:AA723" si="165">IF(OR(Y660="ข้อมูลไม่ครบ",Z660="ข้อมูลไม่ครบ"),"ข้อมูลไม่ครบ",IF(AND(Y660="ปกติ",Z660="ไม่ลงพุง"),"ปกติ",IF(AND(Y660="ปกติ",Z660="ลงพุง"),"เสี่ยง",IF(AND(Y660="น้ำหนักเกิน",Z660="ไม่ลงพุง"),"เสี่ยง",IF(AND(Y660="น้ำหนักเกิน",Z660="ลงพุง"),"เสี่ยงสูง",IF(AND(Y660="อ้วน",Z660="ไม่ลงพุง"),"เสี่ยง",IF(AND(Y660="อ้วน",Z660="ลงพุง"),"เสี่ยงสูง",IF(AND(Y660="ผอม",Z660="ไม่ลงพุง"),"เสี่ยง",IF(AND(Y660="ผอม",Z660="ลงพุง"),"เสี่ยงสูง",0)))))))))</f>
        <v>ข้อมูลไม่ครบ</v>
      </c>
      <c r="AB660" s="46" t="str">
        <f t="shared" ref="AB660:AB723" si="166">IF(OR(O660="",$G660=""), "ข้อมูลไม่ครบ", O660/($G660*$G660)*10000)</f>
        <v>ข้อมูลไม่ครบ</v>
      </c>
      <c r="AC660" s="47" t="str">
        <f t="shared" si="158"/>
        <v>ข้อมูลไม่ครบ</v>
      </c>
      <c r="AD660" s="48" t="str">
        <f t="shared" ref="AD660:AD723" si="167">IF(OR($G660="",Q660=""),"ข้อมูลไม่ครบ",IF($G660/2&lt;Q660,"ลงพุง","ไม่ลงพุง"))</f>
        <v>ข้อมูลไม่ครบ</v>
      </c>
      <c r="AE660" s="48" t="str">
        <f t="shared" ref="AE660:AE723" si="168">IF(OR(AC660="ข้อมูลไม่ครบ",AD660="ข้อมูลไม่ครบ"),"ข้อมูลไม่ครบ",IF(AND(AC660="ปกติ",AD660="ไม่ลงพุง"),"ปกติ",IF(AND(AC660="ปกติ",AD660="ลงพุง"),"เสี่ยง",IF(AND(AC660="น้ำหนักเกิน",AD660="ไม่ลงพุง"),"เสี่ยง",IF(AND(AC660="น้ำหนักเกิน",AD660="ลงพุง"),"เสี่ยงสูง",IF(AND(AC660="อ้วน",AD660="ไม่ลงพุง"),"เสี่ยง",IF(AND(AC660="อ้วน",AD660="ลงพุง"),"เสี่ยงสูง",IF(AND(AC660="ผอม",AD660="ไม่ลงพุง"),"เสี่ยง",IF(AND(AC660="ผอม",AD660="ลงพุง"),"เสี่ยงสูง",0)))))))))</f>
        <v>ข้อมูลไม่ครบ</v>
      </c>
      <c r="AF660" s="64"/>
    </row>
    <row r="661" spans="1:32" ht="21.75" thickBot="1" x14ac:dyDescent="0.4">
      <c r="A661" s="81">
        <v>643</v>
      </c>
      <c r="B661" s="168"/>
      <c r="C661" s="141"/>
      <c r="D661" s="142"/>
      <c r="E661" s="193"/>
      <c r="F661" s="194"/>
      <c r="G661" s="195"/>
      <c r="H661" s="196"/>
      <c r="I661" s="142"/>
      <c r="J661" s="164"/>
      <c r="K661" s="165"/>
      <c r="L661" s="166"/>
      <c r="M661" s="65"/>
      <c r="N661" s="114"/>
      <c r="O661" s="114"/>
      <c r="P661" s="114"/>
      <c r="Q661" s="114"/>
      <c r="R661" s="115"/>
      <c r="S661" s="46" t="str">
        <f t="shared" si="159"/>
        <v>ข้อมูลไม่ครบ</v>
      </c>
      <c r="T661" s="47" t="str">
        <f t="shared" si="160"/>
        <v>ข้อมูลไม่ครบ</v>
      </c>
      <c r="U661" s="48" t="str">
        <f t="shared" si="161"/>
        <v>ข้อมูลไม่ครบ</v>
      </c>
      <c r="V661" s="48" t="str">
        <f t="shared" si="162"/>
        <v>ข้อมูลไม่ครบ</v>
      </c>
      <c r="W661" s="79" t="str">
        <f t="shared" ca="1" si="156"/>
        <v>ข้อมูลไม่ครบ</v>
      </c>
      <c r="X661" s="46" t="str">
        <f t="shared" si="163"/>
        <v>ข้อมูลไม่ครบ</v>
      </c>
      <c r="Y661" s="47" t="str">
        <f t="shared" si="157"/>
        <v>ข้อมูลไม่ครบ</v>
      </c>
      <c r="Z661" s="48" t="str">
        <f t="shared" si="164"/>
        <v>ข้อมูลไม่ครบ</v>
      </c>
      <c r="AA661" s="48" t="str">
        <f t="shared" si="165"/>
        <v>ข้อมูลไม่ครบ</v>
      </c>
      <c r="AB661" s="46" t="str">
        <f t="shared" si="166"/>
        <v>ข้อมูลไม่ครบ</v>
      </c>
      <c r="AC661" s="47" t="str">
        <f t="shared" si="158"/>
        <v>ข้อมูลไม่ครบ</v>
      </c>
      <c r="AD661" s="48" t="str">
        <f t="shared" si="167"/>
        <v>ข้อมูลไม่ครบ</v>
      </c>
      <c r="AE661" s="48" t="str">
        <f t="shared" si="168"/>
        <v>ข้อมูลไม่ครบ</v>
      </c>
      <c r="AF661" s="64"/>
    </row>
    <row r="662" spans="1:32" ht="21.75" thickBot="1" x14ac:dyDescent="0.4">
      <c r="A662" s="81">
        <v>644</v>
      </c>
      <c r="B662" s="168"/>
      <c r="C662" s="141"/>
      <c r="D662" s="142"/>
      <c r="E662" s="193"/>
      <c r="F662" s="194"/>
      <c r="G662" s="195"/>
      <c r="H662" s="196"/>
      <c r="I662" s="142"/>
      <c r="J662" s="164"/>
      <c r="K662" s="165"/>
      <c r="L662" s="166"/>
      <c r="M662" s="65"/>
      <c r="N662" s="114"/>
      <c r="O662" s="114"/>
      <c r="P662" s="114"/>
      <c r="Q662" s="114"/>
      <c r="R662" s="115"/>
      <c r="S662" s="46" t="str">
        <f t="shared" si="159"/>
        <v>ข้อมูลไม่ครบ</v>
      </c>
      <c r="T662" s="47" t="str">
        <f t="shared" si="160"/>
        <v>ข้อมูลไม่ครบ</v>
      </c>
      <c r="U662" s="48" t="str">
        <f t="shared" si="161"/>
        <v>ข้อมูลไม่ครบ</v>
      </c>
      <c r="V662" s="48" t="str">
        <f t="shared" si="162"/>
        <v>ข้อมูลไม่ครบ</v>
      </c>
      <c r="W662" s="79" t="str">
        <f t="shared" ca="1" si="156"/>
        <v>ข้อมูลไม่ครบ</v>
      </c>
      <c r="X662" s="46" t="str">
        <f t="shared" si="163"/>
        <v>ข้อมูลไม่ครบ</v>
      </c>
      <c r="Y662" s="47" t="str">
        <f t="shared" si="157"/>
        <v>ข้อมูลไม่ครบ</v>
      </c>
      <c r="Z662" s="48" t="str">
        <f t="shared" si="164"/>
        <v>ข้อมูลไม่ครบ</v>
      </c>
      <c r="AA662" s="48" t="str">
        <f t="shared" si="165"/>
        <v>ข้อมูลไม่ครบ</v>
      </c>
      <c r="AB662" s="46" t="str">
        <f t="shared" si="166"/>
        <v>ข้อมูลไม่ครบ</v>
      </c>
      <c r="AC662" s="47" t="str">
        <f t="shared" si="158"/>
        <v>ข้อมูลไม่ครบ</v>
      </c>
      <c r="AD662" s="48" t="str">
        <f t="shared" si="167"/>
        <v>ข้อมูลไม่ครบ</v>
      </c>
      <c r="AE662" s="48" t="str">
        <f t="shared" si="168"/>
        <v>ข้อมูลไม่ครบ</v>
      </c>
      <c r="AF662" s="64"/>
    </row>
    <row r="663" spans="1:32" ht="21.75" thickBot="1" x14ac:dyDescent="0.4">
      <c r="A663" s="81">
        <v>645</v>
      </c>
      <c r="B663" s="168"/>
      <c r="C663" s="141"/>
      <c r="D663" s="142"/>
      <c r="E663" s="193"/>
      <c r="F663" s="194"/>
      <c r="G663" s="195"/>
      <c r="H663" s="196"/>
      <c r="I663" s="142"/>
      <c r="J663" s="164"/>
      <c r="K663" s="165"/>
      <c r="L663" s="166"/>
      <c r="M663" s="65"/>
      <c r="N663" s="114"/>
      <c r="O663" s="114"/>
      <c r="P663" s="114"/>
      <c r="Q663" s="114"/>
      <c r="R663" s="115"/>
      <c r="S663" s="46" t="str">
        <f t="shared" si="159"/>
        <v>ข้อมูลไม่ครบ</v>
      </c>
      <c r="T663" s="47" t="str">
        <f t="shared" si="160"/>
        <v>ข้อมูลไม่ครบ</v>
      </c>
      <c r="U663" s="48" t="str">
        <f t="shared" si="161"/>
        <v>ข้อมูลไม่ครบ</v>
      </c>
      <c r="V663" s="48" t="str">
        <f t="shared" si="162"/>
        <v>ข้อมูลไม่ครบ</v>
      </c>
      <c r="W663" s="79" t="str">
        <f t="shared" ca="1" si="156"/>
        <v>ข้อมูลไม่ครบ</v>
      </c>
      <c r="X663" s="46" t="str">
        <f t="shared" si="163"/>
        <v>ข้อมูลไม่ครบ</v>
      </c>
      <c r="Y663" s="47" t="str">
        <f t="shared" si="157"/>
        <v>ข้อมูลไม่ครบ</v>
      </c>
      <c r="Z663" s="48" t="str">
        <f t="shared" si="164"/>
        <v>ข้อมูลไม่ครบ</v>
      </c>
      <c r="AA663" s="48" t="str">
        <f t="shared" si="165"/>
        <v>ข้อมูลไม่ครบ</v>
      </c>
      <c r="AB663" s="46" t="str">
        <f t="shared" si="166"/>
        <v>ข้อมูลไม่ครบ</v>
      </c>
      <c r="AC663" s="47" t="str">
        <f t="shared" si="158"/>
        <v>ข้อมูลไม่ครบ</v>
      </c>
      <c r="AD663" s="48" t="str">
        <f t="shared" si="167"/>
        <v>ข้อมูลไม่ครบ</v>
      </c>
      <c r="AE663" s="48" t="str">
        <f t="shared" si="168"/>
        <v>ข้อมูลไม่ครบ</v>
      </c>
      <c r="AF663" s="64"/>
    </row>
    <row r="664" spans="1:32" ht="21.75" thickBot="1" x14ac:dyDescent="0.4">
      <c r="A664" s="81">
        <v>646</v>
      </c>
      <c r="B664" s="168"/>
      <c r="C664" s="141"/>
      <c r="D664" s="142"/>
      <c r="E664" s="193"/>
      <c r="F664" s="194"/>
      <c r="G664" s="195"/>
      <c r="H664" s="196"/>
      <c r="I664" s="142"/>
      <c r="J664" s="164"/>
      <c r="K664" s="165"/>
      <c r="L664" s="166"/>
      <c r="M664" s="65"/>
      <c r="N664" s="114"/>
      <c r="O664" s="114"/>
      <c r="P664" s="114"/>
      <c r="Q664" s="114"/>
      <c r="R664" s="115"/>
      <c r="S664" s="46" t="str">
        <f t="shared" si="159"/>
        <v>ข้อมูลไม่ครบ</v>
      </c>
      <c r="T664" s="47" t="str">
        <f t="shared" si="160"/>
        <v>ข้อมูลไม่ครบ</v>
      </c>
      <c r="U664" s="48" t="str">
        <f t="shared" si="161"/>
        <v>ข้อมูลไม่ครบ</v>
      </c>
      <c r="V664" s="48" t="str">
        <f t="shared" si="162"/>
        <v>ข้อมูลไม่ครบ</v>
      </c>
      <c r="W664" s="79" t="str">
        <f t="shared" ca="1" si="156"/>
        <v>ข้อมูลไม่ครบ</v>
      </c>
      <c r="X664" s="46" t="str">
        <f t="shared" si="163"/>
        <v>ข้อมูลไม่ครบ</v>
      </c>
      <c r="Y664" s="47" t="str">
        <f t="shared" si="157"/>
        <v>ข้อมูลไม่ครบ</v>
      </c>
      <c r="Z664" s="48" t="str">
        <f t="shared" si="164"/>
        <v>ข้อมูลไม่ครบ</v>
      </c>
      <c r="AA664" s="48" t="str">
        <f t="shared" si="165"/>
        <v>ข้อมูลไม่ครบ</v>
      </c>
      <c r="AB664" s="46" t="str">
        <f t="shared" si="166"/>
        <v>ข้อมูลไม่ครบ</v>
      </c>
      <c r="AC664" s="47" t="str">
        <f t="shared" si="158"/>
        <v>ข้อมูลไม่ครบ</v>
      </c>
      <c r="AD664" s="48" t="str">
        <f t="shared" si="167"/>
        <v>ข้อมูลไม่ครบ</v>
      </c>
      <c r="AE664" s="48" t="str">
        <f t="shared" si="168"/>
        <v>ข้อมูลไม่ครบ</v>
      </c>
      <c r="AF664" s="64"/>
    </row>
    <row r="665" spans="1:32" ht="21.75" thickBot="1" x14ac:dyDescent="0.4">
      <c r="A665" s="81">
        <v>647</v>
      </c>
      <c r="B665" s="168"/>
      <c r="C665" s="141"/>
      <c r="D665" s="142"/>
      <c r="E665" s="193"/>
      <c r="F665" s="194"/>
      <c r="G665" s="195"/>
      <c r="H665" s="196"/>
      <c r="I665" s="142"/>
      <c r="J665" s="164"/>
      <c r="K665" s="165"/>
      <c r="L665" s="166"/>
      <c r="M665" s="65"/>
      <c r="N665" s="114"/>
      <c r="O665" s="114"/>
      <c r="P665" s="114"/>
      <c r="Q665" s="114"/>
      <c r="R665" s="115"/>
      <c r="S665" s="46" t="str">
        <f t="shared" si="159"/>
        <v>ข้อมูลไม่ครบ</v>
      </c>
      <c r="T665" s="47" t="str">
        <f t="shared" si="160"/>
        <v>ข้อมูลไม่ครบ</v>
      </c>
      <c r="U665" s="48" t="str">
        <f t="shared" si="161"/>
        <v>ข้อมูลไม่ครบ</v>
      </c>
      <c r="V665" s="48" t="str">
        <f t="shared" si="162"/>
        <v>ข้อมูลไม่ครบ</v>
      </c>
      <c r="W665" s="79" t="str">
        <f t="shared" ca="1" si="156"/>
        <v>ข้อมูลไม่ครบ</v>
      </c>
      <c r="X665" s="46" t="str">
        <f t="shared" si="163"/>
        <v>ข้อมูลไม่ครบ</v>
      </c>
      <c r="Y665" s="47" t="str">
        <f t="shared" si="157"/>
        <v>ข้อมูลไม่ครบ</v>
      </c>
      <c r="Z665" s="48" t="str">
        <f t="shared" si="164"/>
        <v>ข้อมูลไม่ครบ</v>
      </c>
      <c r="AA665" s="48" t="str">
        <f t="shared" si="165"/>
        <v>ข้อมูลไม่ครบ</v>
      </c>
      <c r="AB665" s="46" t="str">
        <f t="shared" si="166"/>
        <v>ข้อมูลไม่ครบ</v>
      </c>
      <c r="AC665" s="47" t="str">
        <f t="shared" si="158"/>
        <v>ข้อมูลไม่ครบ</v>
      </c>
      <c r="AD665" s="48" t="str">
        <f t="shared" si="167"/>
        <v>ข้อมูลไม่ครบ</v>
      </c>
      <c r="AE665" s="48" t="str">
        <f t="shared" si="168"/>
        <v>ข้อมูลไม่ครบ</v>
      </c>
      <c r="AF665" s="64"/>
    </row>
    <row r="666" spans="1:32" ht="21.75" thickBot="1" x14ac:dyDescent="0.4">
      <c r="A666" s="81">
        <v>648</v>
      </c>
      <c r="B666" s="168"/>
      <c r="C666" s="141"/>
      <c r="D666" s="142"/>
      <c r="E666" s="193"/>
      <c r="F666" s="194"/>
      <c r="G666" s="195"/>
      <c r="H666" s="196"/>
      <c r="I666" s="142"/>
      <c r="J666" s="164"/>
      <c r="K666" s="165"/>
      <c r="L666" s="166"/>
      <c r="M666" s="65"/>
      <c r="N666" s="114"/>
      <c r="O666" s="114"/>
      <c r="P666" s="114"/>
      <c r="Q666" s="114"/>
      <c r="R666" s="115"/>
      <c r="S666" s="46" t="str">
        <f t="shared" si="159"/>
        <v>ข้อมูลไม่ครบ</v>
      </c>
      <c r="T666" s="47" t="str">
        <f t="shared" si="160"/>
        <v>ข้อมูลไม่ครบ</v>
      </c>
      <c r="U666" s="48" t="str">
        <f t="shared" si="161"/>
        <v>ข้อมูลไม่ครบ</v>
      </c>
      <c r="V666" s="48" t="str">
        <f t="shared" si="162"/>
        <v>ข้อมูลไม่ครบ</v>
      </c>
      <c r="W666" s="79" t="str">
        <f t="shared" ca="1" si="156"/>
        <v>ข้อมูลไม่ครบ</v>
      </c>
      <c r="X666" s="46" t="str">
        <f t="shared" si="163"/>
        <v>ข้อมูลไม่ครบ</v>
      </c>
      <c r="Y666" s="47" t="str">
        <f t="shared" si="157"/>
        <v>ข้อมูลไม่ครบ</v>
      </c>
      <c r="Z666" s="48" t="str">
        <f t="shared" si="164"/>
        <v>ข้อมูลไม่ครบ</v>
      </c>
      <c r="AA666" s="48" t="str">
        <f t="shared" si="165"/>
        <v>ข้อมูลไม่ครบ</v>
      </c>
      <c r="AB666" s="46" t="str">
        <f t="shared" si="166"/>
        <v>ข้อมูลไม่ครบ</v>
      </c>
      <c r="AC666" s="47" t="str">
        <f t="shared" si="158"/>
        <v>ข้อมูลไม่ครบ</v>
      </c>
      <c r="AD666" s="48" t="str">
        <f t="shared" si="167"/>
        <v>ข้อมูลไม่ครบ</v>
      </c>
      <c r="AE666" s="48" t="str">
        <f t="shared" si="168"/>
        <v>ข้อมูลไม่ครบ</v>
      </c>
      <c r="AF666" s="64"/>
    </row>
    <row r="667" spans="1:32" ht="21.75" thickBot="1" x14ac:dyDescent="0.4">
      <c r="A667" s="81">
        <v>649</v>
      </c>
      <c r="B667" s="168"/>
      <c r="C667" s="141"/>
      <c r="D667" s="142"/>
      <c r="E667" s="193"/>
      <c r="F667" s="194"/>
      <c r="G667" s="195"/>
      <c r="H667" s="196"/>
      <c r="I667" s="142"/>
      <c r="J667" s="164"/>
      <c r="K667" s="165"/>
      <c r="L667" s="166"/>
      <c r="M667" s="65"/>
      <c r="N667" s="114"/>
      <c r="O667" s="114"/>
      <c r="P667" s="114"/>
      <c r="Q667" s="114"/>
      <c r="R667" s="115"/>
      <c r="S667" s="46" t="str">
        <f t="shared" si="159"/>
        <v>ข้อมูลไม่ครบ</v>
      </c>
      <c r="T667" s="47" t="str">
        <f t="shared" si="160"/>
        <v>ข้อมูลไม่ครบ</v>
      </c>
      <c r="U667" s="48" t="str">
        <f t="shared" si="161"/>
        <v>ข้อมูลไม่ครบ</v>
      </c>
      <c r="V667" s="48" t="str">
        <f t="shared" si="162"/>
        <v>ข้อมูลไม่ครบ</v>
      </c>
      <c r="W667" s="79" t="str">
        <f t="shared" ca="1" si="156"/>
        <v>ข้อมูลไม่ครบ</v>
      </c>
      <c r="X667" s="46" t="str">
        <f t="shared" si="163"/>
        <v>ข้อมูลไม่ครบ</v>
      </c>
      <c r="Y667" s="47" t="str">
        <f t="shared" si="157"/>
        <v>ข้อมูลไม่ครบ</v>
      </c>
      <c r="Z667" s="48" t="str">
        <f t="shared" si="164"/>
        <v>ข้อมูลไม่ครบ</v>
      </c>
      <c r="AA667" s="48" t="str">
        <f t="shared" si="165"/>
        <v>ข้อมูลไม่ครบ</v>
      </c>
      <c r="AB667" s="46" t="str">
        <f t="shared" si="166"/>
        <v>ข้อมูลไม่ครบ</v>
      </c>
      <c r="AC667" s="47" t="str">
        <f t="shared" si="158"/>
        <v>ข้อมูลไม่ครบ</v>
      </c>
      <c r="AD667" s="48" t="str">
        <f t="shared" si="167"/>
        <v>ข้อมูลไม่ครบ</v>
      </c>
      <c r="AE667" s="48" t="str">
        <f t="shared" si="168"/>
        <v>ข้อมูลไม่ครบ</v>
      </c>
      <c r="AF667" s="64"/>
    </row>
    <row r="668" spans="1:32" ht="21.75" thickBot="1" x14ac:dyDescent="0.4">
      <c r="A668" s="81">
        <v>650</v>
      </c>
      <c r="B668" s="168"/>
      <c r="C668" s="141"/>
      <c r="D668" s="142"/>
      <c r="E668" s="193"/>
      <c r="F668" s="194"/>
      <c r="G668" s="195"/>
      <c r="H668" s="196"/>
      <c r="I668" s="142"/>
      <c r="J668" s="164"/>
      <c r="K668" s="165"/>
      <c r="L668" s="166"/>
      <c r="M668" s="65"/>
      <c r="N668" s="114"/>
      <c r="O668" s="114"/>
      <c r="P668" s="114"/>
      <c r="Q668" s="114"/>
      <c r="R668" s="115"/>
      <c r="S668" s="46" t="str">
        <f t="shared" si="159"/>
        <v>ข้อมูลไม่ครบ</v>
      </c>
      <c r="T668" s="47" t="str">
        <f t="shared" si="160"/>
        <v>ข้อมูลไม่ครบ</v>
      </c>
      <c r="U668" s="48" t="str">
        <f t="shared" si="161"/>
        <v>ข้อมูลไม่ครบ</v>
      </c>
      <c r="V668" s="48" t="str">
        <f t="shared" si="162"/>
        <v>ข้อมูลไม่ครบ</v>
      </c>
      <c r="W668" s="79" t="str">
        <f t="shared" ca="1" si="156"/>
        <v>ข้อมูลไม่ครบ</v>
      </c>
      <c r="X668" s="46" t="str">
        <f t="shared" si="163"/>
        <v>ข้อมูลไม่ครบ</v>
      </c>
      <c r="Y668" s="47" t="str">
        <f t="shared" si="157"/>
        <v>ข้อมูลไม่ครบ</v>
      </c>
      <c r="Z668" s="48" t="str">
        <f t="shared" si="164"/>
        <v>ข้อมูลไม่ครบ</v>
      </c>
      <c r="AA668" s="48" t="str">
        <f t="shared" si="165"/>
        <v>ข้อมูลไม่ครบ</v>
      </c>
      <c r="AB668" s="46" t="str">
        <f t="shared" si="166"/>
        <v>ข้อมูลไม่ครบ</v>
      </c>
      <c r="AC668" s="47" t="str">
        <f t="shared" si="158"/>
        <v>ข้อมูลไม่ครบ</v>
      </c>
      <c r="AD668" s="48" t="str">
        <f t="shared" si="167"/>
        <v>ข้อมูลไม่ครบ</v>
      </c>
      <c r="AE668" s="48" t="str">
        <f t="shared" si="168"/>
        <v>ข้อมูลไม่ครบ</v>
      </c>
      <c r="AF668" s="64"/>
    </row>
    <row r="669" spans="1:32" ht="21.75" thickBot="1" x14ac:dyDescent="0.4">
      <c r="A669" s="81">
        <v>651</v>
      </c>
      <c r="B669" s="168"/>
      <c r="C669" s="141"/>
      <c r="D669" s="142"/>
      <c r="E669" s="193"/>
      <c r="F669" s="194"/>
      <c r="G669" s="195"/>
      <c r="H669" s="196"/>
      <c r="I669" s="142"/>
      <c r="J669" s="164"/>
      <c r="K669" s="165"/>
      <c r="L669" s="166"/>
      <c r="M669" s="65"/>
      <c r="N669" s="114"/>
      <c r="O669" s="114"/>
      <c r="P669" s="114"/>
      <c r="Q669" s="114"/>
      <c r="R669" s="115"/>
      <c r="S669" s="46" t="str">
        <f t="shared" si="159"/>
        <v>ข้อมูลไม่ครบ</v>
      </c>
      <c r="T669" s="47" t="str">
        <f t="shared" si="160"/>
        <v>ข้อมูลไม่ครบ</v>
      </c>
      <c r="U669" s="48" t="str">
        <f t="shared" si="161"/>
        <v>ข้อมูลไม่ครบ</v>
      </c>
      <c r="V669" s="48" t="str">
        <f t="shared" si="162"/>
        <v>ข้อมูลไม่ครบ</v>
      </c>
      <c r="W669" s="79" t="str">
        <f t="shared" ca="1" si="156"/>
        <v>ข้อมูลไม่ครบ</v>
      </c>
      <c r="X669" s="46" t="str">
        <f t="shared" si="163"/>
        <v>ข้อมูลไม่ครบ</v>
      </c>
      <c r="Y669" s="47" t="str">
        <f t="shared" si="157"/>
        <v>ข้อมูลไม่ครบ</v>
      </c>
      <c r="Z669" s="48" t="str">
        <f t="shared" si="164"/>
        <v>ข้อมูลไม่ครบ</v>
      </c>
      <c r="AA669" s="48" t="str">
        <f t="shared" si="165"/>
        <v>ข้อมูลไม่ครบ</v>
      </c>
      <c r="AB669" s="46" t="str">
        <f t="shared" si="166"/>
        <v>ข้อมูลไม่ครบ</v>
      </c>
      <c r="AC669" s="47" t="str">
        <f t="shared" si="158"/>
        <v>ข้อมูลไม่ครบ</v>
      </c>
      <c r="AD669" s="48" t="str">
        <f t="shared" si="167"/>
        <v>ข้อมูลไม่ครบ</v>
      </c>
      <c r="AE669" s="48" t="str">
        <f t="shared" si="168"/>
        <v>ข้อมูลไม่ครบ</v>
      </c>
      <c r="AF669" s="64"/>
    </row>
    <row r="670" spans="1:32" ht="21.75" thickBot="1" x14ac:dyDescent="0.4">
      <c r="A670" s="81">
        <v>652</v>
      </c>
      <c r="B670" s="168"/>
      <c r="C670" s="141"/>
      <c r="D670" s="142"/>
      <c r="E670" s="193"/>
      <c r="F670" s="194"/>
      <c r="G670" s="195"/>
      <c r="H670" s="196"/>
      <c r="I670" s="142"/>
      <c r="J670" s="164"/>
      <c r="K670" s="165"/>
      <c r="L670" s="166"/>
      <c r="M670" s="65"/>
      <c r="N670" s="114"/>
      <c r="O670" s="114"/>
      <c r="P670" s="114"/>
      <c r="Q670" s="114"/>
      <c r="R670" s="115"/>
      <c r="S670" s="46" t="str">
        <f t="shared" si="159"/>
        <v>ข้อมูลไม่ครบ</v>
      </c>
      <c r="T670" s="47" t="str">
        <f t="shared" si="160"/>
        <v>ข้อมูลไม่ครบ</v>
      </c>
      <c r="U670" s="48" t="str">
        <f t="shared" si="161"/>
        <v>ข้อมูลไม่ครบ</v>
      </c>
      <c r="V670" s="48" t="str">
        <f t="shared" si="162"/>
        <v>ข้อมูลไม่ครบ</v>
      </c>
      <c r="W670" s="79" t="str">
        <f t="shared" ca="1" si="156"/>
        <v>ข้อมูลไม่ครบ</v>
      </c>
      <c r="X670" s="46" t="str">
        <f t="shared" si="163"/>
        <v>ข้อมูลไม่ครบ</v>
      </c>
      <c r="Y670" s="47" t="str">
        <f t="shared" si="157"/>
        <v>ข้อมูลไม่ครบ</v>
      </c>
      <c r="Z670" s="48" t="str">
        <f t="shared" si="164"/>
        <v>ข้อมูลไม่ครบ</v>
      </c>
      <c r="AA670" s="48" t="str">
        <f t="shared" si="165"/>
        <v>ข้อมูลไม่ครบ</v>
      </c>
      <c r="AB670" s="46" t="str">
        <f t="shared" si="166"/>
        <v>ข้อมูลไม่ครบ</v>
      </c>
      <c r="AC670" s="47" t="str">
        <f t="shared" si="158"/>
        <v>ข้อมูลไม่ครบ</v>
      </c>
      <c r="AD670" s="48" t="str">
        <f t="shared" si="167"/>
        <v>ข้อมูลไม่ครบ</v>
      </c>
      <c r="AE670" s="48" t="str">
        <f t="shared" si="168"/>
        <v>ข้อมูลไม่ครบ</v>
      </c>
      <c r="AF670" s="64"/>
    </row>
    <row r="671" spans="1:32" ht="21.75" thickBot="1" x14ac:dyDescent="0.4">
      <c r="A671" s="81">
        <v>653</v>
      </c>
      <c r="B671" s="168"/>
      <c r="C671" s="141"/>
      <c r="D671" s="142"/>
      <c r="E671" s="193"/>
      <c r="F671" s="194"/>
      <c r="G671" s="195"/>
      <c r="H671" s="196"/>
      <c r="I671" s="142"/>
      <c r="J671" s="164"/>
      <c r="K671" s="165"/>
      <c r="L671" s="166"/>
      <c r="M671" s="65"/>
      <c r="N671" s="114"/>
      <c r="O671" s="114"/>
      <c r="P671" s="114"/>
      <c r="Q671" s="114"/>
      <c r="R671" s="115"/>
      <c r="S671" s="46" t="str">
        <f t="shared" si="159"/>
        <v>ข้อมูลไม่ครบ</v>
      </c>
      <c r="T671" s="47" t="str">
        <f t="shared" si="160"/>
        <v>ข้อมูลไม่ครบ</v>
      </c>
      <c r="U671" s="48" t="str">
        <f t="shared" si="161"/>
        <v>ข้อมูลไม่ครบ</v>
      </c>
      <c r="V671" s="48" t="str">
        <f t="shared" si="162"/>
        <v>ข้อมูลไม่ครบ</v>
      </c>
      <c r="W671" s="79" t="str">
        <f t="shared" ca="1" si="156"/>
        <v>ข้อมูลไม่ครบ</v>
      </c>
      <c r="X671" s="46" t="str">
        <f t="shared" si="163"/>
        <v>ข้อมูลไม่ครบ</v>
      </c>
      <c r="Y671" s="47" t="str">
        <f t="shared" si="157"/>
        <v>ข้อมูลไม่ครบ</v>
      </c>
      <c r="Z671" s="48" t="str">
        <f t="shared" si="164"/>
        <v>ข้อมูลไม่ครบ</v>
      </c>
      <c r="AA671" s="48" t="str">
        <f t="shared" si="165"/>
        <v>ข้อมูลไม่ครบ</v>
      </c>
      <c r="AB671" s="46" t="str">
        <f t="shared" si="166"/>
        <v>ข้อมูลไม่ครบ</v>
      </c>
      <c r="AC671" s="47" t="str">
        <f t="shared" si="158"/>
        <v>ข้อมูลไม่ครบ</v>
      </c>
      <c r="AD671" s="48" t="str">
        <f t="shared" si="167"/>
        <v>ข้อมูลไม่ครบ</v>
      </c>
      <c r="AE671" s="48" t="str">
        <f t="shared" si="168"/>
        <v>ข้อมูลไม่ครบ</v>
      </c>
      <c r="AF671" s="64"/>
    </row>
    <row r="672" spans="1:32" ht="21.75" thickBot="1" x14ac:dyDescent="0.4">
      <c r="A672" s="81">
        <v>654</v>
      </c>
      <c r="B672" s="168"/>
      <c r="C672" s="141"/>
      <c r="D672" s="142"/>
      <c r="E672" s="193"/>
      <c r="F672" s="194"/>
      <c r="G672" s="195"/>
      <c r="H672" s="196"/>
      <c r="I672" s="142"/>
      <c r="J672" s="164"/>
      <c r="K672" s="165"/>
      <c r="L672" s="166"/>
      <c r="M672" s="65"/>
      <c r="N672" s="114"/>
      <c r="O672" s="114"/>
      <c r="P672" s="114"/>
      <c r="Q672" s="114"/>
      <c r="R672" s="115"/>
      <c r="S672" s="46" t="str">
        <f t="shared" si="159"/>
        <v>ข้อมูลไม่ครบ</v>
      </c>
      <c r="T672" s="47" t="str">
        <f t="shared" si="160"/>
        <v>ข้อมูลไม่ครบ</v>
      </c>
      <c r="U672" s="48" t="str">
        <f t="shared" si="161"/>
        <v>ข้อมูลไม่ครบ</v>
      </c>
      <c r="V672" s="48" t="str">
        <f t="shared" si="162"/>
        <v>ข้อมูลไม่ครบ</v>
      </c>
      <c r="W672" s="79" t="str">
        <f t="shared" ca="1" si="156"/>
        <v>ข้อมูลไม่ครบ</v>
      </c>
      <c r="X672" s="46" t="str">
        <f t="shared" si="163"/>
        <v>ข้อมูลไม่ครบ</v>
      </c>
      <c r="Y672" s="47" t="str">
        <f t="shared" si="157"/>
        <v>ข้อมูลไม่ครบ</v>
      </c>
      <c r="Z672" s="48" t="str">
        <f t="shared" si="164"/>
        <v>ข้อมูลไม่ครบ</v>
      </c>
      <c r="AA672" s="48" t="str">
        <f t="shared" si="165"/>
        <v>ข้อมูลไม่ครบ</v>
      </c>
      <c r="AB672" s="46" t="str">
        <f t="shared" si="166"/>
        <v>ข้อมูลไม่ครบ</v>
      </c>
      <c r="AC672" s="47" t="str">
        <f t="shared" si="158"/>
        <v>ข้อมูลไม่ครบ</v>
      </c>
      <c r="AD672" s="48" t="str">
        <f t="shared" si="167"/>
        <v>ข้อมูลไม่ครบ</v>
      </c>
      <c r="AE672" s="48" t="str">
        <f t="shared" si="168"/>
        <v>ข้อมูลไม่ครบ</v>
      </c>
      <c r="AF672" s="64"/>
    </row>
    <row r="673" spans="1:32" ht="21.75" thickBot="1" x14ac:dyDescent="0.4">
      <c r="A673" s="81">
        <v>655</v>
      </c>
      <c r="B673" s="168"/>
      <c r="C673" s="141"/>
      <c r="D673" s="142"/>
      <c r="E673" s="193"/>
      <c r="F673" s="194"/>
      <c r="G673" s="195"/>
      <c r="H673" s="196"/>
      <c r="I673" s="142"/>
      <c r="J673" s="164"/>
      <c r="K673" s="165"/>
      <c r="L673" s="166"/>
      <c r="M673" s="65"/>
      <c r="N673" s="114"/>
      <c r="O673" s="114"/>
      <c r="P673" s="114"/>
      <c r="Q673" s="114"/>
      <c r="R673" s="115"/>
      <c r="S673" s="46" t="str">
        <f t="shared" si="159"/>
        <v>ข้อมูลไม่ครบ</v>
      </c>
      <c r="T673" s="47" t="str">
        <f t="shared" si="160"/>
        <v>ข้อมูลไม่ครบ</v>
      </c>
      <c r="U673" s="48" t="str">
        <f t="shared" si="161"/>
        <v>ข้อมูลไม่ครบ</v>
      </c>
      <c r="V673" s="48" t="str">
        <f t="shared" si="162"/>
        <v>ข้อมูลไม่ครบ</v>
      </c>
      <c r="W673" s="79" t="str">
        <f t="shared" ca="1" si="156"/>
        <v>ข้อมูลไม่ครบ</v>
      </c>
      <c r="X673" s="46" t="str">
        <f t="shared" si="163"/>
        <v>ข้อมูลไม่ครบ</v>
      </c>
      <c r="Y673" s="47" t="str">
        <f t="shared" si="157"/>
        <v>ข้อมูลไม่ครบ</v>
      </c>
      <c r="Z673" s="48" t="str">
        <f t="shared" si="164"/>
        <v>ข้อมูลไม่ครบ</v>
      </c>
      <c r="AA673" s="48" t="str">
        <f t="shared" si="165"/>
        <v>ข้อมูลไม่ครบ</v>
      </c>
      <c r="AB673" s="46" t="str">
        <f t="shared" si="166"/>
        <v>ข้อมูลไม่ครบ</v>
      </c>
      <c r="AC673" s="47" t="str">
        <f t="shared" si="158"/>
        <v>ข้อมูลไม่ครบ</v>
      </c>
      <c r="AD673" s="48" t="str">
        <f t="shared" si="167"/>
        <v>ข้อมูลไม่ครบ</v>
      </c>
      <c r="AE673" s="48" t="str">
        <f t="shared" si="168"/>
        <v>ข้อมูลไม่ครบ</v>
      </c>
      <c r="AF673" s="64"/>
    </row>
    <row r="674" spans="1:32" ht="21.75" thickBot="1" x14ac:dyDescent="0.4">
      <c r="A674" s="81">
        <v>656</v>
      </c>
      <c r="B674" s="168"/>
      <c r="C674" s="141"/>
      <c r="D674" s="142"/>
      <c r="E674" s="193"/>
      <c r="F674" s="194"/>
      <c r="G674" s="195"/>
      <c r="H674" s="196"/>
      <c r="I674" s="142"/>
      <c r="J674" s="164"/>
      <c r="K674" s="165"/>
      <c r="L674" s="166"/>
      <c r="M674" s="65"/>
      <c r="N674" s="114"/>
      <c r="O674" s="114"/>
      <c r="P674" s="114"/>
      <c r="Q674" s="114"/>
      <c r="R674" s="115"/>
      <c r="S674" s="46" t="str">
        <f t="shared" si="159"/>
        <v>ข้อมูลไม่ครบ</v>
      </c>
      <c r="T674" s="47" t="str">
        <f t="shared" si="160"/>
        <v>ข้อมูลไม่ครบ</v>
      </c>
      <c r="U674" s="48" t="str">
        <f t="shared" si="161"/>
        <v>ข้อมูลไม่ครบ</v>
      </c>
      <c r="V674" s="48" t="str">
        <f t="shared" si="162"/>
        <v>ข้อมูลไม่ครบ</v>
      </c>
      <c r="W674" s="79" t="str">
        <f t="shared" ca="1" si="156"/>
        <v>ข้อมูลไม่ครบ</v>
      </c>
      <c r="X674" s="46" t="str">
        <f t="shared" si="163"/>
        <v>ข้อมูลไม่ครบ</v>
      </c>
      <c r="Y674" s="47" t="str">
        <f t="shared" si="157"/>
        <v>ข้อมูลไม่ครบ</v>
      </c>
      <c r="Z674" s="48" t="str">
        <f t="shared" si="164"/>
        <v>ข้อมูลไม่ครบ</v>
      </c>
      <c r="AA674" s="48" t="str">
        <f t="shared" si="165"/>
        <v>ข้อมูลไม่ครบ</v>
      </c>
      <c r="AB674" s="46" t="str">
        <f t="shared" si="166"/>
        <v>ข้อมูลไม่ครบ</v>
      </c>
      <c r="AC674" s="47" t="str">
        <f t="shared" si="158"/>
        <v>ข้อมูลไม่ครบ</v>
      </c>
      <c r="AD674" s="48" t="str">
        <f t="shared" si="167"/>
        <v>ข้อมูลไม่ครบ</v>
      </c>
      <c r="AE674" s="48" t="str">
        <f t="shared" si="168"/>
        <v>ข้อมูลไม่ครบ</v>
      </c>
      <c r="AF674" s="64"/>
    </row>
    <row r="675" spans="1:32" ht="21.75" thickBot="1" x14ac:dyDescent="0.4">
      <c r="A675" s="81">
        <v>657</v>
      </c>
      <c r="B675" s="168"/>
      <c r="C675" s="141"/>
      <c r="D675" s="142"/>
      <c r="E675" s="193"/>
      <c r="F675" s="194"/>
      <c r="G675" s="195"/>
      <c r="H675" s="196"/>
      <c r="I675" s="142"/>
      <c r="J675" s="164"/>
      <c r="K675" s="165"/>
      <c r="L675" s="166"/>
      <c r="M675" s="65"/>
      <c r="N675" s="114"/>
      <c r="O675" s="114"/>
      <c r="P675" s="114"/>
      <c r="Q675" s="114"/>
      <c r="R675" s="115"/>
      <c r="S675" s="46" t="str">
        <f t="shared" si="159"/>
        <v>ข้อมูลไม่ครบ</v>
      </c>
      <c r="T675" s="47" t="str">
        <f t="shared" si="160"/>
        <v>ข้อมูลไม่ครบ</v>
      </c>
      <c r="U675" s="48" t="str">
        <f t="shared" si="161"/>
        <v>ข้อมูลไม่ครบ</v>
      </c>
      <c r="V675" s="48" t="str">
        <f t="shared" si="162"/>
        <v>ข้อมูลไม่ครบ</v>
      </c>
      <c r="W675" s="79" t="str">
        <f t="shared" ca="1" si="156"/>
        <v>ข้อมูลไม่ครบ</v>
      </c>
      <c r="X675" s="46" t="str">
        <f t="shared" si="163"/>
        <v>ข้อมูลไม่ครบ</v>
      </c>
      <c r="Y675" s="47" t="str">
        <f t="shared" si="157"/>
        <v>ข้อมูลไม่ครบ</v>
      </c>
      <c r="Z675" s="48" t="str">
        <f t="shared" si="164"/>
        <v>ข้อมูลไม่ครบ</v>
      </c>
      <c r="AA675" s="48" t="str">
        <f t="shared" si="165"/>
        <v>ข้อมูลไม่ครบ</v>
      </c>
      <c r="AB675" s="46" t="str">
        <f t="shared" si="166"/>
        <v>ข้อมูลไม่ครบ</v>
      </c>
      <c r="AC675" s="47" t="str">
        <f t="shared" si="158"/>
        <v>ข้อมูลไม่ครบ</v>
      </c>
      <c r="AD675" s="48" t="str">
        <f t="shared" si="167"/>
        <v>ข้อมูลไม่ครบ</v>
      </c>
      <c r="AE675" s="48" t="str">
        <f t="shared" si="168"/>
        <v>ข้อมูลไม่ครบ</v>
      </c>
      <c r="AF675" s="64"/>
    </row>
    <row r="676" spans="1:32" ht="21.75" thickBot="1" x14ac:dyDescent="0.4">
      <c r="A676" s="81">
        <v>658</v>
      </c>
      <c r="B676" s="168"/>
      <c r="C676" s="141"/>
      <c r="D676" s="142"/>
      <c r="E676" s="193"/>
      <c r="F676" s="194"/>
      <c r="G676" s="195"/>
      <c r="H676" s="196"/>
      <c r="I676" s="142"/>
      <c r="J676" s="164"/>
      <c r="K676" s="165"/>
      <c r="L676" s="166"/>
      <c r="M676" s="65"/>
      <c r="N676" s="114"/>
      <c r="O676" s="114"/>
      <c r="P676" s="114"/>
      <c r="Q676" s="114"/>
      <c r="R676" s="115"/>
      <c r="S676" s="46" t="str">
        <f t="shared" si="159"/>
        <v>ข้อมูลไม่ครบ</v>
      </c>
      <c r="T676" s="47" t="str">
        <f t="shared" si="160"/>
        <v>ข้อมูลไม่ครบ</v>
      </c>
      <c r="U676" s="48" t="str">
        <f t="shared" si="161"/>
        <v>ข้อมูลไม่ครบ</v>
      </c>
      <c r="V676" s="48" t="str">
        <f t="shared" si="162"/>
        <v>ข้อมูลไม่ครบ</v>
      </c>
      <c r="W676" s="79" t="str">
        <f t="shared" ca="1" si="156"/>
        <v>ข้อมูลไม่ครบ</v>
      </c>
      <c r="X676" s="46" t="str">
        <f t="shared" si="163"/>
        <v>ข้อมูลไม่ครบ</v>
      </c>
      <c r="Y676" s="47" t="str">
        <f t="shared" si="157"/>
        <v>ข้อมูลไม่ครบ</v>
      </c>
      <c r="Z676" s="48" t="str">
        <f t="shared" si="164"/>
        <v>ข้อมูลไม่ครบ</v>
      </c>
      <c r="AA676" s="48" t="str">
        <f t="shared" si="165"/>
        <v>ข้อมูลไม่ครบ</v>
      </c>
      <c r="AB676" s="46" t="str">
        <f t="shared" si="166"/>
        <v>ข้อมูลไม่ครบ</v>
      </c>
      <c r="AC676" s="47" t="str">
        <f t="shared" si="158"/>
        <v>ข้อมูลไม่ครบ</v>
      </c>
      <c r="AD676" s="48" t="str">
        <f t="shared" si="167"/>
        <v>ข้อมูลไม่ครบ</v>
      </c>
      <c r="AE676" s="48" t="str">
        <f t="shared" si="168"/>
        <v>ข้อมูลไม่ครบ</v>
      </c>
      <c r="AF676" s="64"/>
    </row>
    <row r="677" spans="1:32" ht="21.75" thickBot="1" x14ac:dyDescent="0.4">
      <c r="A677" s="81">
        <v>659</v>
      </c>
      <c r="B677" s="168"/>
      <c r="C677" s="141"/>
      <c r="D677" s="142"/>
      <c r="E677" s="193"/>
      <c r="F677" s="194"/>
      <c r="G677" s="195"/>
      <c r="H677" s="196"/>
      <c r="I677" s="142"/>
      <c r="J677" s="164"/>
      <c r="K677" s="165"/>
      <c r="L677" s="166"/>
      <c r="M677" s="65"/>
      <c r="N677" s="114"/>
      <c r="O677" s="114"/>
      <c r="P677" s="114"/>
      <c r="Q677" s="114"/>
      <c r="R677" s="115"/>
      <c r="S677" s="46" t="str">
        <f t="shared" si="159"/>
        <v>ข้อมูลไม่ครบ</v>
      </c>
      <c r="T677" s="47" t="str">
        <f t="shared" si="160"/>
        <v>ข้อมูลไม่ครบ</v>
      </c>
      <c r="U677" s="48" t="str">
        <f t="shared" si="161"/>
        <v>ข้อมูลไม่ครบ</v>
      </c>
      <c r="V677" s="48" t="str">
        <f t="shared" si="162"/>
        <v>ข้อมูลไม่ครบ</v>
      </c>
      <c r="W677" s="79" t="str">
        <f t="shared" ca="1" si="156"/>
        <v>ข้อมูลไม่ครบ</v>
      </c>
      <c r="X677" s="46" t="str">
        <f t="shared" si="163"/>
        <v>ข้อมูลไม่ครบ</v>
      </c>
      <c r="Y677" s="47" t="str">
        <f t="shared" si="157"/>
        <v>ข้อมูลไม่ครบ</v>
      </c>
      <c r="Z677" s="48" t="str">
        <f t="shared" si="164"/>
        <v>ข้อมูลไม่ครบ</v>
      </c>
      <c r="AA677" s="48" t="str">
        <f t="shared" si="165"/>
        <v>ข้อมูลไม่ครบ</v>
      </c>
      <c r="AB677" s="46" t="str">
        <f t="shared" si="166"/>
        <v>ข้อมูลไม่ครบ</v>
      </c>
      <c r="AC677" s="47" t="str">
        <f t="shared" si="158"/>
        <v>ข้อมูลไม่ครบ</v>
      </c>
      <c r="AD677" s="48" t="str">
        <f t="shared" si="167"/>
        <v>ข้อมูลไม่ครบ</v>
      </c>
      <c r="AE677" s="48" t="str">
        <f t="shared" si="168"/>
        <v>ข้อมูลไม่ครบ</v>
      </c>
      <c r="AF677" s="64"/>
    </row>
    <row r="678" spans="1:32" ht="21.75" thickBot="1" x14ac:dyDescent="0.4">
      <c r="A678" s="81">
        <v>660</v>
      </c>
      <c r="B678" s="168"/>
      <c r="C678" s="141"/>
      <c r="D678" s="142"/>
      <c r="E678" s="193"/>
      <c r="F678" s="194"/>
      <c r="G678" s="195"/>
      <c r="H678" s="196"/>
      <c r="I678" s="142"/>
      <c r="J678" s="164"/>
      <c r="K678" s="165"/>
      <c r="L678" s="166"/>
      <c r="M678" s="65"/>
      <c r="N678" s="114"/>
      <c r="O678" s="114"/>
      <c r="P678" s="114"/>
      <c r="Q678" s="114"/>
      <c r="R678" s="115"/>
      <c r="S678" s="46" t="str">
        <f t="shared" si="159"/>
        <v>ข้อมูลไม่ครบ</v>
      </c>
      <c r="T678" s="47" t="str">
        <f t="shared" si="160"/>
        <v>ข้อมูลไม่ครบ</v>
      </c>
      <c r="U678" s="48" t="str">
        <f t="shared" si="161"/>
        <v>ข้อมูลไม่ครบ</v>
      </c>
      <c r="V678" s="48" t="str">
        <f t="shared" si="162"/>
        <v>ข้อมูลไม่ครบ</v>
      </c>
      <c r="W678" s="79" t="str">
        <f t="shared" ca="1" si="156"/>
        <v>ข้อมูลไม่ครบ</v>
      </c>
      <c r="X678" s="46" t="str">
        <f t="shared" si="163"/>
        <v>ข้อมูลไม่ครบ</v>
      </c>
      <c r="Y678" s="47" t="str">
        <f t="shared" si="157"/>
        <v>ข้อมูลไม่ครบ</v>
      </c>
      <c r="Z678" s="48" t="str">
        <f t="shared" si="164"/>
        <v>ข้อมูลไม่ครบ</v>
      </c>
      <c r="AA678" s="48" t="str">
        <f t="shared" si="165"/>
        <v>ข้อมูลไม่ครบ</v>
      </c>
      <c r="AB678" s="46" t="str">
        <f t="shared" si="166"/>
        <v>ข้อมูลไม่ครบ</v>
      </c>
      <c r="AC678" s="47" t="str">
        <f t="shared" si="158"/>
        <v>ข้อมูลไม่ครบ</v>
      </c>
      <c r="AD678" s="48" t="str">
        <f t="shared" si="167"/>
        <v>ข้อมูลไม่ครบ</v>
      </c>
      <c r="AE678" s="48" t="str">
        <f t="shared" si="168"/>
        <v>ข้อมูลไม่ครบ</v>
      </c>
      <c r="AF678" s="64"/>
    </row>
    <row r="679" spans="1:32" ht="21.75" thickBot="1" x14ac:dyDescent="0.4">
      <c r="A679" s="81">
        <v>661</v>
      </c>
      <c r="B679" s="168"/>
      <c r="C679" s="141"/>
      <c r="D679" s="142"/>
      <c r="E679" s="193"/>
      <c r="F679" s="194"/>
      <c r="G679" s="195"/>
      <c r="H679" s="196"/>
      <c r="I679" s="142"/>
      <c r="J679" s="164"/>
      <c r="K679" s="165"/>
      <c r="L679" s="166"/>
      <c r="M679" s="65"/>
      <c r="N679" s="114"/>
      <c r="O679" s="114"/>
      <c r="P679" s="114"/>
      <c r="Q679" s="114"/>
      <c r="R679" s="115"/>
      <c r="S679" s="46" t="str">
        <f t="shared" si="159"/>
        <v>ข้อมูลไม่ครบ</v>
      </c>
      <c r="T679" s="47" t="str">
        <f t="shared" si="160"/>
        <v>ข้อมูลไม่ครบ</v>
      </c>
      <c r="U679" s="48" t="str">
        <f t="shared" si="161"/>
        <v>ข้อมูลไม่ครบ</v>
      </c>
      <c r="V679" s="48" t="str">
        <f t="shared" si="162"/>
        <v>ข้อมูลไม่ครบ</v>
      </c>
      <c r="W679" s="79" t="str">
        <f t="shared" ca="1" si="156"/>
        <v>ข้อมูลไม่ครบ</v>
      </c>
      <c r="X679" s="46" t="str">
        <f t="shared" si="163"/>
        <v>ข้อมูลไม่ครบ</v>
      </c>
      <c r="Y679" s="47" t="str">
        <f t="shared" si="157"/>
        <v>ข้อมูลไม่ครบ</v>
      </c>
      <c r="Z679" s="48" t="str">
        <f t="shared" si="164"/>
        <v>ข้อมูลไม่ครบ</v>
      </c>
      <c r="AA679" s="48" t="str">
        <f t="shared" si="165"/>
        <v>ข้อมูลไม่ครบ</v>
      </c>
      <c r="AB679" s="46" t="str">
        <f t="shared" si="166"/>
        <v>ข้อมูลไม่ครบ</v>
      </c>
      <c r="AC679" s="47" t="str">
        <f t="shared" si="158"/>
        <v>ข้อมูลไม่ครบ</v>
      </c>
      <c r="AD679" s="48" t="str">
        <f t="shared" si="167"/>
        <v>ข้อมูลไม่ครบ</v>
      </c>
      <c r="AE679" s="48" t="str">
        <f t="shared" si="168"/>
        <v>ข้อมูลไม่ครบ</v>
      </c>
      <c r="AF679" s="64"/>
    </row>
    <row r="680" spans="1:32" ht="21.75" thickBot="1" x14ac:dyDescent="0.4">
      <c r="A680" s="81">
        <v>662</v>
      </c>
      <c r="B680" s="168"/>
      <c r="C680" s="141"/>
      <c r="D680" s="142"/>
      <c r="E680" s="193"/>
      <c r="F680" s="194"/>
      <c r="G680" s="195"/>
      <c r="H680" s="196"/>
      <c r="I680" s="142"/>
      <c r="J680" s="164"/>
      <c r="K680" s="165"/>
      <c r="L680" s="166"/>
      <c r="M680" s="65"/>
      <c r="N680" s="114"/>
      <c r="O680" s="114"/>
      <c r="P680" s="114"/>
      <c r="Q680" s="114"/>
      <c r="R680" s="115"/>
      <c r="S680" s="46" t="str">
        <f t="shared" si="159"/>
        <v>ข้อมูลไม่ครบ</v>
      </c>
      <c r="T680" s="47" t="str">
        <f t="shared" si="160"/>
        <v>ข้อมูลไม่ครบ</v>
      </c>
      <c r="U680" s="48" t="str">
        <f t="shared" si="161"/>
        <v>ข้อมูลไม่ครบ</v>
      </c>
      <c r="V680" s="48" t="str">
        <f t="shared" si="162"/>
        <v>ข้อมูลไม่ครบ</v>
      </c>
      <c r="W680" s="79" t="str">
        <f t="shared" ca="1" si="156"/>
        <v>ข้อมูลไม่ครบ</v>
      </c>
      <c r="X680" s="46" t="str">
        <f t="shared" si="163"/>
        <v>ข้อมูลไม่ครบ</v>
      </c>
      <c r="Y680" s="47" t="str">
        <f t="shared" si="157"/>
        <v>ข้อมูลไม่ครบ</v>
      </c>
      <c r="Z680" s="48" t="str">
        <f t="shared" si="164"/>
        <v>ข้อมูลไม่ครบ</v>
      </c>
      <c r="AA680" s="48" t="str">
        <f t="shared" si="165"/>
        <v>ข้อมูลไม่ครบ</v>
      </c>
      <c r="AB680" s="46" t="str">
        <f t="shared" si="166"/>
        <v>ข้อมูลไม่ครบ</v>
      </c>
      <c r="AC680" s="47" t="str">
        <f t="shared" si="158"/>
        <v>ข้อมูลไม่ครบ</v>
      </c>
      <c r="AD680" s="48" t="str">
        <f t="shared" si="167"/>
        <v>ข้อมูลไม่ครบ</v>
      </c>
      <c r="AE680" s="48" t="str">
        <f t="shared" si="168"/>
        <v>ข้อมูลไม่ครบ</v>
      </c>
      <c r="AF680" s="64"/>
    </row>
    <row r="681" spans="1:32" ht="21.75" thickBot="1" x14ac:dyDescent="0.4">
      <c r="A681" s="81">
        <v>663</v>
      </c>
      <c r="B681" s="168"/>
      <c r="C681" s="141"/>
      <c r="D681" s="142"/>
      <c r="E681" s="193"/>
      <c r="F681" s="194"/>
      <c r="G681" s="195"/>
      <c r="H681" s="196"/>
      <c r="I681" s="142"/>
      <c r="J681" s="164"/>
      <c r="K681" s="165"/>
      <c r="L681" s="166"/>
      <c r="M681" s="65"/>
      <c r="N681" s="114"/>
      <c r="O681" s="114"/>
      <c r="P681" s="114"/>
      <c r="Q681" s="114"/>
      <c r="R681" s="115"/>
      <c r="S681" s="46" t="str">
        <f t="shared" si="159"/>
        <v>ข้อมูลไม่ครบ</v>
      </c>
      <c r="T681" s="47" t="str">
        <f t="shared" si="160"/>
        <v>ข้อมูลไม่ครบ</v>
      </c>
      <c r="U681" s="48" t="str">
        <f t="shared" si="161"/>
        <v>ข้อมูลไม่ครบ</v>
      </c>
      <c r="V681" s="48" t="str">
        <f t="shared" si="162"/>
        <v>ข้อมูลไม่ครบ</v>
      </c>
      <c r="W681" s="79" t="str">
        <f t="shared" ca="1" si="156"/>
        <v>ข้อมูลไม่ครบ</v>
      </c>
      <c r="X681" s="46" t="str">
        <f t="shared" si="163"/>
        <v>ข้อมูลไม่ครบ</v>
      </c>
      <c r="Y681" s="47" t="str">
        <f t="shared" si="157"/>
        <v>ข้อมูลไม่ครบ</v>
      </c>
      <c r="Z681" s="48" t="str">
        <f t="shared" si="164"/>
        <v>ข้อมูลไม่ครบ</v>
      </c>
      <c r="AA681" s="48" t="str">
        <f t="shared" si="165"/>
        <v>ข้อมูลไม่ครบ</v>
      </c>
      <c r="AB681" s="46" t="str">
        <f t="shared" si="166"/>
        <v>ข้อมูลไม่ครบ</v>
      </c>
      <c r="AC681" s="47" t="str">
        <f t="shared" si="158"/>
        <v>ข้อมูลไม่ครบ</v>
      </c>
      <c r="AD681" s="48" t="str">
        <f t="shared" si="167"/>
        <v>ข้อมูลไม่ครบ</v>
      </c>
      <c r="AE681" s="48" t="str">
        <f t="shared" si="168"/>
        <v>ข้อมูลไม่ครบ</v>
      </c>
      <c r="AF681" s="64"/>
    </row>
    <row r="682" spans="1:32" ht="21.75" thickBot="1" x14ac:dyDescent="0.4">
      <c r="A682" s="81">
        <v>664</v>
      </c>
      <c r="B682" s="168"/>
      <c r="C682" s="141"/>
      <c r="D682" s="142"/>
      <c r="E682" s="193"/>
      <c r="F682" s="194"/>
      <c r="G682" s="195"/>
      <c r="H682" s="196"/>
      <c r="I682" s="142"/>
      <c r="J682" s="164"/>
      <c r="K682" s="165"/>
      <c r="L682" s="166"/>
      <c r="M682" s="65"/>
      <c r="N682" s="114"/>
      <c r="O682" s="114"/>
      <c r="P682" s="114"/>
      <c r="Q682" s="114"/>
      <c r="R682" s="115"/>
      <c r="S682" s="46" t="str">
        <f t="shared" si="159"/>
        <v>ข้อมูลไม่ครบ</v>
      </c>
      <c r="T682" s="47" t="str">
        <f t="shared" si="160"/>
        <v>ข้อมูลไม่ครบ</v>
      </c>
      <c r="U682" s="48" t="str">
        <f t="shared" si="161"/>
        <v>ข้อมูลไม่ครบ</v>
      </c>
      <c r="V682" s="48" t="str">
        <f t="shared" si="162"/>
        <v>ข้อมูลไม่ครบ</v>
      </c>
      <c r="W682" s="79" t="str">
        <f t="shared" ca="1" si="156"/>
        <v>ข้อมูลไม่ครบ</v>
      </c>
      <c r="X682" s="46" t="str">
        <f t="shared" si="163"/>
        <v>ข้อมูลไม่ครบ</v>
      </c>
      <c r="Y682" s="47" t="str">
        <f t="shared" si="157"/>
        <v>ข้อมูลไม่ครบ</v>
      </c>
      <c r="Z682" s="48" t="str">
        <f t="shared" si="164"/>
        <v>ข้อมูลไม่ครบ</v>
      </c>
      <c r="AA682" s="48" t="str">
        <f t="shared" si="165"/>
        <v>ข้อมูลไม่ครบ</v>
      </c>
      <c r="AB682" s="46" t="str">
        <f t="shared" si="166"/>
        <v>ข้อมูลไม่ครบ</v>
      </c>
      <c r="AC682" s="47" t="str">
        <f t="shared" si="158"/>
        <v>ข้อมูลไม่ครบ</v>
      </c>
      <c r="AD682" s="48" t="str">
        <f t="shared" si="167"/>
        <v>ข้อมูลไม่ครบ</v>
      </c>
      <c r="AE682" s="48" t="str">
        <f t="shared" si="168"/>
        <v>ข้อมูลไม่ครบ</v>
      </c>
      <c r="AF682" s="64"/>
    </row>
    <row r="683" spans="1:32" ht="21.75" thickBot="1" x14ac:dyDescent="0.4">
      <c r="A683" s="81">
        <v>665</v>
      </c>
      <c r="B683" s="168"/>
      <c r="C683" s="141"/>
      <c r="D683" s="142"/>
      <c r="E683" s="193"/>
      <c r="F683" s="194"/>
      <c r="G683" s="195"/>
      <c r="H683" s="196"/>
      <c r="I683" s="142"/>
      <c r="J683" s="164"/>
      <c r="K683" s="165"/>
      <c r="L683" s="166"/>
      <c r="M683" s="65"/>
      <c r="N683" s="114"/>
      <c r="O683" s="114"/>
      <c r="P683" s="114"/>
      <c r="Q683" s="114"/>
      <c r="R683" s="115"/>
      <c r="S683" s="46" t="str">
        <f t="shared" si="159"/>
        <v>ข้อมูลไม่ครบ</v>
      </c>
      <c r="T683" s="47" t="str">
        <f t="shared" si="160"/>
        <v>ข้อมูลไม่ครบ</v>
      </c>
      <c r="U683" s="48" t="str">
        <f t="shared" si="161"/>
        <v>ข้อมูลไม่ครบ</v>
      </c>
      <c r="V683" s="48" t="str">
        <f t="shared" si="162"/>
        <v>ข้อมูลไม่ครบ</v>
      </c>
      <c r="W683" s="79" t="str">
        <f t="shared" ca="1" si="156"/>
        <v>ข้อมูลไม่ครบ</v>
      </c>
      <c r="X683" s="46" t="str">
        <f t="shared" si="163"/>
        <v>ข้อมูลไม่ครบ</v>
      </c>
      <c r="Y683" s="47" t="str">
        <f t="shared" si="157"/>
        <v>ข้อมูลไม่ครบ</v>
      </c>
      <c r="Z683" s="48" t="str">
        <f t="shared" si="164"/>
        <v>ข้อมูลไม่ครบ</v>
      </c>
      <c r="AA683" s="48" t="str">
        <f t="shared" si="165"/>
        <v>ข้อมูลไม่ครบ</v>
      </c>
      <c r="AB683" s="46" t="str">
        <f t="shared" si="166"/>
        <v>ข้อมูลไม่ครบ</v>
      </c>
      <c r="AC683" s="47" t="str">
        <f t="shared" si="158"/>
        <v>ข้อมูลไม่ครบ</v>
      </c>
      <c r="AD683" s="48" t="str">
        <f t="shared" si="167"/>
        <v>ข้อมูลไม่ครบ</v>
      </c>
      <c r="AE683" s="48" t="str">
        <f t="shared" si="168"/>
        <v>ข้อมูลไม่ครบ</v>
      </c>
      <c r="AF683" s="64"/>
    </row>
    <row r="684" spans="1:32" ht="21.75" thickBot="1" x14ac:dyDescent="0.4">
      <c r="A684" s="81">
        <v>666</v>
      </c>
      <c r="B684" s="168"/>
      <c r="C684" s="141"/>
      <c r="D684" s="142"/>
      <c r="E684" s="193"/>
      <c r="F684" s="194"/>
      <c r="G684" s="195"/>
      <c r="H684" s="196"/>
      <c r="I684" s="142"/>
      <c r="J684" s="164"/>
      <c r="K684" s="165"/>
      <c r="L684" s="166"/>
      <c r="M684" s="65"/>
      <c r="N684" s="114"/>
      <c r="O684" s="114"/>
      <c r="P684" s="114"/>
      <c r="Q684" s="114"/>
      <c r="R684" s="115"/>
      <c r="S684" s="46" t="str">
        <f t="shared" si="159"/>
        <v>ข้อมูลไม่ครบ</v>
      </c>
      <c r="T684" s="47" t="str">
        <f t="shared" si="160"/>
        <v>ข้อมูลไม่ครบ</v>
      </c>
      <c r="U684" s="48" t="str">
        <f t="shared" si="161"/>
        <v>ข้อมูลไม่ครบ</v>
      </c>
      <c r="V684" s="48" t="str">
        <f t="shared" si="162"/>
        <v>ข้อมูลไม่ครบ</v>
      </c>
      <c r="W684" s="79" t="str">
        <f t="shared" ca="1" si="156"/>
        <v>ข้อมูลไม่ครบ</v>
      </c>
      <c r="X684" s="46" t="str">
        <f t="shared" si="163"/>
        <v>ข้อมูลไม่ครบ</v>
      </c>
      <c r="Y684" s="47" t="str">
        <f t="shared" si="157"/>
        <v>ข้อมูลไม่ครบ</v>
      </c>
      <c r="Z684" s="48" t="str">
        <f t="shared" si="164"/>
        <v>ข้อมูลไม่ครบ</v>
      </c>
      <c r="AA684" s="48" t="str">
        <f t="shared" si="165"/>
        <v>ข้อมูลไม่ครบ</v>
      </c>
      <c r="AB684" s="46" t="str">
        <f t="shared" si="166"/>
        <v>ข้อมูลไม่ครบ</v>
      </c>
      <c r="AC684" s="47" t="str">
        <f t="shared" si="158"/>
        <v>ข้อมูลไม่ครบ</v>
      </c>
      <c r="AD684" s="48" t="str">
        <f t="shared" si="167"/>
        <v>ข้อมูลไม่ครบ</v>
      </c>
      <c r="AE684" s="48" t="str">
        <f t="shared" si="168"/>
        <v>ข้อมูลไม่ครบ</v>
      </c>
      <c r="AF684" s="64"/>
    </row>
    <row r="685" spans="1:32" ht="21.75" thickBot="1" x14ac:dyDescent="0.4">
      <c r="A685" s="81">
        <v>667</v>
      </c>
      <c r="B685" s="168"/>
      <c r="C685" s="141"/>
      <c r="D685" s="142"/>
      <c r="E685" s="193"/>
      <c r="F685" s="194"/>
      <c r="G685" s="195"/>
      <c r="H685" s="196"/>
      <c r="I685" s="142"/>
      <c r="J685" s="164"/>
      <c r="K685" s="165"/>
      <c r="L685" s="166"/>
      <c r="M685" s="65"/>
      <c r="N685" s="114"/>
      <c r="O685" s="114"/>
      <c r="P685" s="114"/>
      <c r="Q685" s="114"/>
      <c r="R685" s="115"/>
      <c r="S685" s="46" t="str">
        <f t="shared" si="159"/>
        <v>ข้อมูลไม่ครบ</v>
      </c>
      <c r="T685" s="47" t="str">
        <f t="shared" si="160"/>
        <v>ข้อมูลไม่ครบ</v>
      </c>
      <c r="U685" s="48" t="str">
        <f t="shared" si="161"/>
        <v>ข้อมูลไม่ครบ</v>
      </c>
      <c r="V685" s="48" t="str">
        <f t="shared" si="162"/>
        <v>ข้อมูลไม่ครบ</v>
      </c>
      <c r="W685" s="79" t="str">
        <f t="shared" ca="1" si="156"/>
        <v>ข้อมูลไม่ครบ</v>
      </c>
      <c r="X685" s="46" t="str">
        <f t="shared" si="163"/>
        <v>ข้อมูลไม่ครบ</v>
      </c>
      <c r="Y685" s="47" t="str">
        <f t="shared" si="157"/>
        <v>ข้อมูลไม่ครบ</v>
      </c>
      <c r="Z685" s="48" t="str">
        <f t="shared" si="164"/>
        <v>ข้อมูลไม่ครบ</v>
      </c>
      <c r="AA685" s="48" t="str">
        <f t="shared" si="165"/>
        <v>ข้อมูลไม่ครบ</v>
      </c>
      <c r="AB685" s="46" t="str">
        <f t="shared" si="166"/>
        <v>ข้อมูลไม่ครบ</v>
      </c>
      <c r="AC685" s="47" t="str">
        <f t="shared" si="158"/>
        <v>ข้อมูลไม่ครบ</v>
      </c>
      <c r="AD685" s="48" t="str">
        <f t="shared" si="167"/>
        <v>ข้อมูลไม่ครบ</v>
      </c>
      <c r="AE685" s="48" t="str">
        <f t="shared" si="168"/>
        <v>ข้อมูลไม่ครบ</v>
      </c>
      <c r="AF685" s="64"/>
    </row>
    <row r="686" spans="1:32" ht="21.75" thickBot="1" x14ac:dyDescent="0.4">
      <c r="A686" s="81">
        <v>668</v>
      </c>
      <c r="B686" s="168"/>
      <c r="C686" s="141"/>
      <c r="D686" s="142"/>
      <c r="E686" s="193"/>
      <c r="F686" s="194"/>
      <c r="G686" s="195"/>
      <c r="H686" s="196"/>
      <c r="I686" s="142"/>
      <c r="J686" s="164"/>
      <c r="K686" s="165"/>
      <c r="L686" s="166"/>
      <c r="M686" s="65"/>
      <c r="N686" s="114"/>
      <c r="O686" s="114"/>
      <c r="P686" s="114"/>
      <c r="Q686" s="114"/>
      <c r="R686" s="115"/>
      <c r="S686" s="46" t="str">
        <f t="shared" si="159"/>
        <v>ข้อมูลไม่ครบ</v>
      </c>
      <c r="T686" s="47" t="str">
        <f t="shared" si="160"/>
        <v>ข้อมูลไม่ครบ</v>
      </c>
      <c r="U686" s="48" t="str">
        <f t="shared" si="161"/>
        <v>ข้อมูลไม่ครบ</v>
      </c>
      <c r="V686" s="48" t="str">
        <f t="shared" si="162"/>
        <v>ข้อมูลไม่ครบ</v>
      </c>
      <c r="W686" s="79" t="str">
        <f t="shared" ca="1" si="156"/>
        <v>ข้อมูลไม่ครบ</v>
      </c>
      <c r="X686" s="46" t="str">
        <f t="shared" si="163"/>
        <v>ข้อมูลไม่ครบ</v>
      </c>
      <c r="Y686" s="47" t="str">
        <f t="shared" si="157"/>
        <v>ข้อมูลไม่ครบ</v>
      </c>
      <c r="Z686" s="48" t="str">
        <f t="shared" si="164"/>
        <v>ข้อมูลไม่ครบ</v>
      </c>
      <c r="AA686" s="48" t="str">
        <f t="shared" si="165"/>
        <v>ข้อมูลไม่ครบ</v>
      </c>
      <c r="AB686" s="46" t="str">
        <f t="shared" si="166"/>
        <v>ข้อมูลไม่ครบ</v>
      </c>
      <c r="AC686" s="47" t="str">
        <f t="shared" si="158"/>
        <v>ข้อมูลไม่ครบ</v>
      </c>
      <c r="AD686" s="48" t="str">
        <f t="shared" si="167"/>
        <v>ข้อมูลไม่ครบ</v>
      </c>
      <c r="AE686" s="48" t="str">
        <f t="shared" si="168"/>
        <v>ข้อมูลไม่ครบ</v>
      </c>
      <c r="AF686" s="64"/>
    </row>
    <row r="687" spans="1:32" ht="21.75" thickBot="1" x14ac:dyDescent="0.4">
      <c r="A687" s="81">
        <v>669</v>
      </c>
      <c r="B687" s="168"/>
      <c r="C687" s="141"/>
      <c r="D687" s="142"/>
      <c r="E687" s="193"/>
      <c r="F687" s="194"/>
      <c r="G687" s="195"/>
      <c r="H687" s="196"/>
      <c r="I687" s="142"/>
      <c r="J687" s="164"/>
      <c r="K687" s="165"/>
      <c r="L687" s="166"/>
      <c r="M687" s="65"/>
      <c r="N687" s="114"/>
      <c r="O687" s="114"/>
      <c r="P687" s="114"/>
      <c r="Q687" s="114"/>
      <c r="R687" s="115"/>
      <c r="S687" s="46" t="str">
        <f t="shared" si="159"/>
        <v>ข้อมูลไม่ครบ</v>
      </c>
      <c r="T687" s="47" t="str">
        <f t="shared" si="160"/>
        <v>ข้อมูลไม่ครบ</v>
      </c>
      <c r="U687" s="48" t="str">
        <f t="shared" si="161"/>
        <v>ข้อมูลไม่ครบ</v>
      </c>
      <c r="V687" s="48" t="str">
        <f t="shared" si="162"/>
        <v>ข้อมูลไม่ครบ</v>
      </c>
      <c r="W687" s="79" t="str">
        <f t="shared" ca="1" si="156"/>
        <v>ข้อมูลไม่ครบ</v>
      </c>
      <c r="X687" s="46" t="str">
        <f t="shared" si="163"/>
        <v>ข้อมูลไม่ครบ</v>
      </c>
      <c r="Y687" s="47" t="str">
        <f t="shared" si="157"/>
        <v>ข้อมูลไม่ครบ</v>
      </c>
      <c r="Z687" s="48" t="str">
        <f t="shared" si="164"/>
        <v>ข้อมูลไม่ครบ</v>
      </c>
      <c r="AA687" s="48" t="str">
        <f t="shared" si="165"/>
        <v>ข้อมูลไม่ครบ</v>
      </c>
      <c r="AB687" s="46" t="str">
        <f t="shared" si="166"/>
        <v>ข้อมูลไม่ครบ</v>
      </c>
      <c r="AC687" s="47" t="str">
        <f t="shared" si="158"/>
        <v>ข้อมูลไม่ครบ</v>
      </c>
      <c r="AD687" s="48" t="str">
        <f t="shared" si="167"/>
        <v>ข้อมูลไม่ครบ</v>
      </c>
      <c r="AE687" s="48" t="str">
        <f t="shared" si="168"/>
        <v>ข้อมูลไม่ครบ</v>
      </c>
      <c r="AF687" s="64"/>
    </row>
    <row r="688" spans="1:32" ht="21.75" thickBot="1" x14ac:dyDescent="0.4">
      <c r="A688" s="81">
        <v>670</v>
      </c>
      <c r="B688" s="168"/>
      <c r="C688" s="141"/>
      <c r="D688" s="142"/>
      <c r="E688" s="193"/>
      <c r="F688" s="194"/>
      <c r="G688" s="195"/>
      <c r="H688" s="196"/>
      <c r="I688" s="142"/>
      <c r="J688" s="164"/>
      <c r="K688" s="165"/>
      <c r="L688" s="166"/>
      <c r="M688" s="65"/>
      <c r="N688" s="114"/>
      <c r="O688" s="114"/>
      <c r="P688" s="114"/>
      <c r="Q688" s="114"/>
      <c r="R688" s="115"/>
      <c r="S688" s="46" t="str">
        <f t="shared" si="159"/>
        <v>ข้อมูลไม่ครบ</v>
      </c>
      <c r="T688" s="47" t="str">
        <f t="shared" si="160"/>
        <v>ข้อมูลไม่ครบ</v>
      </c>
      <c r="U688" s="48" t="str">
        <f t="shared" si="161"/>
        <v>ข้อมูลไม่ครบ</v>
      </c>
      <c r="V688" s="48" t="str">
        <f t="shared" si="162"/>
        <v>ข้อมูลไม่ครบ</v>
      </c>
      <c r="W688" s="79" t="str">
        <f t="shared" ca="1" si="156"/>
        <v>ข้อมูลไม่ครบ</v>
      </c>
      <c r="X688" s="46" t="str">
        <f t="shared" si="163"/>
        <v>ข้อมูลไม่ครบ</v>
      </c>
      <c r="Y688" s="47" t="str">
        <f t="shared" si="157"/>
        <v>ข้อมูลไม่ครบ</v>
      </c>
      <c r="Z688" s="48" t="str">
        <f t="shared" si="164"/>
        <v>ข้อมูลไม่ครบ</v>
      </c>
      <c r="AA688" s="48" t="str">
        <f t="shared" si="165"/>
        <v>ข้อมูลไม่ครบ</v>
      </c>
      <c r="AB688" s="46" t="str">
        <f t="shared" si="166"/>
        <v>ข้อมูลไม่ครบ</v>
      </c>
      <c r="AC688" s="47" t="str">
        <f t="shared" si="158"/>
        <v>ข้อมูลไม่ครบ</v>
      </c>
      <c r="AD688" s="48" t="str">
        <f t="shared" si="167"/>
        <v>ข้อมูลไม่ครบ</v>
      </c>
      <c r="AE688" s="48" t="str">
        <f t="shared" si="168"/>
        <v>ข้อมูลไม่ครบ</v>
      </c>
      <c r="AF688" s="64"/>
    </row>
    <row r="689" spans="1:32" ht="21.75" thickBot="1" x14ac:dyDescent="0.4">
      <c r="A689" s="81">
        <v>671</v>
      </c>
      <c r="B689" s="168"/>
      <c r="C689" s="141"/>
      <c r="D689" s="142"/>
      <c r="E689" s="193"/>
      <c r="F689" s="194"/>
      <c r="G689" s="195"/>
      <c r="H689" s="196"/>
      <c r="I689" s="142"/>
      <c r="J689" s="164"/>
      <c r="K689" s="165"/>
      <c r="L689" s="166"/>
      <c r="M689" s="65"/>
      <c r="N689" s="114"/>
      <c r="O689" s="114"/>
      <c r="P689" s="114"/>
      <c r="Q689" s="114"/>
      <c r="R689" s="115"/>
      <c r="S689" s="46" t="str">
        <f t="shared" si="159"/>
        <v>ข้อมูลไม่ครบ</v>
      </c>
      <c r="T689" s="47" t="str">
        <f t="shared" si="160"/>
        <v>ข้อมูลไม่ครบ</v>
      </c>
      <c r="U689" s="48" t="str">
        <f t="shared" si="161"/>
        <v>ข้อมูลไม่ครบ</v>
      </c>
      <c r="V689" s="48" t="str">
        <f t="shared" si="162"/>
        <v>ข้อมูลไม่ครบ</v>
      </c>
      <c r="W689" s="79" t="str">
        <f t="shared" ca="1" si="156"/>
        <v>ข้อมูลไม่ครบ</v>
      </c>
      <c r="X689" s="46" t="str">
        <f t="shared" si="163"/>
        <v>ข้อมูลไม่ครบ</v>
      </c>
      <c r="Y689" s="47" t="str">
        <f t="shared" si="157"/>
        <v>ข้อมูลไม่ครบ</v>
      </c>
      <c r="Z689" s="48" t="str">
        <f t="shared" si="164"/>
        <v>ข้อมูลไม่ครบ</v>
      </c>
      <c r="AA689" s="48" t="str">
        <f t="shared" si="165"/>
        <v>ข้อมูลไม่ครบ</v>
      </c>
      <c r="AB689" s="46" t="str">
        <f t="shared" si="166"/>
        <v>ข้อมูลไม่ครบ</v>
      </c>
      <c r="AC689" s="47" t="str">
        <f t="shared" si="158"/>
        <v>ข้อมูลไม่ครบ</v>
      </c>
      <c r="AD689" s="48" t="str">
        <f t="shared" si="167"/>
        <v>ข้อมูลไม่ครบ</v>
      </c>
      <c r="AE689" s="48" t="str">
        <f t="shared" si="168"/>
        <v>ข้อมูลไม่ครบ</v>
      </c>
      <c r="AF689" s="64"/>
    </row>
    <row r="690" spans="1:32" ht="21.75" thickBot="1" x14ac:dyDescent="0.4">
      <c r="A690" s="81">
        <v>672</v>
      </c>
      <c r="B690" s="168"/>
      <c r="C690" s="141"/>
      <c r="D690" s="142"/>
      <c r="E690" s="193"/>
      <c r="F690" s="194"/>
      <c r="G690" s="195"/>
      <c r="H690" s="196"/>
      <c r="I690" s="142"/>
      <c r="J690" s="164"/>
      <c r="K690" s="165"/>
      <c r="L690" s="166"/>
      <c r="M690" s="65"/>
      <c r="N690" s="114"/>
      <c r="O690" s="114"/>
      <c r="P690" s="114"/>
      <c r="Q690" s="114"/>
      <c r="R690" s="115"/>
      <c r="S690" s="46" t="str">
        <f t="shared" si="159"/>
        <v>ข้อมูลไม่ครบ</v>
      </c>
      <c r="T690" s="47" t="str">
        <f t="shared" si="160"/>
        <v>ข้อมูลไม่ครบ</v>
      </c>
      <c r="U690" s="48" t="str">
        <f t="shared" si="161"/>
        <v>ข้อมูลไม่ครบ</v>
      </c>
      <c r="V690" s="48" t="str">
        <f t="shared" si="162"/>
        <v>ข้อมูลไม่ครบ</v>
      </c>
      <c r="W690" s="79" t="str">
        <f t="shared" ca="1" si="156"/>
        <v>ข้อมูลไม่ครบ</v>
      </c>
      <c r="X690" s="46" t="str">
        <f t="shared" si="163"/>
        <v>ข้อมูลไม่ครบ</v>
      </c>
      <c r="Y690" s="47" t="str">
        <f t="shared" si="157"/>
        <v>ข้อมูลไม่ครบ</v>
      </c>
      <c r="Z690" s="48" t="str">
        <f t="shared" si="164"/>
        <v>ข้อมูลไม่ครบ</v>
      </c>
      <c r="AA690" s="48" t="str">
        <f t="shared" si="165"/>
        <v>ข้อมูลไม่ครบ</v>
      </c>
      <c r="AB690" s="46" t="str">
        <f t="shared" si="166"/>
        <v>ข้อมูลไม่ครบ</v>
      </c>
      <c r="AC690" s="47" t="str">
        <f t="shared" si="158"/>
        <v>ข้อมูลไม่ครบ</v>
      </c>
      <c r="AD690" s="48" t="str">
        <f t="shared" si="167"/>
        <v>ข้อมูลไม่ครบ</v>
      </c>
      <c r="AE690" s="48" t="str">
        <f t="shared" si="168"/>
        <v>ข้อมูลไม่ครบ</v>
      </c>
      <c r="AF690" s="64"/>
    </row>
    <row r="691" spans="1:32" ht="21.75" thickBot="1" x14ac:dyDescent="0.4">
      <c r="A691" s="81">
        <v>673</v>
      </c>
      <c r="B691" s="168"/>
      <c r="C691" s="141"/>
      <c r="D691" s="142"/>
      <c r="E691" s="193"/>
      <c r="F691" s="194"/>
      <c r="G691" s="195"/>
      <c r="H691" s="196"/>
      <c r="I691" s="142"/>
      <c r="J691" s="164"/>
      <c r="K691" s="165"/>
      <c r="L691" s="166"/>
      <c r="M691" s="65"/>
      <c r="N691" s="114"/>
      <c r="O691" s="114"/>
      <c r="P691" s="114"/>
      <c r="Q691" s="114"/>
      <c r="R691" s="115"/>
      <c r="S691" s="46" t="str">
        <f t="shared" si="159"/>
        <v>ข้อมูลไม่ครบ</v>
      </c>
      <c r="T691" s="47" t="str">
        <f t="shared" si="160"/>
        <v>ข้อมูลไม่ครบ</v>
      </c>
      <c r="U691" s="48" t="str">
        <f t="shared" si="161"/>
        <v>ข้อมูลไม่ครบ</v>
      </c>
      <c r="V691" s="48" t="str">
        <f t="shared" si="162"/>
        <v>ข้อมูลไม่ครบ</v>
      </c>
      <c r="W691" s="79" t="str">
        <f t="shared" ca="1" si="156"/>
        <v>ข้อมูลไม่ครบ</v>
      </c>
      <c r="X691" s="46" t="str">
        <f t="shared" si="163"/>
        <v>ข้อมูลไม่ครบ</v>
      </c>
      <c r="Y691" s="47" t="str">
        <f t="shared" si="157"/>
        <v>ข้อมูลไม่ครบ</v>
      </c>
      <c r="Z691" s="48" t="str">
        <f t="shared" si="164"/>
        <v>ข้อมูลไม่ครบ</v>
      </c>
      <c r="AA691" s="48" t="str">
        <f t="shared" si="165"/>
        <v>ข้อมูลไม่ครบ</v>
      </c>
      <c r="AB691" s="46" t="str">
        <f t="shared" si="166"/>
        <v>ข้อมูลไม่ครบ</v>
      </c>
      <c r="AC691" s="47" t="str">
        <f t="shared" si="158"/>
        <v>ข้อมูลไม่ครบ</v>
      </c>
      <c r="AD691" s="48" t="str">
        <f t="shared" si="167"/>
        <v>ข้อมูลไม่ครบ</v>
      </c>
      <c r="AE691" s="48" t="str">
        <f t="shared" si="168"/>
        <v>ข้อมูลไม่ครบ</v>
      </c>
      <c r="AF691" s="64"/>
    </row>
    <row r="692" spans="1:32" ht="21.75" thickBot="1" x14ac:dyDescent="0.4">
      <c r="A692" s="81">
        <v>674</v>
      </c>
      <c r="B692" s="168"/>
      <c r="C692" s="141"/>
      <c r="D692" s="142"/>
      <c r="E692" s="193"/>
      <c r="F692" s="194"/>
      <c r="G692" s="195"/>
      <c r="H692" s="196"/>
      <c r="I692" s="142"/>
      <c r="J692" s="164"/>
      <c r="K692" s="165"/>
      <c r="L692" s="166"/>
      <c r="M692" s="65"/>
      <c r="N692" s="114"/>
      <c r="O692" s="114"/>
      <c r="P692" s="114"/>
      <c r="Q692" s="114"/>
      <c r="R692" s="115"/>
      <c r="S692" s="46" t="str">
        <f t="shared" si="159"/>
        <v>ข้อมูลไม่ครบ</v>
      </c>
      <c r="T692" s="47" t="str">
        <f t="shared" si="160"/>
        <v>ข้อมูลไม่ครบ</v>
      </c>
      <c r="U692" s="48" t="str">
        <f t="shared" si="161"/>
        <v>ข้อมูลไม่ครบ</v>
      </c>
      <c r="V692" s="48" t="str">
        <f t="shared" si="162"/>
        <v>ข้อมูลไม่ครบ</v>
      </c>
      <c r="W692" s="79" t="str">
        <f t="shared" ca="1" si="156"/>
        <v>ข้อมูลไม่ครบ</v>
      </c>
      <c r="X692" s="46" t="str">
        <f t="shared" si="163"/>
        <v>ข้อมูลไม่ครบ</v>
      </c>
      <c r="Y692" s="47" t="str">
        <f t="shared" si="157"/>
        <v>ข้อมูลไม่ครบ</v>
      </c>
      <c r="Z692" s="48" t="str">
        <f t="shared" si="164"/>
        <v>ข้อมูลไม่ครบ</v>
      </c>
      <c r="AA692" s="48" t="str">
        <f t="shared" si="165"/>
        <v>ข้อมูลไม่ครบ</v>
      </c>
      <c r="AB692" s="46" t="str">
        <f t="shared" si="166"/>
        <v>ข้อมูลไม่ครบ</v>
      </c>
      <c r="AC692" s="47" t="str">
        <f t="shared" si="158"/>
        <v>ข้อมูลไม่ครบ</v>
      </c>
      <c r="AD692" s="48" t="str">
        <f t="shared" si="167"/>
        <v>ข้อมูลไม่ครบ</v>
      </c>
      <c r="AE692" s="48" t="str">
        <f t="shared" si="168"/>
        <v>ข้อมูลไม่ครบ</v>
      </c>
      <c r="AF692" s="64"/>
    </row>
    <row r="693" spans="1:32" ht="21.75" thickBot="1" x14ac:dyDescent="0.4">
      <c r="A693" s="81">
        <v>675</v>
      </c>
      <c r="B693" s="168"/>
      <c r="C693" s="141"/>
      <c r="D693" s="142"/>
      <c r="E693" s="193"/>
      <c r="F693" s="194"/>
      <c r="G693" s="195"/>
      <c r="H693" s="196"/>
      <c r="I693" s="142"/>
      <c r="J693" s="164"/>
      <c r="K693" s="165"/>
      <c r="L693" s="166"/>
      <c r="M693" s="65"/>
      <c r="N693" s="114"/>
      <c r="O693" s="114"/>
      <c r="P693" s="114"/>
      <c r="Q693" s="114"/>
      <c r="R693" s="115"/>
      <c r="S693" s="46" t="str">
        <f t="shared" si="159"/>
        <v>ข้อมูลไม่ครบ</v>
      </c>
      <c r="T693" s="47" t="str">
        <f t="shared" si="160"/>
        <v>ข้อมูลไม่ครบ</v>
      </c>
      <c r="U693" s="48" t="str">
        <f t="shared" si="161"/>
        <v>ข้อมูลไม่ครบ</v>
      </c>
      <c r="V693" s="48" t="str">
        <f t="shared" si="162"/>
        <v>ข้อมูลไม่ครบ</v>
      </c>
      <c r="W693" s="79" t="str">
        <f t="shared" ca="1" si="156"/>
        <v>ข้อมูลไม่ครบ</v>
      </c>
      <c r="X693" s="46" t="str">
        <f t="shared" si="163"/>
        <v>ข้อมูลไม่ครบ</v>
      </c>
      <c r="Y693" s="47" t="str">
        <f t="shared" si="157"/>
        <v>ข้อมูลไม่ครบ</v>
      </c>
      <c r="Z693" s="48" t="str">
        <f t="shared" si="164"/>
        <v>ข้อมูลไม่ครบ</v>
      </c>
      <c r="AA693" s="48" t="str">
        <f t="shared" si="165"/>
        <v>ข้อมูลไม่ครบ</v>
      </c>
      <c r="AB693" s="46" t="str">
        <f t="shared" si="166"/>
        <v>ข้อมูลไม่ครบ</v>
      </c>
      <c r="AC693" s="47" t="str">
        <f t="shared" si="158"/>
        <v>ข้อมูลไม่ครบ</v>
      </c>
      <c r="AD693" s="48" t="str">
        <f t="shared" si="167"/>
        <v>ข้อมูลไม่ครบ</v>
      </c>
      <c r="AE693" s="48" t="str">
        <f t="shared" si="168"/>
        <v>ข้อมูลไม่ครบ</v>
      </c>
      <c r="AF693" s="64"/>
    </row>
    <row r="694" spans="1:32" ht="21.75" thickBot="1" x14ac:dyDescent="0.4">
      <c r="A694" s="81">
        <v>676</v>
      </c>
      <c r="B694" s="168"/>
      <c r="C694" s="141"/>
      <c r="D694" s="142"/>
      <c r="E694" s="193"/>
      <c r="F694" s="194"/>
      <c r="G694" s="195"/>
      <c r="H694" s="196"/>
      <c r="I694" s="142"/>
      <c r="J694" s="164"/>
      <c r="K694" s="165"/>
      <c r="L694" s="166"/>
      <c r="M694" s="65"/>
      <c r="N694" s="114"/>
      <c r="O694" s="114"/>
      <c r="P694" s="114"/>
      <c r="Q694" s="114"/>
      <c r="R694" s="115"/>
      <c r="S694" s="46" t="str">
        <f t="shared" si="159"/>
        <v>ข้อมูลไม่ครบ</v>
      </c>
      <c r="T694" s="47" t="str">
        <f t="shared" si="160"/>
        <v>ข้อมูลไม่ครบ</v>
      </c>
      <c r="U694" s="48" t="str">
        <f t="shared" si="161"/>
        <v>ข้อมูลไม่ครบ</v>
      </c>
      <c r="V694" s="48" t="str">
        <f t="shared" si="162"/>
        <v>ข้อมูลไม่ครบ</v>
      </c>
      <c r="W694" s="79" t="str">
        <f t="shared" ca="1" si="156"/>
        <v>ข้อมูลไม่ครบ</v>
      </c>
      <c r="X694" s="46" t="str">
        <f t="shared" si="163"/>
        <v>ข้อมูลไม่ครบ</v>
      </c>
      <c r="Y694" s="47" t="str">
        <f t="shared" si="157"/>
        <v>ข้อมูลไม่ครบ</v>
      </c>
      <c r="Z694" s="48" t="str">
        <f t="shared" si="164"/>
        <v>ข้อมูลไม่ครบ</v>
      </c>
      <c r="AA694" s="48" t="str">
        <f t="shared" si="165"/>
        <v>ข้อมูลไม่ครบ</v>
      </c>
      <c r="AB694" s="46" t="str">
        <f t="shared" si="166"/>
        <v>ข้อมูลไม่ครบ</v>
      </c>
      <c r="AC694" s="47" t="str">
        <f t="shared" si="158"/>
        <v>ข้อมูลไม่ครบ</v>
      </c>
      <c r="AD694" s="48" t="str">
        <f t="shared" si="167"/>
        <v>ข้อมูลไม่ครบ</v>
      </c>
      <c r="AE694" s="48" t="str">
        <f t="shared" si="168"/>
        <v>ข้อมูลไม่ครบ</v>
      </c>
      <c r="AF694" s="64"/>
    </row>
    <row r="695" spans="1:32" ht="21.75" thickBot="1" x14ac:dyDescent="0.4">
      <c r="A695" s="81">
        <v>677</v>
      </c>
      <c r="B695" s="168"/>
      <c r="C695" s="141"/>
      <c r="D695" s="142"/>
      <c r="E695" s="193"/>
      <c r="F695" s="194"/>
      <c r="G695" s="195"/>
      <c r="H695" s="196"/>
      <c r="I695" s="142"/>
      <c r="J695" s="164"/>
      <c r="K695" s="165"/>
      <c r="L695" s="166"/>
      <c r="M695" s="65"/>
      <c r="N695" s="114"/>
      <c r="O695" s="114"/>
      <c r="P695" s="114"/>
      <c r="Q695" s="114"/>
      <c r="R695" s="115"/>
      <c r="S695" s="46" t="str">
        <f t="shared" si="159"/>
        <v>ข้อมูลไม่ครบ</v>
      </c>
      <c r="T695" s="47" t="str">
        <f t="shared" si="160"/>
        <v>ข้อมูลไม่ครบ</v>
      </c>
      <c r="U695" s="48" t="str">
        <f t="shared" si="161"/>
        <v>ข้อมูลไม่ครบ</v>
      </c>
      <c r="V695" s="48" t="str">
        <f t="shared" si="162"/>
        <v>ข้อมูลไม่ครบ</v>
      </c>
      <c r="W695" s="79" t="str">
        <f t="shared" ca="1" si="156"/>
        <v>ข้อมูลไม่ครบ</v>
      </c>
      <c r="X695" s="46" t="str">
        <f t="shared" si="163"/>
        <v>ข้อมูลไม่ครบ</v>
      </c>
      <c r="Y695" s="47" t="str">
        <f t="shared" si="157"/>
        <v>ข้อมูลไม่ครบ</v>
      </c>
      <c r="Z695" s="48" t="str">
        <f t="shared" si="164"/>
        <v>ข้อมูลไม่ครบ</v>
      </c>
      <c r="AA695" s="48" t="str">
        <f t="shared" si="165"/>
        <v>ข้อมูลไม่ครบ</v>
      </c>
      <c r="AB695" s="46" t="str">
        <f t="shared" si="166"/>
        <v>ข้อมูลไม่ครบ</v>
      </c>
      <c r="AC695" s="47" t="str">
        <f t="shared" si="158"/>
        <v>ข้อมูลไม่ครบ</v>
      </c>
      <c r="AD695" s="48" t="str">
        <f t="shared" si="167"/>
        <v>ข้อมูลไม่ครบ</v>
      </c>
      <c r="AE695" s="48" t="str">
        <f t="shared" si="168"/>
        <v>ข้อมูลไม่ครบ</v>
      </c>
      <c r="AF695" s="64"/>
    </row>
    <row r="696" spans="1:32" ht="21.75" thickBot="1" x14ac:dyDescent="0.4">
      <c r="A696" s="81">
        <v>678</v>
      </c>
      <c r="B696" s="168"/>
      <c r="C696" s="141"/>
      <c r="D696" s="142"/>
      <c r="E696" s="193"/>
      <c r="F696" s="194"/>
      <c r="G696" s="195"/>
      <c r="H696" s="196"/>
      <c r="I696" s="142"/>
      <c r="J696" s="164"/>
      <c r="K696" s="165"/>
      <c r="L696" s="166"/>
      <c r="M696" s="65"/>
      <c r="N696" s="114"/>
      <c r="O696" s="114"/>
      <c r="P696" s="114"/>
      <c r="Q696" s="114"/>
      <c r="R696" s="115"/>
      <c r="S696" s="46" t="str">
        <f t="shared" si="159"/>
        <v>ข้อมูลไม่ครบ</v>
      </c>
      <c r="T696" s="47" t="str">
        <f t="shared" si="160"/>
        <v>ข้อมูลไม่ครบ</v>
      </c>
      <c r="U696" s="48" t="str">
        <f t="shared" si="161"/>
        <v>ข้อมูลไม่ครบ</v>
      </c>
      <c r="V696" s="48" t="str">
        <f t="shared" si="162"/>
        <v>ข้อมูลไม่ครบ</v>
      </c>
      <c r="W696" s="79" t="str">
        <f t="shared" ca="1" si="156"/>
        <v>ข้อมูลไม่ครบ</v>
      </c>
      <c r="X696" s="46" t="str">
        <f t="shared" si="163"/>
        <v>ข้อมูลไม่ครบ</v>
      </c>
      <c r="Y696" s="47" t="str">
        <f t="shared" si="157"/>
        <v>ข้อมูลไม่ครบ</v>
      </c>
      <c r="Z696" s="48" t="str">
        <f t="shared" si="164"/>
        <v>ข้อมูลไม่ครบ</v>
      </c>
      <c r="AA696" s="48" t="str">
        <f t="shared" si="165"/>
        <v>ข้อมูลไม่ครบ</v>
      </c>
      <c r="AB696" s="46" t="str">
        <f t="shared" si="166"/>
        <v>ข้อมูลไม่ครบ</v>
      </c>
      <c r="AC696" s="47" t="str">
        <f t="shared" si="158"/>
        <v>ข้อมูลไม่ครบ</v>
      </c>
      <c r="AD696" s="48" t="str">
        <f t="shared" si="167"/>
        <v>ข้อมูลไม่ครบ</v>
      </c>
      <c r="AE696" s="48" t="str">
        <f t="shared" si="168"/>
        <v>ข้อมูลไม่ครบ</v>
      </c>
      <c r="AF696" s="64"/>
    </row>
    <row r="697" spans="1:32" ht="21.75" thickBot="1" x14ac:dyDescent="0.4">
      <c r="A697" s="81">
        <v>679</v>
      </c>
      <c r="B697" s="168"/>
      <c r="C697" s="141"/>
      <c r="D697" s="142"/>
      <c r="E697" s="193"/>
      <c r="F697" s="194"/>
      <c r="G697" s="195"/>
      <c r="H697" s="196"/>
      <c r="I697" s="142"/>
      <c r="J697" s="164"/>
      <c r="K697" s="165"/>
      <c r="L697" s="166"/>
      <c r="M697" s="65"/>
      <c r="N697" s="114"/>
      <c r="O697" s="114"/>
      <c r="P697" s="114"/>
      <c r="Q697" s="114"/>
      <c r="R697" s="115"/>
      <c r="S697" s="46" t="str">
        <f t="shared" si="159"/>
        <v>ข้อมูลไม่ครบ</v>
      </c>
      <c r="T697" s="47" t="str">
        <f t="shared" si="160"/>
        <v>ข้อมูลไม่ครบ</v>
      </c>
      <c r="U697" s="48" t="str">
        <f t="shared" si="161"/>
        <v>ข้อมูลไม่ครบ</v>
      </c>
      <c r="V697" s="48" t="str">
        <f t="shared" si="162"/>
        <v>ข้อมูลไม่ครบ</v>
      </c>
      <c r="W697" s="79" t="str">
        <f t="shared" ca="1" si="156"/>
        <v>ข้อมูลไม่ครบ</v>
      </c>
      <c r="X697" s="46" t="str">
        <f t="shared" si="163"/>
        <v>ข้อมูลไม่ครบ</v>
      </c>
      <c r="Y697" s="47" t="str">
        <f t="shared" si="157"/>
        <v>ข้อมูลไม่ครบ</v>
      </c>
      <c r="Z697" s="48" t="str">
        <f t="shared" si="164"/>
        <v>ข้อมูลไม่ครบ</v>
      </c>
      <c r="AA697" s="48" t="str">
        <f t="shared" si="165"/>
        <v>ข้อมูลไม่ครบ</v>
      </c>
      <c r="AB697" s="46" t="str">
        <f t="shared" si="166"/>
        <v>ข้อมูลไม่ครบ</v>
      </c>
      <c r="AC697" s="47" t="str">
        <f t="shared" si="158"/>
        <v>ข้อมูลไม่ครบ</v>
      </c>
      <c r="AD697" s="48" t="str">
        <f t="shared" si="167"/>
        <v>ข้อมูลไม่ครบ</v>
      </c>
      <c r="AE697" s="48" t="str">
        <f t="shared" si="168"/>
        <v>ข้อมูลไม่ครบ</v>
      </c>
      <c r="AF697" s="64"/>
    </row>
    <row r="698" spans="1:32" ht="21.75" thickBot="1" x14ac:dyDescent="0.4">
      <c r="A698" s="81">
        <v>680</v>
      </c>
      <c r="B698" s="168"/>
      <c r="C698" s="141"/>
      <c r="D698" s="142"/>
      <c r="E698" s="193"/>
      <c r="F698" s="194"/>
      <c r="G698" s="195"/>
      <c r="H698" s="196"/>
      <c r="I698" s="142"/>
      <c r="J698" s="164"/>
      <c r="K698" s="165"/>
      <c r="L698" s="166"/>
      <c r="M698" s="65"/>
      <c r="N698" s="114"/>
      <c r="O698" s="114"/>
      <c r="P698" s="114"/>
      <c r="Q698" s="114"/>
      <c r="R698" s="115"/>
      <c r="S698" s="46" t="str">
        <f t="shared" si="159"/>
        <v>ข้อมูลไม่ครบ</v>
      </c>
      <c r="T698" s="47" t="str">
        <f t="shared" si="160"/>
        <v>ข้อมูลไม่ครบ</v>
      </c>
      <c r="U698" s="48" t="str">
        <f t="shared" si="161"/>
        <v>ข้อมูลไม่ครบ</v>
      </c>
      <c r="V698" s="48" t="str">
        <f t="shared" si="162"/>
        <v>ข้อมูลไม่ครบ</v>
      </c>
      <c r="W698" s="79" t="str">
        <f t="shared" ca="1" si="156"/>
        <v>ข้อมูลไม่ครบ</v>
      </c>
      <c r="X698" s="46" t="str">
        <f t="shared" si="163"/>
        <v>ข้อมูลไม่ครบ</v>
      </c>
      <c r="Y698" s="47" t="str">
        <f t="shared" si="157"/>
        <v>ข้อมูลไม่ครบ</v>
      </c>
      <c r="Z698" s="48" t="str">
        <f t="shared" si="164"/>
        <v>ข้อมูลไม่ครบ</v>
      </c>
      <c r="AA698" s="48" t="str">
        <f t="shared" si="165"/>
        <v>ข้อมูลไม่ครบ</v>
      </c>
      <c r="AB698" s="46" t="str">
        <f t="shared" si="166"/>
        <v>ข้อมูลไม่ครบ</v>
      </c>
      <c r="AC698" s="47" t="str">
        <f t="shared" si="158"/>
        <v>ข้อมูลไม่ครบ</v>
      </c>
      <c r="AD698" s="48" t="str">
        <f t="shared" si="167"/>
        <v>ข้อมูลไม่ครบ</v>
      </c>
      <c r="AE698" s="48" t="str">
        <f t="shared" si="168"/>
        <v>ข้อมูลไม่ครบ</v>
      </c>
      <c r="AF698" s="64"/>
    </row>
    <row r="699" spans="1:32" ht="21.75" thickBot="1" x14ac:dyDescent="0.4">
      <c r="A699" s="81">
        <v>681</v>
      </c>
      <c r="B699" s="168"/>
      <c r="C699" s="141"/>
      <c r="D699" s="142"/>
      <c r="E699" s="193"/>
      <c r="F699" s="194"/>
      <c r="G699" s="195"/>
      <c r="H699" s="196"/>
      <c r="I699" s="142"/>
      <c r="J699" s="164"/>
      <c r="K699" s="165"/>
      <c r="L699" s="166"/>
      <c r="M699" s="65"/>
      <c r="N699" s="114"/>
      <c r="O699" s="114"/>
      <c r="P699" s="114"/>
      <c r="Q699" s="114"/>
      <c r="R699" s="115"/>
      <c r="S699" s="46" t="str">
        <f t="shared" si="159"/>
        <v>ข้อมูลไม่ครบ</v>
      </c>
      <c r="T699" s="47" t="str">
        <f t="shared" si="160"/>
        <v>ข้อมูลไม่ครบ</v>
      </c>
      <c r="U699" s="48" t="str">
        <f t="shared" si="161"/>
        <v>ข้อมูลไม่ครบ</v>
      </c>
      <c r="V699" s="48" t="str">
        <f t="shared" si="162"/>
        <v>ข้อมูลไม่ครบ</v>
      </c>
      <c r="W699" s="79" t="str">
        <f t="shared" ca="1" si="156"/>
        <v>ข้อมูลไม่ครบ</v>
      </c>
      <c r="X699" s="46" t="str">
        <f t="shared" si="163"/>
        <v>ข้อมูลไม่ครบ</v>
      </c>
      <c r="Y699" s="47" t="str">
        <f t="shared" si="157"/>
        <v>ข้อมูลไม่ครบ</v>
      </c>
      <c r="Z699" s="48" t="str">
        <f t="shared" si="164"/>
        <v>ข้อมูลไม่ครบ</v>
      </c>
      <c r="AA699" s="48" t="str">
        <f t="shared" si="165"/>
        <v>ข้อมูลไม่ครบ</v>
      </c>
      <c r="AB699" s="46" t="str">
        <f t="shared" si="166"/>
        <v>ข้อมูลไม่ครบ</v>
      </c>
      <c r="AC699" s="47" t="str">
        <f t="shared" si="158"/>
        <v>ข้อมูลไม่ครบ</v>
      </c>
      <c r="AD699" s="48" t="str">
        <f t="shared" si="167"/>
        <v>ข้อมูลไม่ครบ</v>
      </c>
      <c r="AE699" s="48" t="str">
        <f t="shared" si="168"/>
        <v>ข้อมูลไม่ครบ</v>
      </c>
      <c r="AF699" s="64"/>
    </row>
    <row r="700" spans="1:32" ht="21.75" thickBot="1" x14ac:dyDescent="0.4">
      <c r="A700" s="81">
        <v>682</v>
      </c>
      <c r="B700" s="168"/>
      <c r="C700" s="141"/>
      <c r="D700" s="142"/>
      <c r="E700" s="193"/>
      <c r="F700" s="194"/>
      <c r="G700" s="195"/>
      <c r="H700" s="196"/>
      <c r="I700" s="142"/>
      <c r="J700" s="164"/>
      <c r="K700" s="165"/>
      <c r="L700" s="166"/>
      <c r="M700" s="65"/>
      <c r="N700" s="114"/>
      <c r="O700" s="114"/>
      <c r="P700" s="114"/>
      <c r="Q700" s="114"/>
      <c r="R700" s="115"/>
      <c r="S700" s="46" t="str">
        <f t="shared" si="159"/>
        <v>ข้อมูลไม่ครบ</v>
      </c>
      <c r="T700" s="47" t="str">
        <f t="shared" si="160"/>
        <v>ข้อมูลไม่ครบ</v>
      </c>
      <c r="U700" s="48" t="str">
        <f t="shared" si="161"/>
        <v>ข้อมูลไม่ครบ</v>
      </c>
      <c r="V700" s="48" t="str">
        <f t="shared" si="162"/>
        <v>ข้อมูลไม่ครบ</v>
      </c>
      <c r="W700" s="79" t="str">
        <f t="shared" ca="1" si="156"/>
        <v>ข้อมูลไม่ครบ</v>
      </c>
      <c r="X700" s="46" t="str">
        <f t="shared" si="163"/>
        <v>ข้อมูลไม่ครบ</v>
      </c>
      <c r="Y700" s="47" t="str">
        <f t="shared" si="157"/>
        <v>ข้อมูลไม่ครบ</v>
      </c>
      <c r="Z700" s="48" t="str">
        <f t="shared" si="164"/>
        <v>ข้อมูลไม่ครบ</v>
      </c>
      <c r="AA700" s="48" t="str">
        <f t="shared" si="165"/>
        <v>ข้อมูลไม่ครบ</v>
      </c>
      <c r="AB700" s="46" t="str">
        <f t="shared" si="166"/>
        <v>ข้อมูลไม่ครบ</v>
      </c>
      <c r="AC700" s="47" t="str">
        <f t="shared" si="158"/>
        <v>ข้อมูลไม่ครบ</v>
      </c>
      <c r="AD700" s="48" t="str">
        <f t="shared" si="167"/>
        <v>ข้อมูลไม่ครบ</v>
      </c>
      <c r="AE700" s="48" t="str">
        <f t="shared" si="168"/>
        <v>ข้อมูลไม่ครบ</v>
      </c>
      <c r="AF700" s="64"/>
    </row>
    <row r="701" spans="1:32" ht="21.75" thickBot="1" x14ac:dyDescent="0.4">
      <c r="A701" s="81">
        <v>683</v>
      </c>
      <c r="B701" s="168"/>
      <c r="C701" s="141"/>
      <c r="D701" s="142"/>
      <c r="E701" s="193"/>
      <c r="F701" s="194"/>
      <c r="G701" s="195"/>
      <c r="H701" s="196"/>
      <c r="I701" s="142"/>
      <c r="J701" s="164"/>
      <c r="K701" s="165"/>
      <c r="L701" s="166"/>
      <c r="M701" s="65"/>
      <c r="N701" s="114"/>
      <c r="O701" s="114"/>
      <c r="P701" s="114"/>
      <c r="Q701" s="114"/>
      <c r="R701" s="115"/>
      <c r="S701" s="46" t="str">
        <f t="shared" si="159"/>
        <v>ข้อมูลไม่ครบ</v>
      </c>
      <c r="T701" s="47" t="str">
        <f t="shared" si="160"/>
        <v>ข้อมูลไม่ครบ</v>
      </c>
      <c r="U701" s="48" t="str">
        <f t="shared" si="161"/>
        <v>ข้อมูลไม่ครบ</v>
      </c>
      <c r="V701" s="48" t="str">
        <f t="shared" si="162"/>
        <v>ข้อมูลไม่ครบ</v>
      </c>
      <c r="W701" s="79" t="str">
        <f t="shared" ca="1" si="156"/>
        <v>ข้อมูลไม่ครบ</v>
      </c>
      <c r="X701" s="46" t="str">
        <f t="shared" si="163"/>
        <v>ข้อมูลไม่ครบ</v>
      </c>
      <c r="Y701" s="47" t="str">
        <f t="shared" si="157"/>
        <v>ข้อมูลไม่ครบ</v>
      </c>
      <c r="Z701" s="48" t="str">
        <f t="shared" si="164"/>
        <v>ข้อมูลไม่ครบ</v>
      </c>
      <c r="AA701" s="48" t="str">
        <f t="shared" si="165"/>
        <v>ข้อมูลไม่ครบ</v>
      </c>
      <c r="AB701" s="46" t="str">
        <f t="shared" si="166"/>
        <v>ข้อมูลไม่ครบ</v>
      </c>
      <c r="AC701" s="47" t="str">
        <f t="shared" si="158"/>
        <v>ข้อมูลไม่ครบ</v>
      </c>
      <c r="AD701" s="48" t="str">
        <f t="shared" si="167"/>
        <v>ข้อมูลไม่ครบ</v>
      </c>
      <c r="AE701" s="48" t="str">
        <f t="shared" si="168"/>
        <v>ข้อมูลไม่ครบ</v>
      </c>
      <c r="AF701" s="64"/>
    </row>
    <row r="702" spans="1:32" ht="21.75" thickBot="1" x14ac:dyDescent="0.4">
      <c r="A702" s="81">
        <v>684</v>
      </c>
      <c r="B702" s="168"/>
      <c r="C702" s="141"/>
      <c r="D702" s="142"/>
      <c r="E702" s="193"/>
      <c r="F702" s="194"/>
      <c r="G702" s="195"/>
      <c r="H702" s="196"/>
      <c r="I702" s="142"/>
      <c r="J702" s="164"/>
      <c r="K702" s="165"/>
      <c r="L702" s="166"/>
      <c r="M702" s="65"/>
      <c r="N702" s="114"/>
      <c r="O702" s="114"/>
      <c r="P702" s="114"/>
      <c r="Q702" s="114"/>
      <c r="R702" s="115"/>
      <c r="S702" s="46" t="str">
        <f t="shared" si="159"/>
        <v>ข้อมูลไม่ครบ</v>
      </c>
      <c r="T702" s="47" t="str">
        <f t="shared" si="160"/>
        <v>ข้อมูลไม่ครบ</v>
      </c>
      <c r="U702" s="48" t="str">
        <f t="shared" si="161"/>
        <v>ข้อมูลไม่ครบ</v>
      </c>
      <c r="V702" s="48" t="str">
        <f t="shared" si="162"/>
        <v>ข้อมูลไม่ครบ</v>
      </c>
      <c r="W702" s="79" t="str">
        <f t="shared" ca="1" si="156"/>
        <v>ข้อมูลไม่ครบ</v>
      </c>
      <c r="X702" s="46" t="str">
        <f t="shared" si="163"/>
        <v>ข้อมูลไม่ครบ</v>
      </c>
      <c r="Y702" s="47" t="str">
        <f t="shared" si="157"/>
        <v>ข้อมูลไม่ครบ</v>
      </c>
      <c r="Z702" s="48" t="str">
        <f t="shared" si="164"/>
        <v>ข้อมูลไม่ครบ</v>
      </c>
      <c r="AA702" s="48" t="str">
        <f t="shared" si="165"/>
        <v>ข้อมูลไม่ครบ</v>
      </c>
      <c r="AB702" s="46" t="str">
        <f t="shared" si="166"/>
        <v>ข้อมูลไม่ครบ</v>
      </c>
      <c r="AC702" s="47" t="str">
        <f t="shared" si="158"/>
        <v>ข้อมูลไม่ครบ</v>
      </c>
      <c r="AD702" s="48" t="str">
        <f t="shared" si="167"/>
        <v>ข้อมูลไม่ครบ</v>
      </c>
      <c r="AE702" s="48" t="str">
        <f t="shared" si="168"/>
        <v>ข้อมูลไม่ครบ</v>
      </c>
      <c r="AF702" s="64"/>
    </row>
    <row r="703" spans="1:32" ht="21.75" thickBot="1" x14ac:dyDescent="0.4">
      <c r="A703" s="81">
        <v>685</v>
      </c>
      <c r="B703" s="168"/>
      <c r="C703" s="141"/>
      <c r="D703" s="142"/>
      <c r="E703" s="193"/>
      <c r="F703" s="194"/>
      <c r="G703" s="195"/>
      <c r="H703" s="196"/>
      <c r="I703" s="142"/>
      <c r="J703" s="164"/>
      <c r="K703" s="165"/>
      <c r="L703" s="166"/>
      <c r="M703" s="65"/>
      <c r="N703" s="114"/>
      <c r="O703" s="114"/>
      <c r="P703" s="114"/>
      <c r="Q703" s="114"/>
      <c r="R703" s="115"/>
      <c r="S703" s="46" t="str">
        <f t="shared" si="159"/>
        <v>ข้อมูลไม่ครบ</v>
      </c>
      <c r="T703" s="47" t="str">
        <f t="shared" si="160"/>
        <v>ข้อมูลไม่ครบ</v>
      </c>
      <c r="U703" s="48" t="str">
        <f t="shared" si="161"/>
        <v>ข้อมูลไม่ครบ</v>
      </c>
      <c r="V703" s="48" t="str">
        <f t="shared" si="162"/>
        <v>ข้อมูลไม่ครบ</v>
      </c>
      <c r="W703" s="79" t="str">
        <f t="shared" ca="1" si="156"/>
        <v>ข้อมูลไม่ครบ</v>
      </c>
      <c r="X703" s="46" t="str">
        <f t="shared" si="163"/>
        <v>ข้อมูลไม่ครบ</v>
      </c>
      <c r="Y703" s="47" t="str">
        <f t="shared" si="157"/>
        <v>ข้อมูลไม่ครบ</v>
      </c>
      <c r="Z703" s="48" t="str">
        <f t="shared" si="164"/>
        <v>ข้อมูลไม่ครบ</v>
      </c>
      <c r="AA703" s="48" t="str">
        <f t="shared" si="165"/>
        <v>ข้อมูลไม่ครบ</v>
      </c>
      <c r="AB703" s="46" t="str">
        <f t="shared" si="166"/>
        <v>ข้อมูลไม่ครบ</v>
      </c>
      <c r="AC703" s="47" t="str">
        <f t="shared" si="158"/>
        <v>ข้อมูลไม่ครบ</v>
      </c>
      <c r="AD703" s="48" t="str">
        <f t="shared" si="167"/>
        <v>ข้อมูลไม่ครบ</v>
      </c>
      <c r="AE703" s="48" t="str">
        <f t="shared" si="168"/>
        <v>ข้อมูลไม่ครบ</v>
      </c>
      <c r="AF703" s="64"/>
    </row>
    <row r="704" spans="1:32" ht="21.75" thickBot="1" x14ac:dyDescent="0.4">
      <c r="A704" s="81">
        <v>686</v>
      </c>
      <c r="B704" s="168"/>
      <c r="C704" s="141"/>
      <c r="D704" s="142"/>
      <c r="E704" s="193"/>
      <c r="F704" s="194"/>
      <c r="G704" s="195"/>
      <c r="H704" s="196"/>
      <c r="I704" s="142"/>
      <c r="J704" s="164"/>
      <c r="K704" s="165"/>
      <c r="L704" s="166"/>
      <c r="M704" s="65"/>
      <c r="N704" s="114"/>
      <c r="O704" s="114"/>
      <c r="P704" s="114"/>
      <c r="Q704" s="114"/>
      <c r="R704" s="115"/>
      <c r="S704" s="46" t="str">
        <f t="shared" si="159"/>
        <v>ข้อมูลไม่ครบ</v>
      </c>
      <c r="T704" s="47" t="str">
        <f t="shared" si="160"/>
        <v>ข้อมูลไม่ครบ</v>
      </c>
      <c r="U704" s="48" t="str">
        <f t="shared" si="161"/>
        <v>ข้อมูลไม่ครบ</v>
      </c>
      <c r="V704" s="48" t="str">
        <f t="shared" si="162"/>
        <v>ข้อมูลไม่ครบ</v>
      </c>
      <c r="W704" s="79" t="str">
        <f t="shared" ca="1" si="156"/>
        <v>ข้อมูลไม่ครบ</v>
      </c>
      <c r="X704" s="46" t="str">
        <f t="shared" si="163"/>
        <v>ข้อมูลไม่ครบ</v>
      </c>
      <c r="Y704" s="47" t="str">
        <f t="shared" si="157"/>
        <v>ข้อมูลไม่ครบ</v>
      </c>
      <c r="Z704" s="48" t="str">
        <f t="shared" si="164"/>
        <v>ข้อมูลไม่ครบ</v>
      </c>
      <c r="AA704" s="48" t="str">
        <f t="shared" si="165"/>
        <v>ข้อมูลไม่ครบ</v>
      </c>
      <c r="AB704" s="46" t="str">
        <f t="shared" si="166"/>
        <v>ข้อมูลไม่ครบ</v>
      </c>
      <c r="AC704" s="47" t="str">
        <f t="shared" si="158"/>
        <v>ข้อมูลไม่ครบ</v>
      </c>
      <c r="AD704" s="48" t="str">
        <f t="shared" si="167"/>
        <v>ข้อมูลไม่ครบ</v>
      </c>
      <c r="AE704" s="48" t="str">
        <f t="shared" si="168"/>
        <v>ข้อมูลไม่ครบ</v>
      </c>
      <c r="AF704" s="64"/>
    </row>
    <row r="705" spans="1:32" ht="21.75" thickBot="1" x14ac:dyDescent="0.4">
      <c r="A705" s="81">
        <v>687</v>
      </c>
      <c r="B705" s="168"/>
      <c r="C705" s="141"/>
      <c r="D705" s="142"/>
      <c r="E705" s="193"/>
      <c r="F705" s="194"/>
      <c r="G705" s="195"/>
      <c r="H705" s="196"/>
      <c r="I705" s="142"/>
      <c r="J705" s="164"/>
      <c r="K705" s="165"/>
      <c r="L705" s="166"/>
      <c r="M705" s="65"/>
      <c r="N705" s="114"/>
      <c r="O705" s="114"/>
      <c r="P705" s="114"/>
      <c r="Q705" s="114"/>
      <c r="R705" s="115"/>
      <c r="S705" s="46" t="str">
        <f t="shared" si="159"/>
        <v>ข้อมูลไม่ครบ</v>
      </c>
      <c r="T705" s="47" t="str">
        <f t="shared" si="160"/>
        <v>ข้อมูลไม่ครบ</v>
      </c>
      <c r="U705" s="48" t="str">
        <f t="shared" si="161"/>
        <v>ข้อมูลไม่ครบ</v>
      </c>
      <c r="V705" s="48" t="str">
        <f t="shared" si="162"/>
        <v>ข้อมูลไม่ครบ</v>
      </c>
      <c r="W705" s="79" t="str">
        <f t="shared" ca="1" si="156"/>
        <v>ข้อมูลไม่ครบ</v>
      </c>
      <c r="X705" s="46" t="str">
        <f t="shared" si="163"/>
        <v>ข้อมูลไม่ครบ</v>
      </c>
      <c r="Y705" s="47" t="str">
        <f t="shared" si="157"/>
        <v>ข้อมูลไม่ครบ</v>
      </c>
      <c r="Z705" s="48" t="str">
        <f t="shared" si="164"/>
        <v>ข้อมูลไม่ครบ</v>
      </c>
      <c r="AA705" s="48" t="str">
        <f t="shared" si="165"/>
        <v>ข้อมูลไม่ครบ</v>
      </c>
      <c r="AB705" s="46" t="str">
        <f t="shared" si="166"/>
        <v>ข้อมูลไม่ครบ</v>
      </c>
      <c r="AC705" s="47" t="str">
        <f t="shared" si="158"/>
        <v>ข้อมูลไม่ครบ</v>
      </c>
      <c r="AD705" s="48" t="str">
        <f t="shared" si="167"/>
        <v>ข้อมูลไม่ครบ</v>
      </c>
      <c r="AE705" s="48" t="str">
        <f t="shared" si="168"/>
        <v>ข้อมูลไม่ครบ</v>
      </c>
      <c r="AF705" s="64"/>
    </row>
    <row r="706" spans="1:32" ht="21.75" thickBot="1" x14ac:dyDescent="0.4">
      <c r="A706" s="81">
        <v>688</v>
      </c>
      <c r="B706" s="168"/>
      <c r="C706" s="141"/>
      <c r="D706" s="142"/>
      <c r="E706" s="193"/>
      <c r="F706" s="194"/>
      <c r="G706" s="195"/>
      <c r="H706" s="196"/>
      <c r="I706" s="142"/>
      <c r="J706" s="164"/>
      <c r="K706" s="165"/>
      <c r="L706" s="166"/>
      <c r="M706" s="65"/>
      <c r="N706" s="114"/>
      <c r="O706" s="114"/>
      <c r="P706" s="114"/>
      <c r="Q706" s="114"/>
      <c r="R706" s="115"/>
      <c r="S706" s="46" t="str">
        <f t="shared" si="159"/>
        <v>ข้อมูลไม่ครบ</v>
      </c>
      <c r="T706" s="47" t="str">
        <f t="shared" si="160"/>
        <v>ข้อมูลไม่ครบ</v>
      </c>
      <c r="U706" s="48" t="str">
        <f t="shared" si="161"/>
        <v>ข้อมูลไม่ครบ</v>
      </c>
      <c r="V706" s="48" t="str">
        <f t="shared" si="162"/>
        <v>ข้อมูลไม่ครบ</v>
      </c>
      <c r="W706" s="79" t="str">
        <f t="shared" ca="1" si="156"/>
        <v>ข้อมูลไม่ครบ</v>
      </c>
      <c r="X706" s="46" t="str">
        <f t="shared" si="163"/>
        <v>ข้อมูลไม่ครบ</v>
      </c>
      <c r="Y706" s="47" t="str">
        <f t="shared" si="157"/>
        <v>ข้อมูลไม่ครบ</v>
      </c>
      <c r="Z706" s="48" t="str">
        <f t="shared" si="164"/>
        <v>ข้อมูลไม่ครบ</v>
      </c>
      <c r="AA706" s="48" t="str">
        <f t="shared" si="165"/>
        <v>ข้อมูลไม่ครบ</v>
      </c>
      <c r="AB706" s="46" t="str">
        <f t="shared" si="166"/>
        <v>ข้อมูลไม่ครบ</v>
      </c>
      <c r="AC706" s="47" t="str">
        <f t="shared" si="158"/>
        <v>ข้อมูลไม่ครบ</v>
      </c>
      <c r="AD706" s="48" t="str">
        <f t="shared" si="167"/>
        <v>ข้อมูลไม่ครบ</v>
      </c>
      <c r="AE706" s="48" t="str">
        <f t="shared" si="168"/>
        <v>ข้อมูลไม่ครบ</v>
      </c>
      <c r="AF706" s="64"/>
    </row>
    <row r="707" spans="1:32" ht="21.75" thickBot="1" x14ac:dyDescent="0.4">
      <c r="A707" s="81">
        <v>689</v>
      </c>
      <c r="B707" s="168"/>
      <c r="C707" s="141"/>
      <c r="D707" s="142"/>
      <c r="E707" s="193"/>
      <c r="F707" s="194"/>
      <c r="G707" s="195"/>
      <c r="H707" s="196"/>
      <c r="I707" s="142"/>
      <c r="J707" s="164"/>
      <c r="K707" s="165"/>
      <c r="L707" s="166"/>
      <c r="M707" s="65"/>
      <c r="N707" s="114"/>
      <c r="O707" s="114"/>
      <c r="P707" s="114"/>
      <c r="Q707" s="114"/>
      <c r="R707" s="115"/>
      <c r="S707" s="46" t="str">
        <f t="shared" si="159"/>
        <v>ข้อมูลไม่ครบ</v>
      </c>
      <c r="T707" s="47" t="str">
        <f t="shared" si="160"/>
        <v>ข้อมูลไม่ครบ</v>
      </c>
      <c r="U707" s="48" t="str">
        <f t="shared" si="161"/>
        <v>ข้อมูลไม่ครบ</v>
      </c>
      <c r="V707" s="48" t="str">
        <f t="shared" si="162"/>
        <v>ข้อมูลไม่ครบ</v>
      </c>
      <c r="W707" s="79" t="str">
        <f t="shared" ca="1" si="156"/>
        <v>ข้อมูลไม่ครบ</v>
      </c>
      <c r="X707" s="46" t="str">
        <f t="shared" si="163"/>
        <v>ข้อมูลไม่ครบ</v>
      </c>
      <c r="Y707" s="47" t="str">
        <f t="shared" si="157"/>
        <v>ข้อมูลไม่ครบ</v>
      </c>
      <c r="Z707" s="48" t="str">
        <f t="shared" si="164"/>
        <v>ข้อมูลไม่ครบ</v>
      </c>
      <c r="AA707" s="48" t="str">
        <f t="shared" si="165"/>
        <v>ข้อมูลไม่ครบ</v>
      </c>
      <c r="AB707" s="46" t="str">
        <f t="shared" si="166"/>
        <v>ข้อมูลไม่ครบ</v>
      </c>
      <c r="AC707" s="47" t="str">
        <f t="shared" si="158"/>
        <v>ข้อมูลไม่ครบ</v>
      </c>
      <c r="AD707" s="48" t="str">
        <f t="shared" si="167"/>
        <v>ข้อมูลไม่ครบ</v>
      </c>
      <c r="AE707" s="48" t="str">
        <f t="shared" si="168"/>
        <v>ข้อมูลไม่ครบ</v>
      </c>
      <c r="AF707" s="64"/>
    </row>
    <row r="708" spans="1:32" ht="21.75" thickBot="1" x14ac:dyDescent="0.4">
      <c r="A708" s="81">
        <v>690</v>
      </c>
      <c r="B708" s="168"/>
      <c r="C708" s="141"/>
      <c r="D708" s="142"/>
      <c r="E708" s="193"/>
      <c r="F708" s="194"/>
      <c r="G708" s="195"/>
      <c r="H708" s="196"/>
      <c r="I708" s="142"/>
      <c r="J708" s="164"/>
      <c r="K708" s="165"/>
      <c r="L708" s="166"/>
      <c r="M708" s="65"/>
      <c r="N708" s="114"/>
      <c r="O708" s="114"/>
      <c r="P708" s="114"/>
      <c r="Q708" s="114"/>
      <c r="R708" s="115"/>
      <c r="S708" s="46" t="str">
        <f t="shared" si="159"/>
        <v>ข้อมูลไม่ครบ</v>
      </c>
      <c r="T708" s="47" t="str">
        <f t="shared" si="160"/>
        <v>ข้อมูลไม่ครบ</v>
      </c>
      <c r="U708" s="48" t="str">
        <f t="shared" si="161"/>
        <v>ข้อมูลไม่ครบ</v>
      </c>
      <c r="V708" s="48" t="str">
        <f t="shared" si="162"/>
        <v>ข้อมูลไม่ครบ</v>
      </c>
      <c r="W708" s="79" t="str">
        <f t="shared" ca="1" si="156"/>
        <v>ข้อมูลไม่ครบ</v>
      </c>
      <c r="X708" s="46" t="str">
        <f t="shared" si="163"/>
        <v>ข้อมูลไม่ครบ</v>
      </c>
      <c r="Y708" s="47" t="str">
        <f t="shared" si="157"/>
        <v>ข้อมูลไม่ครบ</v>
      </c>
      <c r="Z708" s="48" t="str">
        <f t="shared" si="164"/>
        <v>ข้อมูลไม่ครบ</v>
      </c>
      <c r="AA708" s="48" t="str">
        <f t="shared" si="165"/>
        <v>ข้อมูลไม่ครบ</v>
      </c>
      <c r="AB708" s="46" t="str">
        <f t="shared" si="166"/>
        <v>ข้อมูลไม่ครบ</v>
      </c>
      <c r="AC708" s="47" t="str">
        <f t="shared" si="158"/>
        <v>ข้อมูลไม่ครบ</v>
      </c>
      <c r="AD708" s="48" t="str">
        <f t="shared" si="167"/>
        <v>ข้อมูลไม่ครบ</v>
      </c>
      <c r="AE708" s="48" t="str">
        <f t="shared" si="168"/>
        <v>ข้อมูลไม่ครบ</v>
      </c>
      <c r="AF708" s="64"/>
    </row>
    <row r="709" spans="1:32" ht="21.75" thickBot="1" x14ac:dyDescent="0.4">
      <c r="A709" s="81">
        <v>691</v>
      </c>
      <c r="B709" s="168"/>
      <c r="C709" s="141"/>
      <c r="D709" s="142"/>
      <c r="E709" s="193"/>
      <c r="F709" s="194"/>
      <c r="G709" s="195"/>
      <c r="H709" s="196"/>
      <c r="I709" s="142"/>
      <c r="J709" s="164"/>
      <c r="K709" s="165"/>
      <c r="L709" s="166"/>
      <c r="M709" s="65"/>
      <c r="N709" s="114"/>
      <c r="O709" s="114"/>
      <c r="P709" s="114"/>
      <c r="Q709" s="114"/>
      <c r="R709" s="115"/>
      <c r="S709" s="46" t="str">
        <f t="shared" si="159"/>
        <v>ข้อมูลไม่ครบ</v>
      </c>
      <c r="T709" s="47" t="str">
        <f t="shared" si="160"/>
        <v>ข้อมูลไม่ครบ</v>
      </c>
      <c r="U709" s="48" t="str">
        <f t="shared" si="161"/>
        <v>ข้อมูลไม่ครบ</v>
      </c>
      <c r="V709" s="48" t="str">
        <f t="shared" si="162"/>
        <v>ข้อมูลไม่ครบ</v>
      </c>
      <c r="W709" s="79" t="str">
        <f t="shared" ca="1" si="156"/>
        <v>ข้อมูลไม่ครบ</v>
      </c>
      <c r="X709" s="46" t="str">
        <f t="shared" si="163"/>
        <v>ข้อมูลไม่ครบ</v>
      </c>
      <c r="Y709" s="47" t="str">
        <f t="shared" si="157"/>
        <v>ข้อมูลไม่ครบ</v>
      </c>
      <c r="Z709" s="48" t="str">
        <f t="shared" si="164"/>
        <v>ข้อมูลไม่ครบ</v>
      </c>
      <c r="AA709" s="48" t="str">
        <f t="shared" si="165"/>
        <v>ข้อมูลไม่ครบ</v>
      </c>
      <c r="AB709" s="46" t="str">
        <f t="shared" si="166"/>
        <v>ข้อมูลไม่ครบ</v>
      </c>
      <c r="AC709" s="47" t="str">
        <f t="shared" si="158"/>
        <v>ข้อมูลไม่ครบ</v>
      </c>
      <c r="AD709" s="48" t="str">
        <f t="shared" si="167"/>
        <v>ข้อมูลไม่ครบ</v>
      </c>
      <c r="AE709" s="48" t="str">
        <f t="shared" si="168"/>
        <v>ข้อมูลไม่ครบ</v>
      </c>
      <c r="AF709" s="64"/>
    </row>
    <row r="710" spans="1:32" ht="21.75" thickBot="1" x14ac:dyDescent="0.4">
      <c r="A710" s="81">
        <v>692</v>
      </c>
      <c r="B710" s="168"/>
      <c r="C710" s="141"/>
      <c r="D710" s="142"/>
      <c r="E710" s="193"/>
      <c r="F710" s="194"/>
      <c r="G710" s="195"/>
      <c r="H710" s="196"/>
      <c r="I710" s="142"/>
      <c r="J710" s="164"/>
      <c r="K710" s="165"/>
      <c r="L710" s="166"/>
      <c r="M710" s="65"/>
      <c r="N710" s="114"/>
      <c r="O710" s="114"/>
      <c r="P710" s="114"/>
      <c r="Q710" s="114"/>
      <c r="R710" s="115"/>
      <c r="S710" s="46" t="str">
        <f t="shared" si="159"/>
        <v>ข้อมูลไม่ครบ</v>
      </c>
      <c r="T710" s="47" t="str">
        <f t="shared" si="160"/>
        <v>ข้อมูลไม่ครบ</v>
      </c>
      <c r="U710" s="48" t="str">
        <f t="shared" si="161"/>
        <v>ข้อมูลไม่ครบ</v>
      </c>
      <c r="V710" s="48" t="str">
        <f t="shared" si="162"/>
        <v>ข้อมูลไม่ครบ</v>
      </c>
      <c r="W710" s="79" t="str">
        <f t="shared" ca="1" si="156"/>
        <v>ข้อมูลไม่ครบ</v>
      </c>
      <c r="X710" s="46" t="str">
        <f t="shared" si="163"/>
        <v>ข้อมูลไม่ครบ</v>
      </c>
      <c r="Y710" s="47" t="str">
        <f t="shared" si="157"/>
        <v>ข้อมูลไม่ครบ</v>
      </c>
      <c r="Z710" s="48" t="str">
        <f t="shared" si="164"/>
        <v>ข้อมูลไม่ครบ</v>
      </c>
      <c r="AA710" s="48" t="str">
        <f t="shared" si="165"/>
        <v>ข้อมูลไม่ครบ</v>
      </c>
      <c r="AB710" s="46" t="str">
        <f t="shared" si="166"/>
        <v>ข้อมูลไม่ครบ</v>
      </c>
      <c r="AC710" s="47" t="str">
        <f t="shared" si="158"/>
        <v>ข้อมูลไม่ครบ</v>
      </c>
      <c r="AD710" s="48" t="str">
        <f t="shared" si="167"/>
        <v>ข้อมูลไม่ครบ</v>
      </c>
      <c r="AE710" s="48" t="str">
        <f t="shared" si="168"/>
        <v>ข้อมูลไม่ครบ</v>
      </c>
      <c r="AF710" s="64"/>
    </row>
    <row r="711" spans="1:32" ht="21.75" thickBot="1" x14ac:dyDescent="0.4">
      <c r="A711" s="81">
        <v>693</v>
      </c>
      <c r="B711" s="168"/>
      <c r="C711" s="141"/>
      <c r="D711" s="142"/>
      <c r="E711" s="193"/>
      <c r="F711" s="194"/>
      <c r="G711" s="195"/>
      <c r="H711" s="196"/>
      <c r="I711" s="142"/>
      <c r="J711" s="164"/>
      <c r="K711" s="165"/>
      <c r="L711" s="166"/>
      <c r="M711" s="65"/>
      <c r="N711" s="114"/>
      <c r="O711" s="114"/>
      <c r="P711" s="114"/>
      <c r="Q711" s="114"/>
      <c r="R711" s="115"/>
      <c r="S711" s="46" t="str">
        <f t="shared" si="159"/>
        <v>ข้อมูลไม่ครบ</v>
      </c>
      <c r="T711" s="47" t="str">
        <f t="shared" si="160"/>
        <v>ข้อมูลไม่ครบ</v>
      </c>
      <c r="U711" s="48" t="str">
        <f t="shared" si="161"/>
        <v>ข้อมูลไม่ครบ</v>
      </c>
      <c r="V711" s="48" t="str">
        <f t="shared" si="162"/>
        <v>ข้อมูลไม่ครบ</v>
      </c>
      <c r="W711" s="79" t="str">
        <f t="shared" ca="1" si="156"/>
        <v>ข้อมูลไม่ครบ</v>
      </c>
      <c r="X711" s="46" t="str">
        <f t="shared" si="163"/>
        <v>ข้อมูลไม่ครบ</v>
      </c>
      <c r="Y711" s="47" t="str">
        <f t="shared" si="157"/>
        <v>ข้อมูลไม่ครบ</v>
      </c>
      <c r="Z711" s="48" t="str">
        <f t="shared" si="164"/>
        <v>ข้อมูลไม่ครบ</v>
      </c>
      <c r="AA711" s="48" t="str">
        <f t="shared" si="165"/>
        <v>ข้อมูลไม่ครบ</v>
      </c>
      <c r="AB711" s="46" t="str">
        <f t="shared" si="166"/>
        <v>ข้อมูลไม่ครบ</v>
      </c>
      <c r="AC711" s="47" t="str">
        <f t="shared" si="158"/>
        <v>ข้อมูลไม่ครบ</v>
      </c>
      <c r="AD711" s="48" t="str">
        <f t="shared" si="167"/>
        <v>ข้อมูลไม่ครบ</v>
      </c>
      <c r="AE711" s="48" t="str">
        <f t="shared" si="168"/>
        <v>ข้อมูลไม่ครบ</v>
      </c>
      <c r="AF711" s="64"/>
    </row>
    <row r="712" spans="1:32" ht="21.75" thickBot="1" x14ac:dyDescent="0.4">
      <c r="A712" s="81">
        <v>694</v>
      </c>
      <c r="B712" s="168"/>
      <c r="C712" s="141"/>
      <c r="D712" s="142"/>
      <c r="E712" s="193"/>
      <c r="F712" s="194"/>
      <c r="G712" s="195"/>
      <c r="H712" s="196"/>
      <c r="I712" s="142"/>
      <c r="J712" s="164"/>
      <c r="K712" s="165"/>
      <c r="L712" s="166"/>
      <c r="M712" s="65"/>
      <c r="N712" s="114"/>
      <c r="O712" s="114"/>
      <c r="P712" s="114"/>
      <c r="Q712" s="114"/>
      <c r="R712" s="115"/>
      <c r="S712" s="46" t="str">
        <f t="shared" si="159"/>
        <v>ข้อมูลไม่ครบ</v>
      </c>
      <c r="T712" s="47" t="str">
        <f t="shared" si="160"/>
        <v>ข้อมูลไม่ครบ</v>
      </c>
      <c r="U712" s="48" t="str">
        <f t="shared" si="161"/>
        <v>ข้อมูลไม่ครบ</v>
      </c>
      <c r="V712" s="48" t="str">
        <f t="shared" si="162"/>
        <v>ข้อมูลไม่ครบ</v>
      </c>
      <c r="W712" s="79" t="str">
        <f t="shared" ca="1" si="156"/>
        <v>ข้อมูลไม่ครบ</v>
      </c>
      <c r="X712" s="46" t="str">
        <f t="shared" si="163"/>
        <v>ข้อมูลไม่ครบ</v>
      </c>
      <c r="Y712" s="47" t="str">
        <f t="shared" si="157"/>
        <v>ข้อมูลไม่ครบ</v>
      </c>
      <c r="Z712" s="48" t="str">
        <f t="shared" si="164"/>
        <v>ข้อมูลไม่ครบ</v>
      </c>
      <c r="AA712" s="48" t="str">
        <f t="shared" si="165"/>
        <v>ข้อมูลไม่ครบ</v>
      </c>
      <c r="AB712" s="46" t="str">
        <f t="shared" si="166"/>
        <v>ข้อมูลไม่ครบ</v>
      </c>
      <c r="AC712" s="47" t="str">
        <f t="shared" si="158"/>
        <v>ข้อมูลไม่ครบ</v>
      </c>
      <c r="AD712" s="48" t="str">
        <f t="shared" si="167"/>
        <v>ข้อมูลไม่ครบ</v>
      </c>
      <c r="AE712" s="48" t="str">
        <f t="shared" si="168"/>
        <v>ข้อมูลไม่ครบ</v>
      </c>
      <c r="AF712" s="64"/>
    </row>
    <row r="713" spans="1:32" ht="21.75" thickBot="1" x14ac:dyDescent="0.4">
      <c r="A713" s="81">
        <v>695</v>
      </c>
      <c r="B713" s="168"/>
      <c r="C713" s="141"/>
      <c r="D713" s="142"/>
      <c r="E713" s="193"/>
      <c r="F713" s="194"/>
      <c r="G713" s="195"/>
      <c r="H713" s="196"/>
      <c r="I713" s="142"/>
      <c r="J713" s="164"/>
      <c r="K713" s="165"/>
      <c r="L713" s="166"/>
      <c r="M713" s="65"/>
      <c r="N713" s="114"/>
      <c r="O713" s="114"/>
      <c r="P713" s="114"/>
      <c r="Q713" s="114"/>
      <c r="R713" s="115"/>
      <c r="S713" s="46" t="str">
        <f t="shared" si="159"/>
        <v>ข้อมูลไม่ครบ</v>
      </c>
      <c r="T713" s="47" t="str">
        <f t="shared" si="160"/>
        <v>ข้อมูลไม่ครบ</v>
      </c>
      <c r="U713" s="48" t="str">
        <f t="shared" si="161"/>
        <v>ข้อมูลไม่ครบ</v>
      </c>
      <c r="V713" s="48" t="str">
        <f t="shared" si="162"/>
        <v>ข้อมูลไม่ครบ</v>
      </c>
      <c r="W713" s="79" t="str">
        <f t="shared" ca="1" si="156"/>
        <v>ข้อมูลไม่ครบ</v>
      </c>
      <c r="X713" s="46" t="str">
        <f t="shared" si="163"/>
        <v>ข้อมูลไม่ครบ</v>
      </c>
      <c r="Y713" s="47" t="str">
        <f t="shared" si="157"/>
        <v>ข้อมูลไม่ครบ</v>
      </c>
      <c r="Z713" s="48" t="str">
        <f t="shared" si="164"/>
        <v>ข้อมูลไม่ครบ</v>
      </c>
      <c r="AA713" s="48" t="str">
        <f t="shared" si="165"/>
        <v>ข้อมูลไม่ครบ</v>
      </c>
      <c r="AB713" s="46" t="str">
        <f t="shared" si="166"/>
        <v>ข้อมูลไม่ครบ</v>
      </c>
      <c r="AC713" s="47" t="str">
        <f t="shared" si="158"/>
        <v>ข้อมูลไม่ครบ</v>
      </c>
      <c r="AD713" s="48" t="str">
        <f t="shared" si="167"/>
        <v>ข้อมูลไม่ครบ</v>
      </c>
      <c r="AE713" s="48" t="str">
        <f t="shared" si="168"/>
        <v>ข้อมูลไม่ครบ</v>
      </c>
      <c r="AF713" s="64"/>
    </row>
    <row r="714" spans="1:32" ht="21.75" thickBot="1" x14ac:dyDescent="0.4">
      <c r="A714" s="81">
        <v>696</v>
      </c>
      <c r="B714" s="168"/>
      <c r="C714" s="141"/>
      <c r="D714" s="142"/>
      <c r="E714" s="193"/>
      <c r="F714" s="194"/>
      <c r="G714" s="195"/>
      <c r="H714" s="196"/>
      <c r="I714" s="142"/>
      <c r="J714" s="164"/>
      <c r="K714" s="165"/>
      <c r="L714" s="166"/>
      <c r="M714" s="65"/>
      <c r="N714" s="114"/>
      <c r="O714" s="114"/>
      <c r="P714" s="114"/>
      <c r="Q714" s="114"/>
      <c r="R714" s="115"/>
      <c r="S714" s="46" t="str">
        <f t="shared" si="159"/>
        <v>ข้อมูลไม่ครบ</v>
      </c>
      <c r="T714" s="47" t="str">
        <f t="shared" si="160"/>
        <v>ข้อมูลไม่ครบ</v>
      </c>
      <c r="U714" s="48" t="str">
        <f t="shared" si="161"/>
        <v>ข้อมูลไม่ครบ</v>
      </c>
      <c r="V714" s="48" t="str">
        <f t="shared" si="162"/>
        <v>ข้อมูลไม่ครบ</v>
      </c>
      <c r="W714" s="79" t="str">
        <f t="shared" ca="1" si="156"/>
        <v>ข้อมูลไม่ครบ</v>
      </c>
      <c r="X714" s="46" t="str">
        <f t="shared" si="163"/>
        <v>ข้อมูลไม่ครบ</v>
      </c>
      <c r="Y714" s="47" t="str">
        <f t="shared" si="157"/>
        <v>ข้อมูลไม่ครบ</v>
      </c>
      <c r="Z714" s="48" t="str">
        <f t="shared" si="164"/>
        <v>ข้อมูลไม่ครบ</v>
      </c>
      <c r="AA714" s="48" t="str">
        <f t="shared" si="165"/>
        <v>ข้อมูลไม่ครบ</v>
      </c>
      <c r="AB714" s="46" t="str">
        <f t="shared" si="166"/>
        <v>ข้อมูลไม่ครบ</v>
      </c>
      <c r="AC714" s="47" t="str">
        <f t="shared" si="158"/>
        <v>ข้อมูลไม่ครบ</v>
      </c>
      <c r="AD714" s="48" t="str">
        <f t="shared" si="167"/>
        <v>ข้อมูลไม่ครบ</v>
      </c>
      <c r="AE714" s="48" t="str">
        <f t="shared" si="168"/>
        <v>ข้อมูลไม่ครบ</v>
      </c>
      <c r="AF714" s="64"/>
    </row>
    <row r="715" spans="1:32" ht="21.75" thickBot="1" x14ac:dyDescent="0.4">
      <c r="A715" s="81">
        <v>697</v>
      </c>
      <c r="B715" s="168"/>
      <c r="C715" s="141"/>
      <c r="D715" s="142"/>
      <c r="E715" s="193"/>
      <c r="F715" s="194"/>
      <c r="G715" s="195"/>
      <c r="H715" s="196"/>
      <c r="I715" s="142"/>
      <c r="J715" s="164"/>
      <c r="K715" s="165"/>
      <c r="L715" s="166"/>
      <c r="M715" s="65"/>
      <c r="N715" s="114"/>
      <c r="O715" s="114"/>
      <c r="P715" s="114"/>
      <c r="Q715" s="114"/>
      <c r="R715" s="115"/>
      <c r="S715" s="46" t="str">
        <f t="shared" si="159"/>
        <v>ข้อมูลไม่ครบ</v>
      </c>
      <c r="T715" s="47" t="str">
        <f t="shared" si="160"/>
        <v>ข้อมูลไม่ครบ</v>
      </c>
      <c r="U715" s="48" t="str">
        <f t="shared" si="161"/>
        <v>ข้อมูลไม่ครบ</v>
      </c>
      <c r="V715" s="48" t="str">
        <f t="shared" si="162"/>
        <v>ข้อมูลไม่ครบ</v>
      </c>
      <c r="W715" s="79" t="str">
        <f t="shared" ca="1" si="156"/>
        <v>ข้อมูลไม่ครบ</v>
      </c>
      <c r="X715" s="46" t="str">
        <f t="shared" si="163"/>
        <v>ข้อมูลไม่ครบ</v>
      </c>
      <c r="Y715" s="47" t="str">
        <f t="shared" si="157"/>
        <v>ข้อมูลไม่ครบ</v>
      </c>
      <c r="Z715" s="48" t="str">
        <f t="shared" si="164"/>
        <v>ข้อมูลไม่ครบ</v>
      </c>
      <c r="AA715" s="48" t="str">
        <f t="shared" si="165"/>
        <v>ข้อมูลไม่ครบ</v>
      </c>
      <c r="AB715" s="46" t="str">
        <f t="shared" si="166"/>
        <v>ข้อมูลไม่ครบ</v>
      </c>
      <c r="AC715" s="47" t="str">
        <f t="shared" si="158"/>
        <v>ข้อมูลไม่ครบ</v>
      </c>
      <c r="AD715" s="48" t="str">
        <f t="shared" si="167"/>
        <v>ข้อมูลไม่ครบ</v>
      </c>
      <c r="AE715" s="48" t="str">
        <f t="shared" si="168"/>
        <v>ข้อมูลไม่ครบ</v>
      </c>
      <c r="AF715" s="64"/>
    </row>
    <row r="716" spans="1:32" ht="21.75" thickBot="1" x14ac:dyDescent="0.4">
      <c r="A716" s="81">
        <v>698</v>
      </c>
      <c r="B716" s="168"/>
      <c r="C716" s="141"/>
      <c r="D716" s="142"/>
      <c r="E716" s="193"/>
      <c r="F716" s="194"/>
      <c r="G716" s="195"/>
      <c r="H716" s="196"/>
      <c r="I716" s="142"/>
      <c r="J716" s="164"/>
      <c r="K716" s="165"/>
      <c r="L716" s="166"/>
      <c r="M716" s="65"/>
      <c r="N716" s="114"/>
      <c r="O716" s="114"/>
      <c r="P716" s="114"/>
      <c r="Q716" s="114"/>
      <c r="R716" s="115"/>
      <c r="S716" s="46" t="str">
        <f t="shared" si="159"/>
        <v>ข้อมูลไม่ครบ</v>
      </c>
      <c r="T716" s="47" t="str">
        <f t="shared" si="160"/>
        <v>ข้อมูลไม่ครบ</v>
      </c>
      <c r="U716" s="48" t="str">
        <f t="shared" si="161"/>
        <v>ข้อมูลไม่ครบ</v>
      </c>
      <c r="V716" s="48" t="str">
        <f t="shared" si="162"/>
        <v>ข้อมูลไม่ครบ</v>
      </c>
      <c r="W716" s="79" t="str">
        <f t="shared" ca="1" si="156"/>
        <v>ข้อมูลไม่ครบ</v>
      </c>
      <c r="X716" s="46" t="str">
        <f t="shared" si="163"/>
        <v>ข้อมูลไม่ครบ</v>
      </c>
      <c r="Y716" s="47" t="str">
        <f t="shared" si="157"/>
        <v>ข้อมูลไม่ครบ</v>
      </c>
      <c r="Z716" s="48" t="str">
        <f t="shared" si="164"/>
        <v>ข้อมูลไม่ครบ</v>
      </c>
      <c r="AA716" s="48" t="str">
        <f t="shared" si="165"/>
        <v>ข้อมูลไม่ครบ</v>
      </c>
      <c r="AB716" s="46" t="str">
        <f t="shared" si="166"/>
        <v>ข้อมูลไม่ครบ</v>
      </c>
      <c r="AC716" s="47" t="str">
        <f t="shared" si="158"/>
        <v>ข้อมูลไม่ครบ</v>
      </c>
      <c r="AD716" s="48" t="str">
        <f t="shared" si="167"/>
        <v>ข้อมูลไม่ครบ</v>
      </c>
      <c r="AE716" s="48" t="str">
        <f t="shared" si="168"/>
        <v>ข้อมูลไม่ครบ</v>
      </c>
      <c r="AF716" s="64"/>
    </row>
    <row r="717" spans="1:32" ht="21.75" thickBot="1" x14ac:dyDescent="0.4">
      <c r="A717" s="81">
        <v>699</v>
      </c>
      <c r="B717" s="168"/>
      <c r="C717" s="141"/>
      <c r="D717" s="142"/>
      <c r="E717" s="193"/>
      <c r="F717" s="194"/>
      <c r="G717" s="195"/>
      <c r="H717" s="196"/>
      <c r="I717" s="142"/>
      <c r="J717" s="164"/>
      <c r="K717" s="165"/>
      <c r="L717" s="166"/>
      <c r="M717" s="65"/>
      <c r="N717" s="114"/>
      <c r="O717" s="114"/>
      <c r="P717" s="114"/>
      <c r="Q717" s="114"/>
      <c r="R717" s="115"/>
      <c r="S717" s="46" t="str">
        <f t="shared" si="159"/>
        <v>ข้อมูลไม่ครบ</v>
      </c>
      <c r="T717" s="47" t="str">
        <f t="shared" si="160"/>
        <v>ข้อมูลไม่ครบ</v>
      </c>
      <c r="U717" s="48" t="str">
        <f t="shared" si="161"/>
        <v>ข้อมูลไม่ครบ</v>
      </c>
      <c r="V717" s="48" t="str">
        <f t="shared" si="162"/>
        <v>ข้อมูลไม่ครบ</v>
      </c>
      <c r="W717" s="79" t="str">
        <f t="shared" ca="1" si="156"/>
        <v>ข้อมูลไม่ครบ</v>
      </c>
      <c r="X717" s="46" t="str">
        <f t="shared" si="163"/>
        <v>ข้อมูลไม่ครบ</v>
      </c>
      <c r="Y717" s="47" t="str">
        <f t="shared" si="157"/>
        <v>ข้อมูลไม่ครบ</v>
      </c>
      <c r="Z717" s="48" t="str">
        <f t="shared" si="164"/>
        <v>ข้อมูลไม่ครบ</v>
      </c>
      <c r="AA717" s="48" t="str">
        <f t="shared" si="165"/>
        <v>ข้อมูลไม่ครบ</v>
      </c>
      <c r="AB717" s="46" t="str">
        <f t="shared" si="166"/>
        <v>ข้อมูลไม่ครบ</v>
      </c>
      <c r="AC717" s="47" t="str">
        <f t="shared" si="158"/>
        <v>ข้อมูลไม่ครบ</v>
      </c>
      <c r="AD717" s="48" t="str">
        <f t="shared" si="167"/>
        <v>ข้อมูลไม่ครบ</v>
      </c>
      <c r="AE717" s="48" t="str">
        <f t="shared" si="168"/>
        <v>ข้อมูลไม่ครบ</v>
      </c>
      <c r="AF717" s="64"/>
    </row>
    <row r="718" spans="1:32" ht="21.75" thickBot="1" x14ac:dyDescent="0.4">
      <c r="A718" s="81">
        <v>700</v>
      </c>
      <c r="B718" s="168"/>
      <c r="C718" s="141"/>
      <c r="D718" s="142"/>
      <c r="E718" s="193"/>
      <c r="F718" s="194"/>
      <c r="G718" s="195"/>
      <c r="H718" s="196"/>
      <c r="I718" s="142"/>
      <c r="J718" s="164"/>
      <c r="K718" s="165"/>
      <c r="L718" s="166"/>
      <c r="M718" s="65"/>
      <c r="N718" s="114"/>
      <c r="O718" s="114"/>
      <c r="P718" s="114"/>
      <c r="Q718" s="114"/>
      <c r="R718" s="115"/>
      <c r="S718" s="46" t="str">
        <f t="shared" si="159"/>
        <v>ข้อมูลไม่ครบ</v>
      </c>
      <c r="T718" s="47" t="str">
        <f t="shared" si="160"/>
        <v>ข้อมูลไม่ครบ</v>
      </c>
      <c r="U718" s="48" t="str">
        <f t="shared" si="161"/>
        <v>ข้อมูลไม่ครบ</v>
      </c>
      <c r="V718" s="48" t="str">
        <f t="shared" si="162"/>
        <v>ข้อมูลไม่ครบ</v>
      </c>
      <c r="W718" s="79" t="str">
        <f t="shared" ca="1" si="156"/>
        <v>ข้อมูลไม่ครบ</v>
      </c>
      <c r="X718" s="46" t="str">
        <f t="shared" si="163"/>
        <v>ข้อมูลไม่ครบ</v>
      </c>
      <c r="Y718" s="47" t="str">
        <f t="shared" si="157"/>
        <v>ข้อมูลไม่ครบ</v>
      </c>
      <c r="Z718" s="48" t="str">
        <f t="shared" si="164"/>
        <v>ข้อมูลไม่ครบ</v>
      </c>
      <c r="AA718" s="48" t="str">
        <f t="shared" si="165"/>
        <v>ข้อมูลไม่ครบ</v>
      </c>
      <c r="AB718" s="46" t="str">
        <f t="shared" si="166"/>
        <v>ข้อมูลไม่ครบ</v>
      </c>
      <c r="AC718" s="47" t="str">
        <f t="shared" si="158"/>
        <v>ข้อมูลไม่ครบ</v>
      </c>
      <c r="AD718" s="48" t="str">
        <f t="shared" si="167"/>
        <v>ข้อมูลไม่ครบ</v>
      </c>
      <c r="AE718" s="48" t="str">
        <f t="shared" si="168"/>
        <v>ข้อมูลไม่ครบ</v>
      </c>
      <c r="AF718" s="64"/>
    </row>
    <row r="719" spans="1:32" ht="21.75" thickBot="1" x14ac:dyDescent="0.4">
      <c r="A719" s="81">
        <v>701</v>
      </c>
      <c r="B719" s="168"/>
      <c r="C719" s="141"/>
      <c r="D719" s="142"/>
      <c r="E719" s="193"/>
      <c r="F719" s="194"/>
      <c r="G719" s="195"/>
      <c r="H719" s="196"/>
      <c r="I719" s="142"/>
      <c r="J719" s="164"/>
      <c r="K719" s="165"/>
      <c r="L719" s="166"/>
      <c r="M719" s="65"/>
      <c r="N719" s="114"/>
      <c r="O719" s="114"/>
      <c r="P719" s="114"/>
      <c r="Q719" s="114"/>
      <c r="R719" s="115"/>
      <c r="S719" s="46" t="str">
        <f t="shared" si="159"/>
        <v>ข้อมูลไม่ครบ</v>
      </c>
      <c r="T719" s="47" t="str">
        <f t="shared" si="160"/>
        <v>ข้อมูลไม่ครบ</v>
      </c>
      <c r="U719" s="48" t="str">
        <f t="shared" si="161"/>
        <v>ข้อมูลไม่ครบ</v>
      </c>
      <c r="V719" s="48" t="str">
        <f t="shared" si="162"/>
        <v>ข้อมูลไม่ครบ</v>
      </c>
      <c r="W719" s="79" t="str">
        <f t="shared" ca="1" si="156"/>
        <v>ข้อมูลไม่ครบ</v>
      </c>
      <c r="X719" s="46" t="str">
        <f t="shared" si="163"/>
        <v>ข้อมูลไม่ครบ</v>
      </c>
      <c r="Y719" s="47" t="str">
        <f t="shared" si="157"/>
        <v>ข้อมูลไม่ครบ</v>
      </c>
      <c r="Z719" s="48" t="str">
        <f t="shared" si="164"/>
        <v>ข้อมูลไม่ครบ</v>
      </c>
      <c r="AA719" s="48" t="str">
        <f t="shared" si="165"/>
        <v>ข้อมูลไม่ครบ</v>
      </c>
      <c r="AB719" s="46" t="str">
        <f t="shared" si="166"/>
        <v>ข้อมูลไม่ครบ</v>
      </c>
      <c r="AC719" s="47" t="str">
        <f t="shared" si="158"/>
        <v>ข้อมูลไม่ครบ</v>
      </c>
      <c r="AD719" s="48" t="str">
        <f t="shared" si="167"/>
        <v>ข้อมูลไม่ครบ</v>
      </c>
      <c r="AE719" s="48" t="str">
        <f t="shared" si="168"/>
        <v>ข้อมูลไม่ครบ</v>
      </c>
      <c r="AF719" s="64"/>
    </row>
    <row r="720" spans="1:32" ht="21.75" thickBot="1" x14ac:dyDescent="0.4">
      <c r="A720" s="81">
        <v>702</v>
      </c>
      <c r="B720" s="168"/>
      <c r="C720" s="141"/>
      <c r="D720" s="142"/>
      <c r="E720" s="193"/>
      <c r="F720" s="194"/>
      <c r="G720" s="195"/>
      <c r="H720" s="196"/>
      <c r="I720" s="142"/>
      <c r="J720" s="164"/>
      <c r="K720" s="165"/>
      <c r="L720" s="166"/>
      <c r="M720" s="65"/>
      <c r="N720" s="114"/>
      <c r="O720" s="114"/>
      <c r="P720" s="114"/>
      <c r="Q720" s="114"/>
      <c r="R720" s="115"/>
      <c r="S720" s="46" t="str">
        <f t="shared" si="159"/>
        <v>ข้อมูลไม่ครบ</v>
      </c>
      <c r="T720" s="47" t="str">
        <f t="shared" si="160"/>
        <v>ข้อมูลไม่ครบ</v>
      </c>
      <c r="U720" s="48" t="str">
        <f t="shared" si="161"/>
        <v>ข้อมูลไม่ครบ</v>
      </c>
      <c r="V720" s="48" t="str">
        <f t="shared" si="162"/>
        <v>ข้อมูลไม่ครบ</v>
      </c>
      <c r="W720" s="79" t="str">
        <f t="shared" ca="1" si="156"/>
        <v>ข้อมูลไม่ครบ</v>
      </c>
      <c r="X720" s="46" t="str">
        <f t="shared" si="163"/>
        <v>ข้อมูลไม่ครบ</v>
      </c>
      <c r="Y720" s="47" t="str">
        <f t="shared" si="157"/>
        <v>ข้อมูลไม่ครบ</v>
      </c>
      <c r="Z720" s="48" t="str">
        <f t="shared" si="164"/>
        <v>ข้อมูลไม่ครบ</v>
      </c>
      <c r="AA720" s="48" t="str">
        <f t="shared" si="165"/>
        <v>ข้อมูลไม่ครบ</v>
      </c>
      <c r="AB720" s="46" t="str">
        <f t="shared" si="166"/>
        <v>ข้อมูลไม่ครบ</v>
      </c>
      <c r="AC720" s="47" t="str">
        <f t="shared" si="158"/>
        <v>ข้อมูลไม่ครบ</v>
      </c>
      <c r="AD720" s="48" t="str">
        <f t="shared" si="167"/>
        <v>ข้อมูลไม่ครบ</v>
      </c>
      <c r="AE720" s="48" t="str">
        <f t="shared" si="168"/>
        <v>ข้อมูลไม่ครบ</v>
      </c>
      <c r="AF720" s="64"/>
    </row>
    <row r="721" spans="1:32" ht="21.75" thickBot="1" x14ac:dyDescent="0.4">
      <c r="A721" s="81">
        <v>703</v>
      </c>
      <c r="B721" s="168"/>
      <c r="C721" s="141"/>
      <c r="D721" s="142"/>
      <c r="E721" s="193"/>
      <c r="F721" s="194"/>
      <c r="G721" s="195"/>
      <c r="H721" s="196"/>
      <c r="I721" s="142"/>
      <c r="J721" s="164"/>
      <c r="K721" s="165"/>
      <c r="L721" s="166"/>
      <c r="M721" s="65"/>
      <c r="N721" s="114"/>
      <c r="O721" s="114"/>
      <c r="P721" s="114"/>
      <c r="Q721" s="114"/>
      <c r="R721" s="115"/>
      <c r="S721" s="46" t="str">
        <f t="shared" si="159"/>
        <v>ข้อมูลไม่ครบ</v>
      </c>
      <c r="T721" s="47" t="str">
        <f t="shared" si="160"/>
        <v>ข้อมูลไม่ครบ</v>
      </c>
      <c r="U721" s="48" t="str">
        <f t="shared" si="161"/>
        <v>ข้อมูลไม่ครบ</v>
      </c>
      <c r="V721" s="48" t="str">
        <f t="shared" si="162"/>
        <v>ข้อมูลไม่ครบ</v>
      </c>
      <c r="W721" s="79" t="str">
        <f t="shared" ca="1" si="156"/>
        <v>ข้อมูลไม่ครบ</v>
      </c>
      <c r="X721" s="46" t="str">
        <f t="shared" si="163"/>
        <v>ข้อมูลไม่ครบ</v>
      </c>
      <c r="Y721" s="47" t="str">
        <f t="shared" si="157"/>
        <v>ข้อมูลไม่ครบ</v>
      </c>
      <c r="Z721" s="48" t="str">
        <f t="shared" si="164"/>
        <v>ข้อมูลไม่ครบ</v>
      </c>
      <c r="AA721" s="48" t="str">
        <f t="shared" si="165"/>
        <v>ข้อมูลไม่ครบ</v>
      </c>
      <c r="AB721" s="46" t="str">
        <f t="shared" si="166"/>
        <v>ข้อมูลไม่ครบ</v>
      </c>
      <c r="AC721" s="47" t="str">
        <f t="shared" si="158"/>
        <v>ข้อมูลไม่ครบ</v>
      </c>
      <c r="AD721" s="48" t="str">
        <f t="shared" si="167"/>
        <v>ข้อมูลไม่ครบ</v>
      </c>
      <c r="AE721" s="48" t="str">
        <f t="shared" si="168"/>
        <v>ข้อมูลไม่ครบ</v>
      </c>
      <c r="AF721" s="64"/>
    </row>
    <row r="722" spans="1:32" ht="21.75" thickBot="1" x14ac:dyDescent="0.4">
      <c r="A722" s="81">
        <v>704</v>
      </c>
      <c r="B722" s="168"/>
      <c r="C722" s="141"/>
      <c r="D722" s="142"/>
      <c r="E722" s="193"/>
      <c r="F722" s="194"/>
      <c r="G722" s="195"/>
      <c r="H722" s="196"/>
      <c r="I722" s="142"/>
      <c r="J722" s="164"/>
      <c r="K722" s="165"/>
      <c r="L722" s="166"/>
      <c r="M722" s="65"/>
      <c r="N722" s="114"/>
      <c r="O722" s="114"/>
      <c r="P722" s="114"/>
      <c r="Q722" s="114"/>
      <c r="R722" s="115"/>
      <c r="S722" s="46" t="str">
        <f t="shared" si="159"/>
        <v>ข้อมูลไม่ครบ</v>
      </c>
      <c r="T722" s="47" t="str">
        <f t="shared" si="160"/>
        <v>ข้อมูลไม่ครบ</v>
      </c>
      <c r="U722" s="48" t="str">
        <f t="shared" si="161"/>
        <v>ข้อมูลไม่ครบ</v>
      </c>
      <c r="V722" s="48" t="str">
        <f t="shared" si="162"/>
        <v>ข้อมูลไม่ครบ</v>
      </c>
      <c r="W722" s="79" t="str">
        <f t="shared" ca="1" si="156"/>
        <v>ข้อมูลไม่ครบ</v>
      </c>
      <c r="X722" s="46" t="str">
        <f t="shared" si="163"/>
        <v>ข้อมูลไม่ครบ</v>
      </c>
      <c r="Y722" s="47" t="str">
        <f t="shared" si="157"/>
        <v>ข้อมูลไม่ครบ</v>
      </c>
      <c r="Z722" s="48" t="str">
        <f t="shared" si="164"/>
        <v>ข้อมูลไม่ครบ</v>
      </c>
      <c r="AA722" s="48" t="str">
        <f t="shared" si="165"/>
        <v>ข้อมูลไม่ครบ</v>
      </c>
      <c r="AB722" s="46" t="str">
        <f t="shared" si="166"/>
        <v>ข้อมูลไม่ครบ</v>
      </c>
      <c r="AC722" s="47" t="str">
        <f t="shared" si="158"/>
        <v>ข้อมูลไม่ครบ</v>
      </c>
      <c r="AD722" s="48" t="str">
        <f t="shared" si="167"/>
        <v>ข้อมูลไม่ครบ</v>
      </c>
      <c r="AE722" s="48" t="str">
        <f t="shared" si="168"/>
        <v>ข้อมูลไม่ครบ</v>
      </c>
      <c r="AF722" s="64"/>
    </row>
    <row r="723" spans="1:32" ht="21.75" thickBot="1" x14ac:dyDescent="0.4">
      <c r="A723" s="81">
        <v>705</v>
      </c>
      <c r="B723" s="168"/>
      <c r="C723" s="141"/>
      <c r="D723" s="142"/>
      <c r="E723" s="193"/>
      <c r="F723" s="194"/>
      <c r="G723" s="195"/>
      <c r="H723" s="196"/>
      <c r="I723" s="142"/>
      <c r="J723" s="164"/>
      <c r="K723" s="165"/>
      <c r="L723" s="166"/>
      <c r="M723" s="65"/>
      <c r="N723" s="114"/>
      <c r="O723" s="114"/>
      <c r="P723" s="114"/>
      <c r="Q723" s="114"/>
      <c r="R723" s="115"/>
      <c r="S723" s="46" t="str">
        <f t="shared" si="159"/>
        <v>ข้อมูลไม่ครบ</v>
      </c>
      <c r="T723" s="47" t="str">
        <f t="shared" si="160"/>
        <v>ข้อมูลไม่ครบ</v>
      </c>
      <c r="U723" s="48" t="str">
        <f t="shared" si="161"/>
        <v>ข้อมูลไม่ครบ</v>
      </c>
      <c r="V723" s="48" t="str">
        <f t="shared" si="162"/>
        <v>ข้อมูลไม่ครบ</v>
      </c>
      <c r="W723" s="79" t="str">
        <f t="shared" ref="W723:W786" ca="1" si="169">IF(E723="","ข้อมูลไม่ครบ",YEAR(TODAY())+543-E723)</f>
        <v>ข้อมูลไม่ครบ</v>
      </c>
      <c r="X723" s="46" t="str">
        <f t="shared" si="163"/>
        <v>ข้อมูลไม่ครบ</v>
      </c>
      <c r="Y723" s="47" t="str">
        <f t="shared" ref="Y723:Y786" si="170">IF(X723="ข้อมูลไม่ครบ", "ข้อมูลไม่ครบ", IF(X723&lt;18.5, "ผอม", IF(AND(18.5&lt;=X723, X723&lt;=22.9), "ปกติ", IF(AND(22.9&lt;X723, X723&lt;25), "น้ำหนักเกิน", "อ้วน"))))</f>
        <v>ข้อมูลไม่ครบ</v>
      </c>
      <c r="Z723" s="48" t="str">
        <f t="shared" si="164"/>
        <v>ข้อมูลไม่ครบ</v>
      </c>
      <c r="AA723" s="48" t="str">
        <f t="shared" si="165"/>
        <v>ข้อมูลไม่ครบ</v>
      </c>
      <c r="AB723" s="46" t="str">
        <f t="shared" si="166"/>
        <v>ข้อมูลไม่ครบ</v>
      </c>
      <c r="AC723" s="47" t="str">
        <f t="shared" ref="AC723:AC786" si="171">IF(AB723="ข้อมูลไม่ครบ", "ข้อมูลไม่ครบ", IF(AB723&lt;18.5, "ผอม", IF(AND(18.5&lt;=AB723, AB723&lt;=22.9), "ปกติ", IF(AND(22.9&lt;AB723, AB723&lt;25), "น้ำหนักเกิน", "อ้วน"))))</f>
        <v>ข้อมูลไม่ครบ</v>
      </c>
      <c r="AD723" s="48" t="str">
        <f t="shared" si="167"/>
        <v>ข้อมูลไม่ครบ</v>
      </c>
      <c r="AE723" s="48" t="str">
        <f t="shared" si="168"/>
        <v>ข้อมูลไม่ครบ</v>
      </c>
      <c r="AF723" s="64"/>
    </row>
    <row r="724" spans="1:32" ht="21.75" thickBot="1" x14ac:dyDescent="0.4">
      <c r="A724" s="81">
        <v>706</v>
      </c>
      <c r="B724" s="168"/>
      <c r="C724" s="141"/>
      <c r="D724" s="142"/>
      <c r="E724" s="193"/>
      <c r="F724" s="194"/>
      <c r="G724" s="195"/>
      <c r="H724" s="196"/>
      <c r="I724" s="142"/>
      <c r="J724" s="164"/>
      <c r="K724" s="165"/>
      <c r="L724" s="166"/>
      <c r="M724" s="65"/>
      <c r="N724" s="114"/>
      <c r="O724" s="114"/>
      <c r="P724" s="114"/>
      <c r="Q724" s="114"/>
      <c r="R724" s="115"/>
      <c r="S724" s="46" t="str">
        <f t="shared" ref="S724:S787" si="172">IF(OR(F724="",$G724=""), "ข้อมูลไม่ครบ", F724/($G724*$G724)*10000)</f>
        <v>ข้อมูลไม่ครบ</v>
      </c>
      <c r="T724" s="47" t="str">
        <f t="shared" ref="T724:T787" si="173">IF(S724="ข้อมูลไม่ครบ", "ข้อมูลไม่ครบ", IF(S724&lt;18.5, "ผอม", IF(AND(18.5&lt;=S724, S724&lt;=22.9), "ปกติ", IF(AND(22.9&lt;S724, S724&lt;25), "น้ำหนักเกิน", "อ้วน"))))</f>
        <v>ข้อมูลไม่ครบ</v>
      </c>
      <c r="U724" s="48" t="str">
        <f t="shared" ref="U724:U787" si="174">IF(OR($G724="",H724=""),"ข้อมูลไม่ครบ",IF($G724/2&lt;H724,"ลงพุง","ไม่ลงพุง"))</f>
        <v>ข้อมูลไม่ครบ</v>
      </c>
      <c r="V724" s="48" t="str">
        <f t="shared" ref="V724:V787" si="175">IF(OR(T724="ข้อมูลไม่ครบ",U724="ข้อมูลไม่ครบ"),"ข้อมูลไม่ครบ",IF(AND(T724="ปกติ",U724="ไม่ลงพุง"),"ปกติ",IF(AND(T724="ปกติ",U724="ลงพุง"),"เสี่ยง",IF(AND(T724="น้ำหนักเกิน",U724="ไม่ลงพุง"),"เสี่ยง",IF(AND(T724="น้ำหนักเกิน",U724="ลงพุง"),"เสี่ยงสูง",IF(AND(T724="อ้วน",U724="ไม่ลงพุง"),"เสี่ยง",IF(AND(T724="อ้วน",U724="ลงพุง"),"เสี่ยงสูง",IF(AND(T724="ผอม",U724="ไม่ลงพุง"),"เสี่ยง",IF(AND(T724="ผอม",U724="ลงพุง"),"เสี่ยงสูง",0)))))))))</f>
        <v>ข้อมูลไม่ครบ</v>
      </c>
      <c r="W724" s="79" t="str">
        <f t="shared" ca="1" si="169"/>
        <v>ข้อมูลไม่ครบ</v>
      </c>
      <c r="X724" s="46" t="str">
        <f t="shared" ref="X724:X787" si="176">IF(OR(I724="",$G724=""), "ข้อมูลไม่ครบ", K724/($G724*$G724)*10000)</f>
        <v>ข้อมูลไม่ครบ</v>
      </c>
      <c r="Y724" s="47" t="str">
        <f t="shared" si="170"/>
        <v>ข้อมูลไม่ครบ</v>
      </c>
      <c r="Z724" s="48" t="str">
        <f t="shared" ref="Z724:Z787" si="177">IF(OR(L724="",$G724=""),"ข้อมูลไม่ครบ",IF($G724/2&lt;M724,"ลงพุง","ไม่ลงพุง"))</f>
        <v>ข้อมูลไม่ครบ</v>
      </c>
      <c r="AA724" s="48" t="str">
        <f t="shared" ref="AA724:AA787" si="178">IF(OR(Y724="ข้อมูลไม่ครบ",Z724="ข้อมูลไม่ครบ"),"ข้อมูลไม่ครบ",IF(AND(Y724="ปกติ",Z724="ไม่ลงพุง"),"ปกติ",IF(AND(Y724="ปกติ",Z724="ลงพุง"),"เสี่ยง",IF(AND(Y724="น้ำหนักเกิน",Z724="ไม่ลงพุง"),"เสี่ยง",IF(AND(Y724="น้ำหนักเกิน",Z724="ลงพุง"),"เสี่ยงสูง",IF(AND(Y724="อ้วน",Z724="ไม่ลงพุง"),"เสี่ยง",IF(AND(Y724="อ้วน",Z724="ลงพุง"),"เสี่ยงสูง",IF(AND(Y724="ผอม",Z724="ไม่ลงพุง"),"เสี่ยง",IF(AND(Y724="ผอม",Z724="ลงพุง"),"เสี่ยงสูง",0)))))))))</f>
        <v>ข้อมูลไม่ครบ</v>
      </c>
      <c r="AB724" s="46" t="str">
        <f t="shared" ref="AB724:AB787" si="179">IF(OR(O724="",$G724=""), "ข้อมูลไม่ครบ", O724/($G724*$G724)*10000)</f>
        <v>ข้อมูลไม่ครบ</v>
      </c>
      <c r="AC724" s="47" t="str">
        <f t="shared" si="171"/>
        <v>ข้อมูลไม่ครบ</v>
      </c>
      <c r="AD724" s="48" t="str">
        <f t="shared" ref="AD724:AD787" si="180">IF(OR($G724="",Q724=""),"ข้อมูลไม่ครบ",IF($G724/2&lt;Q724,"ลงพุง","ไม่ลงพุง"))</f>
        <v>ข้อมูลไม่ครบ</v>
      </c>
      <c r="AE724" s="48" t="str">
        <f t="shared" ref="AE724:AE787" si="181">IF(OR(AC724="ข้อมูลไม่ครบ",AD724="ข้อมูลไม่ครบ"),"ข้อมูลไม่ครบ",IF(AND(AC724="ปกติ",AD724="ไม่ลงพุง"),"ปกติ",IF(AND(AC724="ปกติ",AD724="ลงพุง"),"เสี่ยง",IF(AND(AC724="น้ำหนักเกิน",AD724="ไม่ลงพุง"),"เสี่ยง",IF(AND(AC724="น้ำหนักเกิน",AD724="ลงพุง"),"เสี่ยงสูง",IF(AND(AC724="อ้วน",AD724="ไม่ลงพุง"),"เสี่ยง",IF(AND(AC724="อ้วน",AD724="ลงพุง"),"เสี่ยงสูง",IF(AND(AC724="ผอม",AD724="ไม่ลงพุง"),"เสี่ยง",IF(AND(AC724="ผอม",AD724="ลงพุง"),"เสี่ยงสูง",0)))))))))</f>
        <v>ข้อมูลไม่ครบ</v>
      </c>
      <c r="AF724" s="64"/>
    </row>
    <row r="725" spans="1:32" ht="21.75" thickBot="1" x14ac:dyDescent="0.4">
      <c r="A725" s="81">
        <v>707</v>
      </c>
      <c r="B725" s="168"/>
      <c r="C725" s="141"/>
      <c r="D725" s="142"/>
      <c r="E725" s="193"/>
      <c r="F725" s="194"/>
      <c r="G725" s="195"/>
      <c r="H725" s="196"/>
      <c r="I725" s="142"/>
      <c r="J725" s="164"/>
      <c r="K725" s="165"/>
      <c r="L725" s="166"/>
      <c r="M725" s="65"/>
      <c r="N725" s="114"/>
      <c r="O725" s="114"/>
      <c r="P725" s="114"/>
      <c r="Q725" s="114"/>
      <c r="R725" s="115"/>
      <c r="S725" s="46" t="str">
        <f t="shared" si="172"/>
        <v>ข้อมูลไม่ครบ</v>
      </c>
      <c r="T725" s="47" t="str">
        <f t="shared" si="173"/>
        <v>ข้อมูลไม่ครบ</v>
      </c>
      <c r="U725" s="48" t="str">
        <f t="shared" si="174"/>
        <v>ข้อมูลไม่ครบ</v>
      </c>
      <c r="V725" s="48" t="str">
        <f t="shared" si="175"/>
        <v>ข้อมูลไม่ครบ</v>
      </c>
      <c r="W725" s="79" t="str">
        <f t="shared" ca="1" si="169"/>
        <v>ข้อมูลไม่ครบ</v>
      </c>
      <c r="X725" s="46" t="str">
        <f t="shared" si="176"/>
        <v>ข้อมูลไม่ครบ</v>
      </c>
      <c r="Y725" s="47" t="str">
        <f t="shared" si="170"/>
        <v>ข้อมูลไม่ครบ</v>
      </c>
      <c r="Z725" s="48" t="str">
        <f t="shared" si="177"/>
        <v>ข้อมูลไม่ครบ</v>
      </c>
      <c r="AA725" s="48" t="str">
        <f t="shared" si="178"/>
        <v>ข้อมูลไม่ครบ</v>
      </c>
      <c r="AB725" s="46" t="str">
        <f t="shared" si="179"/>
        <v>ข้อมูลไม่ครบ</v>
      </c>
      <c r="AC725" s="47" t="str">
        <f t="shared" si="171"/>
        <v>ข้อมูลไม่ครบ</v>
      </c>
      <c r="AD725" s="48" t="str">
        <f t="shared" si="180"/>
        <v>ข้อมูลไม่ครบ</v>
      </c>
      <c r="AE725" s="48" t="str">
        <f t="shared" si="181"/>
        <v>ข้อมูลไม่ครบ</v>
      </c>
      <c r="AF725" s="64"/>
    </row>
    <row r="726" spans="1:32" ht="21.75" thickBot="1" x14ac:dyDescent="0.4">
      <c r="A726" s="81">
        <v>708</v>
      </c>
      <c r="B726" s="168"/>
      <c r="C726" s="141"/>
      <c r="D726" s="142"/>
      <c r="E726" s="193"/>
      <c r="F726" s="194"/>
      <c r="G726" s="195"/>
      <c r="H726" s="196"/>
      <c r="I726" s="142"/>
      <c r="J726" s="164"/>
      <c r="K726" s="165"/>
      <c r="L726" s="166"/>
      <c r="M726" s="65"/>
      <c r="N726" s="114"/>
      <c r="O726" s="114"/>
      <c r="P726" s="114"/>
      <c r="Q726" s="114"/>
      <c r="R726" s="115"/>
      <c r="S726" s="46" t="str">
        <f t="shared" si="172"/>
        <v>ข้อมูลไม่ครบ</v>
      </c>
      <c r="T726" s="47" t="str">
        <f t="shared" si="173"/>
        <v>ข้อมูลไม่ครบ</v>
      </c>
      <c r="U726" s="48" t="str">
        <f t="shared" si="174"/>
        <v>ข้อมูลไม่ครบ</v>
      </c>
      <c r="V726" s="48" t="str">
        <f t="shared" si="175"/>
        <v>ข้อมูลไม่ครบ</v>
      </c>
      <c r="W726" s="79" t="str">
        <f t="shared" ca="1" si="169"/>
        <v>ข้อมูลไม่ครบ</v>
      </c>
      <c r="X726" s="46" t="str">
        <f t="shared" si="176"/>
        <v>ข้อมูลไม่ครบ</v>
      </c>
      <c r="Y726" s="47" t="str">
        <f t="shared" si="170"/>
        <v>ข้อมูลไม่ครบ</v>
      </c>
      <c r="Z726" s="48" t="str">
        <f t="shared" si="177"/>
        <v>ข้อมูลไม่ครบ</v>
      </c>
      <c r="AA726" s="48" t="str">
        <f t="shared" si="178"/>
        <v>ข้อมูลไม่ครบ</v>
      </c>
      <c r="AB726" s="46" t="str">
        <f t="shared" si="179"/>
        <v>ข้อมูลไม่ครบ</v>
      </c>
      <c r="AC726" s="47" t="str">
        <f t="shared" si="171"/>
        <v>ข้อมูลไม่ครบ</v>
      </c>
      <c r="AD726" s="48" t="str">
        <f t="shared" si="180"/>
        <v>ข้อมูลไม่ครบ</v>
      </c>
      <c r="AE726" s="48" t="str">
        <f t="shared" si="181"/>
        <v>ข้อมูลไม่ครบ</v>
      </c>
      <c r="AF726" s="64"/>
    </row>
    <row r="727" spans="1:32" ht="21.75" thickBot="1" x14ac:dyDescent="0.4">
      <c r="A727" s="81">
        <v>709</v>
      </c>
      <c r="B727" s="168"/>
      <c r="C727" s="141"/>
      <c r="D727" s="142"/>
      <c r="E727" s="193"/>
      <c r="F727" s="194"/>
      <c r="G727" s="195"/>
      <c r="H727" s="196"/>
      <c r="I727" s="142"/>
      <c r="J727" s="164"/>
      <c r="K727" s="165"/>
      <c r="L727" s="166"/>
      <c r="M727" s="65"/>
      <c r="N727" s="114"/>
      <c r="O727" s="114"/>
      <c r="P727" s="114"/>
      <c r="Q727" s="114"/>
      <c r="R727" s="115"/>
      <c r="S727" s="46" t="str">
        <f t="shared" si="172"/>
        <v>ข้อมูลไม่ครบ</v>
      </c>
      <c r="T727" s="47" t="str">
        <f t="shared" si="173"/>
        <v>ข้อมูลไม่ครบ</v>
      </c>
      <c r="U727" s="48" t="str">
        <f t="shared" si="174"/>
        <v>ข้อมูลไม่ครบ</v>
      </c>
      <c r="V727" s="48" t="str">
        <f t="shared" si="175"/>
        <v>ข้อมูลไม่ครบ</v>
      </c>
      <c r="W727" s="79" t="str">
        <f t="shared" ca="1" si="169"/>
        <v>ข้อมูลไม่ครบ</v>
      </c>
      <c r="X727" s="46" t="str">
        <f t="shared" si="176"/>
        <v>ข้อมูลไม่ครบ</v>
      </c>
      <c r="Y727" s="47" t="str">
        <f t="shared" si="170"/>
        <v>ข้อมูลไม่ครบ</v>
      </c>
      <c r="Z727" s="48" t="str">
        <f t="shared" si="177"/>
        <v>ข้อมูลไม่ครบ</v>
      </c>
      <c r="AA727" s="48" t="str">
        <f t="shared" si="178"/>
        <v>ข้อมูลไม่ครบ</v>
      </c>
      <c r="AB727" s="46" t="str">
        <f t="shared" si="179"/>
        <v>ข้อมูลไม่ครบ</v>
      </c>
      <c r="AC727" s="47" t="str">
        <f t="shared" si="171"/>
        <v>ข้อมูลไม่ครบ</v>
      </c>
      <c r="AD727" s="48" t="str">
        <f t="shared" si="180"/>
        <v>ข้อมูลไม่ครบ</v>
      </c>
      <c r="AE727" s="48" t="str">
        <f t="shared" si="181"/>
        <v>ข้อมูลไม่ครบ</v>
      </c>
      <c r="AF727" s="64"/>
    </row>
    <row r="728" spans="1:32" ht="21.75" thickBot="1" x14ac:dyDescent="0.4">
      <c r="A728" s="81">
        <v>710</v>
      </c>
      <c r="B728" s="168"/>
      <c r="C728" s="141"/>
      <c r="D728" s="142"/>
      <c r="E728" s="193"/>
      <c r="F728" s="194"/>
      <c r="G728" s="195"/>
      <c r="H728" s="196"/>
      <c r="I728" s="142"/>
      <c r="J728" s="164"/>
      <c r="K728" s="165"/>
      <c r="L728" s="166"/>
      <c r="M728" s="65"/>
      <c r="N728" s="114"/>
      <c r="O728" s="114"/>
      <c r="P728" s="114"/>
      <c r="Q728" s="114"/>
      <c r="R728" s="115"/>
      <c r="S728" s="46" t="str">
        <f t="shared" si="172"/>
        <v>ข้อมูลไม่ครบ</v>
      </c>
      <c r="T728" s="47" t="str">
        <f t="shared" si="173"/>
        <v>ข้อมูลไม่ครบ</v>
      </c>
      <c r="U728" s="48" t="str">
        <f t="shared" si="174"/>
        <v>ข้อมูลไม่ครบ</v>
      </c>
      <c r="V728" s="48" t="str">
        <f t="shared" si="175"/>
        <v>ข้อมูลไม่ครบ</v>
      </c>
      <c r="W728" s="79" t="str">
        <f t="shared" ca="1" si="169"/>
        <v>ข้อมูลไม่ครบ</v>
      </c>
      <c r="X728" s="46" t="str">
        <f t="shared" si="176"/>
        <v>ข้อมูลไม่ครบ</v>
      </c>
      <c r="Y728" s="47" t="str">
        <f t="shared" si="170"/>
        <v>ข้อมูลไม่ครบ</v>
      </c>
      <c r="Z728" s="48" t="str">
        <f t="shared" si="177"/>
        <v>ข้อมูลไม่ครบ</v>
      </c>
      <c r="AA728" s="48" t="str">
        <f t="shared" si="178"/>
        <v>ข้อมูลไม่ครบ</v>
      </c>
      <c r="AB728" s="46" t="str">
        <f t="shared" si="179"/>
        <v>ข้อมูลไม่ครบ</v>
      </c>
      <c r="AC728" s="47" t="str">
        <f t="shared" si="171"/>
        <v>ข้อมูลไม่ครบ</v>
      </c>
      <c r="AD728" s="48" t="str">
        <f t="shared" si="180"/>
        <v>ข้อมูลไม่ครบ</v>
      </c>
      <c r="AE728" s="48" t="str">
        <f t="shared" si="181"/>
        <v>ข้อมูลไม่ครบ</v>
      </c>
      <c r="AF728" s="64"/>
    </row>
    <row r="729" spans="1:32" ht="21.75" thickBot="1" x14ac:dyDescent="0.4">
      <c r="A729" s="81">
        <v>711</v>
      </c>
      <c r="B729" s="168"/>
      <c r="C729" s="141"/>
      <c r="D729" s="142"/>
      <c r="E729" s="193"/>
      <c r="F729" s="194"/>
      <c r="G729" s="195"/>
      <c r="H729" s="196"/>
      <c r="I729" s="142"/>
      <c r="J729" s="164"/>
      <c r="K729" s="165"/>
      <c r="L729" s="166"/>
      <c r="M729" s="65"/>
      <c r="N729" s="114"/>
      <c r="O729" s="114"/>
      <c r="P729" s="114"/>
      <c r="Q729" s="114"/>
      <c r="R729" s="115"/>
      <c r="S729" s="46" t="str">
        <f t="shared" si="172"/>
        <v>ข้อมูลไม่ครบ</v>
      </c>
      <c r="T729" s="47" t="str">
        <f t="shared" si="173"/>
        <v>ข้อมูลไม่ครบ</v>
      </c>
      <c r="U729" s="48" t="str">
        <f t="shared" si="174"/>
        <v>ข้อมูลไม่ครบ</v>
      </c>
      <c r="V729" s="48" t="str">
        <f t="shared" si="175"/>
        <v>ข้อมูลไม่ครบ</v>
      </c>
      <c r="W729" s="79" t="str">
        <f t="shared" ca="1" si="169"/>
        <v>ข้อมูลไม่ครบ</v>
      </c>
      <c r="X729" s="46" t="str">
        <f t="shared" si="176"/>
        <v>ข้อมูลไม่ครบ</v>
      </c>
      <c r="Y729" s="47" t="str">
        <f t="shared" si="170"/>
        <v>ข้อมูลไม่ครบ</v>
      </c>
      <c r="Z729" s="48" t="str">
        <f t="shared" si="177"/>
        <v>ข้อมูลไม่ครบ</v>
      </c>
      <c r="AA729" s="48" t="str">
        <f t="shared" si="178"/>
        <v>ข้อมูลไม่ครบ</v>
      </c>
      <c r="AB729" s="46" t="str">
        <f t="shared" si="179"/>
        <v>ข้อมูลไม่ครบ</v>
      </c>
      <c r="AC729" s="47" t="str">
        <f t="shared" si="171"/>
        <v>ข้อมูลไม่ครบ</v>
      </c>
      <c r="AD729" s="48" t="str">
        <f t="shared" si="180"/>
        <v>ข้อมูลไม่ครบ</v>
      </c>
      <c r="AE729" s="48" t="str">
        <f t="shared" si="181"/>
        <v>ข้อมูลไม่ครบ</v>
      </c>
      <c r="AF729" s="64"/>
    </row>
    <row r="730" spans="1:32" ht="21.75" thickBot="1" x14ac:dyDescent="0.4">
      <c r="A730" s="81">
        <v>712</v>
      </c>
      <c r="B730" s="168"/>
      <c r="C730" s="141"/>
      <c r="D730" s="142"/>
      <c r="E730" s="193"/>
      <c r="F730" s="194"/>
      <c r="G730" s="195"/>
      <c r="H730" s="196"/>
      <c r="I730" s="142"/>
      <c r="J730" s="164"/>
      <c r="K730" s="165"/>
      <c r="L730" s="166"/>
      <c r="M730" s="65"/>
      <c r="N730" s="114"/>
      <c r="O730" s="114"/>
      <c r="P730" s="114"/>
      <c r="Q730" s="114"/>
      <c r="R730" s="115"/>
      <c r="S730" s="46" t="str">
        <f t="shared" si="172"/>
        <v>ข้อมูลไม่ครบ</v>
      </c>
      <c r="T730" s="47" t="str">
        <f t="shared" si="173"/>
        <v>ข้อมูลไม่ครบ</v>
      </c>
      <c r="U730" s="48" t="str">
        <f t="shared" si="174"/>
        <v>ข้อมูลไม่ครบ</v>
      </c>
      <c r="V730" s="48" t="str">
        <f t="shared" si="175"/>
        <v>ข้อมูลไม่ครบ</v>
      </c>
      <c r="W730" s="79" t="str">
        <f t="shared" ca="1" si="169"/>
        <v>ข้อมูลไม่ครบ</v>
      </c>
      <c r="X730" s="46" t="str">
        <f t="shared" si="176"/>
        <v>ข้อมูลไม่ครบ</v>
      </c>
      <c r="Y730" s="47" t="str">
        <f t="shared" si="170"/>
        <v>ข้อมูลไม่ครบ</v>
      </c>
      <c r="Z730" s="48" t="str">
        <f t="shared" si="177"/>
        <v>ข้อมูลไม่ครบ</v>
      </c>
      <c r="AA730" s="48" t="str">
        <f t="shared" si="178"/>
        <v>ข้อมูลไม่ครบ</v>
      </c>
      <c r="AB730" s="46" t="str">
        <f t="shared" si="179"/>
        <v>ข้อมูลไม่ครบ</v>
      </c>
      <c r="AC730" s="47" t="str">
        <f t="shared" si="171"/>
        <v>ข้อมูลไม่ครบ</v>
      </c>
      <c r="AD730" s="48" t="str">
        <f t="shared" si="180"/>
        <v>ข้อมูลไม่ครบ</v>
      </c>
      <c r="AE730" s="48" t="str">
        <f t="shared" si="181"/>
        <v>ข้อมูลไม่ครบ</v>
      </c>
      <c r="AF730" s="64"/>
    </row>
    <row r="731" spans="1:32" ht="21.75" thickBot="1" x14ac:dyDescent="0.4">
      <c r="A731" s="81">
        <v>713</v>
      </c>
      <c r="B731" s="168"/>
      <c r="C731" s="141"/>
      <c r="D731" s="142"/>
      <c r="E731" s="193"/>
      <c r="F731" s="194"/>
      <c r="G731" s="195"/>
      <c r="H731" s="196"/>
      <c r="I731" s="142"/>
      <c r="J731" s="164"/>
      <c r="K731" s="165"/>
      <c r="L731" s="166"/>
      <c r="M731" s="65"/>
      <c r="N731" s="114"/>
      <c r="O731" s="114"/>
      <c r="P731" s="114"/>
      <c r="Q731" s="114"/>
      <c r="R731" s="115"/>
      <c r="S731" s="46" t="str">
        <f t="shared" si="172"/>
        <v>ข้อมูลไม่ครบ</v>
      </c>
      <c r="T731" s="47" t="str">
        <f t="shared" si="173"/>
        <v>ข้อมูลไม่ครบ</v>
      </c>
      <c r="U731" s="48" t="str">
        <f t="shared" si="174"/>
        <v>ข้อมูลไม่ครบ</v>
      </c>
      <c r="V731" s="48" t="str">
        <f t="shared" si="175"/>
        <v>ข้อมูลไม่ครบ</v>
      </c>
      <c r="W731" s="79" t="str">
        <f t="shared" ca="1" si="169"/>
        <v>ข้อมูลไม่ครบ</v>
      </c>
      <c r="X731" s="46" t="str">
        <f t="shared" si="176"/>
        <v>ข้อมูลไม่ครบ</v>
      </c>
      <c r="Y731" s="47" t="str">
        <f t="shared" si="170"/>
        <v>ข้อมูลไม่ครบ</v>
      </c>
      <c r="Z731" s="48" t="str">
        <f t="shared" si="177"/>
        <v>ข้อมูลไม่ครบ</v>
      </c>
      <c r="AA731" s="48" t="str">
        <f t="shared" si="178"/>
        <v>ข้อมูลไม่ครบ</v>
      </c>
      <c r="AB731" s="46" t="str">
        <f t="shared" si="179"/>
        <v>ข้อมูลไม่ครบ</v>
      </c>
      <c r="AC731" s="47" t="str">
        <f t="shared" si="171"/>
        <v>ข้อมูลไม่ครบ</v>
      </c>
      <c r="AD731" s="48" t="str">
        <f t="shared" si="180"/>
        <v>ข้อมูลไม่ครบ</v>
      </c>
      <c r="AE731" s="48" t="str">
        <f t="shared" si="181"/>
        <v>ข้อมูลไม่ครบ</v>
      </c>
      <c r="AF731" s="64"/>
    </row>
    <row r="732" spans="1:32" ht="21.75" thickBot="1" x14ac:dyDescent="0.4">
      <c r="A732" s="81">
        <v>714</v>
      </c>
      <c r="B732" s="168"/>
      <c r="C732" s="141"/>
      <c r="D732" s="142"/>
      <c r="E732" s="193"/>
      <c r="F732" s="194"/>
      <c r="G732" s="195"/>
      <c r="H732" s="196"/>
      <c r="I732" s="142"/>
      <c r="J732" s="164"/>
      <c r="K732" s="165"/>
      <c r="L732" s="166"/>
      <c r="M732" s="65"/>
      <c r="N732" s="114"/>
      <c r="O732" s="114"/>
      <c r="P732" s="114"/>
      <c r="Q732" s="114"/>
      <c r="R732" s="115"/>
      <c r="S732" s="46" t="str">
        <f t="shared" si="172"/>
        <v>ข้อมูลไม่ครบ</v>
      </c>
      <c r="T732" s="47" t="str">
        <f t="shared" si="173"/>
        <v>ข้อมูลไม่ครบ</v>
      </c>
      <c r="U732" s="48" t="str">
        <f t="shared" si="174"/>
        <v>ข้อมูลไม่ครบ</v>
      </c>
      <c r="V732" s="48" t="str">
        <f t="shared" si="175"/>
        <v>ข้อมูลไม่ครบ</v>
      </c>
      <c r="W732" s="79" t="str">
        <f t="shared" ca="1" si="169"/>
        <v>ข้อมูลไม่ครบ</v>
      </c>
      <c r="X732" s="46" t="str">
        <f t="shared" si="176"/>
        <v>ข้อมูลไม่ครบ</v>
      </c>
      <c r="Y732" s="47" t="str">
        <f t="shared" si="170"/>
        <v>ข้อมูลไม่ครบ</v>
      </c>
      <c r="Z732" s="48" t="str">
        <f t="shared" si="177"/>
        <v>ข้อมูลไม่ครบ</v>
      </c>
      <c r="AA732" s="48" t="str">
        <f t="shared" si="178"/>
        <v>ข้อมูลไม่ครบ</v>
      </c>
      <c r="AB732" s="46" t="str">
        <f t="shared" si="179"/>
        <v>ข้อมูลไม่ครบ</v>
      </c>
      <c r="AC732" s="47" t="str">
        <f t="shared" si="171"/>
        <v>ข้อมูลไม่ครบ</v>
      </c>
      <c r="AD732" s="48" t="str">
        <f t="shared" si="180"/>
        <v>ข้อมูลไม่ครบ</v>
      </c>
      <c r="AE732" s="48" t="str">
        <f t="shared" si="181"/>
        <v>ข้อมูลไม่ครบ</v>
      </c>
      <c r="AF732" s="64"/>
    </row>
    <row r="733" spans="1:32" ht="21.75" thickBot="1" x14ac:dyDescent="0.4">
      <c r="A733" s="81">
        <v>715</v>
      </c>
      <c r="B733" s="168"/>
      <c r="C733" s="141"/>
      <c r="D733" s="142"/>
      <c r="E733" s="193"/>
      <c r="F733" s="194"/>
      <c r="G733" s="195"/>
      <c r="H733" s="196"/>
      <c r="I733" s="142"/>
      <c r="J733" s="164"/>
      <c r="K733" s="165"/>
      <c r="L733" s="166"/>
      <c r="M733" s="65"/>
      <c r="N733" s="114"/>
      <c r="O733" s="114"/>
      <c r="P733" s="114"/>
      <c r="Q733" s="114"/>
      <c r="R733" s="115"/>
      <c r="S733" s="46" t="str">
        <f t="shared" si="172"/>
        <v>ข้อมูลไม่ครบ</v>
      </c>
      <c r="T733" s="47" t="str">
        <f t="shared" si="173"/>
        <v>ข้อมูลไม่ครบ</v>
      </c>
      <c r="U733" s="48" t="str">
        <f t="shared" si="174"/>
        <v>ข้อมูลไม่ครบ</v>
      </c>
      <c r="V733" s="48" t="str">
        <f t="shared" si="175"/>
        <v>ข้อมูลไม่ครบ</v>
      </c>
      <c r="W733" s="79" t="str">
        <f t="shared" ca="1" si="169"/>
        <v>ข้อมูลไม่ครบ</v>
      </c>
      <c r="X733" s="46" t="str">
        <f t="shared" si="176"/>
        <v>ข้อมูลไม่ครบ</v>
      </c>
      <c r="Y733" s="47" t="str">
        <f t="shared" si="170"/>
        <v>ข้อมูลไม่ครบ</v>
      </c>
      <c r="Z733" s="48" t="str">
        <f t="shared" si="177"/>
        <v>ข้อมูลไม่ครบ</v>
      </c>
      <c r="AA733" s="48" t="str">
        <f t="shared" si="178"/>
        <v>ข้อมูลไม่ครบ</v>
      </c>
      <c r="AB733" s="46" t="str">
        <f t="shared" si="179"/>
        <v>ข้อมูลไม่ครบ</v>
      </c>
      <c r="AC733" s="47" t="str">
        <f t="shared" si="171"/>
        <v>ข้อมูลไม่ครบ</v>
      </c>
      <c r="AD733" s="48" t="str">
        <f t="shared" si="180"/>
        <v>ข้อมูลไม่ครบ</v>
      </c>
      <c r="AE733" s="48" t="str">
        <f t="shared" si="181"/>
        <v>ข้อมูลไม่ครบ</v>
      </c>
      <c r="AF733" s="64"/>
    </row>
    <row r="734" spans="1:32" ht="21.75" thickBot="1" x14ac:dyDescent="0.4">
      <c r="A734" s="81">
        <v>716</v>
      </c>
      <c r="B734" s="168"/>
      <c r="C734" s="141"/>
      <c r="D734" s="142"/>
      <c r="E734" s="193"/>
      <c r="F734" s="194"/>
      <c r="G734" s="195"/>
      <c r="H734" s="196"/>
      <c r="I734" s="142"/>
      <c r="J734" s="164"/>
      <c r="K734" s="165"/>
      <c r="L734" s="166"/>
      <c r="M734" s="65"/>
      <c r="N734" s="114"/>
      <c r="O734" s="114"/>
      <c r="P734" s="114"/>
      <c r="Q734" s="114"/>
      <c r="R734" s="115"/>
      <c r="S734" s="46" t="str">
        <f t="shared" si="172"/>
        <v>ข้อมูลไม่ครบ</v>
      </c>
      <c r="T734" s="47" t="str">
        <f t="shared" si="173"/>
        <v>ข้อมูลไม่ครบ</v>
      </c>
      <c r="U734" s="48" t="str">
        <f t="shared" si="174"/>
        <v>ข้อมูลไม่ครบ</v>
      </c>
      <c r="V734" s="48" t="str">
        <f t="shared" si="175"/>
        <v>ข้อมูลไม่ครบ</v>
      </c>
      <c r="W734" s="79" t="str">
        <f t="shared" ca="1" si="169"/>
        <v>ข้อมูลไม่ครบ</v>
      </c>
      <c r="X734" s="46" t="str">
        <f t="shared" si="176"/>
        <v>ข้อมูลไม่ครบ</v>
      </c>
      <c r="Y734" s="47" t="str">
        <f t="shared" si="170"/>
        <v>ข้อมูลไม่ครบ</v>
      </c>
      <c r="Z734" s="48" t="str">
        <f t="shared" si="177"/>
        <v>ข้อมูลไม่ครบ</v>
      </c>
      <c r="AA734" s="48" t="str">
        <f t="shared" si="178"/>
        <v>ข้อมูลไม่ครบ</v>
      </c>
      <c r="AB734" s="46" t="str">
        <f t="shared" si="179"/>
        <v>ข้อมูลไม่ครบ</v>
      </c>
      <c r="AC734" s="47" t="str">
        <f t="shared" si="171"/>
        <v>ข้อมูลไม่ครบ</v>
      </c>
      <c r="AD734" s="48" t="str">
        <f t="shared" si="180"/>
        <v>ข้อมูลไม่ครบ</v>
      </c>
      <c r="AE734" s="48" t="str">
        <f t="shared" si="181"/>
        <v>ข้อมูลไม่ครบ</v>
      </c>
      <c r="AF734" s="64"/>
    </row>
    <row r="735" spans="1:32" ht="21.75" thickBot="1" x14ac:dyDescent="0.4">
      <c r="A735" s="81">
        <v>717</v>
      </c>
      <c r="B735" s="168"/>
      <c r="C735" s="141"/>
      <c r="D735" s="142"/>
      <c r="E735" s="193"/>
      <c r="F735" s="194"/>
      <c r="G735" s="195"/>
      <c r="H735" s="196"/>
      <c r="I735" s="142"/>
      <c r="J735" s="164"/>
      <c r="K735" s="165"/>
      <c r="L735" s="166"/>
      <c r="M735" s="65"/>
      <c r="N735" s="114"/>
      <c r="O735" s="114"/>
      <c r="P735" s="114"/>
      <c r="Q735" s="114"/>
      <c r="R735" s="115"/>
      <c r="S735" s="46" t="str">
        <f t="shared" si="172"/>
        <v>ข้อมูลไม่ครบ</v>
      </c>
      <c r="T735" s="47" t="str">
        <f t="shared" si="173"/>
        <v>ข้อมูลไม่ครบ</v>
      </c>
      <c r="U735" s="48" t="str">
        <f t="shared" si="174"/>
        <v>ข้อมูลไม่ครบ</v>
      </c>
      <c r="V735" s="48" t="str">
        <f t="shared" si="175"/>
        <v>ข้อมูลไม่ครบ</v>
      </c>
      <c r="W735" s="79" t="str">
        <f t="shared" ca="1" si="169"/>
        <v>ข้อมูลไม่ครบ</v>
      </c>
      <c r="X735" s="46" t="str">
        <f t="shared" si="176"/>
        <v>ข้อมูลไม่ครบ</v>
      </c>
      <c r="Y735" s="47" t="str">
        <f t="shared" si="170"/>
        <v>ข้อมูลไม่ครบ</v>
      </c>
      <c r="Z735" s="48" t="str">
        <f t="shared" si="177"/>
        <v>ข้อมูลไม่ครบ</v>
      </c>
      <c r="AA735" s="48" t="str">
        <f t="shared" si="178"/>
        <v>ข้อมูลไม่ครบ</v>
      </c>
      <c r="AB735" s="46" t="str">
        <f t="shared" si="179"/>
        <v>ข้อมูลไม่ครบ</v>
      </c>
      <c r="AC735" s="47" t="str">
        <f t="shared" si="171"/>
        <v>ข้อมูลไม่ครบ</v>
      </c>
      <c r="AD735" s="48" t="str">
        <f t="shared" si="180"/>
        <v>ข้อมูลไม่ครบ</v>
      </c>
      <c r="AE735" s="48" t="str">
        <f t="shared" si="181"/>
        <v>ข้อมูลไม่ครบ</v>
      </c>
      <c r="AF735" s="64"/>
    </row>
    <row r="736" spans="1:32" ht="21.75" thickBot="1" x14ac:dyDescent="0.4">
      <c r="A736" s="81">
        <v>718</v>
      </c>
      <c r="B736" s="168"/>
      <c r="C736" s="141"/>
      <c r="D736" s="142"/>
      <c r="E736" s="193"/>
      <c r="F736" s="194"/>
      <c r="G736" s="195"/>
      <c r="H736" s="196"/>
      <c r="I736" s="142"/>
      <c r="J736" s="164"/>
      <c r="K736" s="165"/>
      <c r="L736" s="166"/>
      <c r="M736" s="65"/>
      <c r="N736" s="114"/>
      <c r="O736" s="114"/>
      <c r="P736" s="114"/>
      <c r="Q736" s="114"/>
      <c r="R736" s="115"/>
      <c r="S736" s="46" t="str">
        <f t="shared" si="172"/>
        <v>ข้อมูลไม่ครบ</v>
      </c>
      <c r="T736" s="47" t="str">
        <f t="shared" si="173"/>
        <v>ข้อมูลไม่ครบ</v>
      </c>
      <c r="U736" s="48" t="str">
        <f t="shared" si="174"/>
        <v>ข้อมูลไม่ครบ</v>
      </c>
      <c r="V736" s="48" t="str">
        <f t="shared" si="175"/>
        <v>ข้อมูลไม่ครบ</v>
      </c>
      <c r="W736" s="79" t="str">
        <f t="shared" ca="1" si="169"/>
        <v>ข้อมูลไม่ครบ</v>
      </c>
      <c r="X736" s="46" t="str">
        <f t="shared" si="176"/>
        <v>ข้อมูลไม่ครบ</v>
      </c>
      <c r="Y736" s="47" t="str">
        <f t="shared" si="170"/>
        <v>ข้อมูลไม่ครบ</v>
      </c>
      <c r="Z736" s="48" t="str">
        <f t="shared" si="177"/>
        <v>ข้อมูลไม่ครบ</v>
      </c>
      <c r="AA736" s="48" t="str">
        <f t="shared" si="178"/>
        <v>ข้อมูลไม่ครบ</v>
      </c>
      <c r="AB736" s="46" t="str">
        <f t="shared" si="179"/>
        <v>ข้อมูลไม่ครบ</v>
      </c>
      <c r="AC736" s="47" t="str">
        <f t="shared" si="171"/>
        <v>ข้อมูลไม่ครบ</v>
      </c>
      <c r="AD736" s="48" t="str">
        <f t="shared" si="180"/>
        <v>ข้อมูลไม่ครบ</v>
      </c>
      <c r="AE736" s="48" t="str">
        <f t="shared" si="181"/>
        <v>ข้อมูลไม่ครบ</v>
      </c>
      <c r="AF736" s="64"/>
    </row>
    <row r="737" spans="1:32" ht="21.75" thickBot="1" x14ac:dyDescent="0.4">
      <c r="A737" s="81">
        <v>719</v>
      </c>
      <c r="B737" s="168"/>
      <c r="C737" s="141"/>
      <c r="D737" s="142"/>
      <c r="E737" s="193"/>
      <c r="F737" s="194"/>
      <c r="G737" s="195"/>
      <c r="H737" s="196"/>
      <c r="I737" s="142"/>
      <c r="J737" s="164"/>
      <c r="K737" s="165"/>
      <c r="L737" s="166"/>
      <c r="M737" s="65"/>
      <c r="N737" s="114"/>
      <c r="O737" s="114"/>
      <c r="P737" s="114"/>
      <c r="Q737" s="114"/>
      <c r="R737" s="115"/>
      <c r="S737" s="46" t="str">
        <f t="shared" si="172"/>
        <v>ข้อมูลไม่ครบ</v>
      </c>
      <c r="T737" s="47" t="str">
        <f t="shared" si="173"/>
        <v>ข้อมูลไม่ครบ</v>
      </c>
      <c r="U737" s="48" t="str">
        <f t="shared" si="174"/>
        <v>ข้อมูลไม่ครบ</v>
      </c>
      <c r="V737" s="48" t="str">
        <f t="shared" si="175"/>
        <v>ข้อมูลไม่ครบ</v>
      </c>
      <c r="W737" s="79" t="str">
        <f t="shared" ca="1" si="169"/>
        <v>ข้อมูลไม่ครบ</v>
      </c>
      <c r="X737" s="46" t="str">
        <f t="shared" si="176"/>
        <v>ข้อมูลไม่ครบ</v>
      </c>
      <c r="Y737" s="47" t="str">
        <f t="shared" si="170"/>
        <v>ข้อมูลไม่ครบ</v>
      </c>
      <c r="Z737" s="48" t="str">
        <f t="shared" si="177"/>
        <v>ข้อมูลไม่ครบ</v>
      </c>
      <c r="AA737" s="48" t="str">
        <f t="shared" si="178"/>
        <v>ข้อมูลไม่ครบ</v>
      </c>
      <c r="AB737" s="46" t="str">
        <f t="shared" si="179"/>
        <v>ข้อมูลไม่ครบ</v>
      </c>
      <c r="AC737" s="47" t="str">
        <f t="shared" si="171"/>
        <v>ข้อมูลไม่ครบ</v>
      </c>
      <c r="AD737" s="48" t="str">
        <f t="shared" si="180"/>
        <v>ข้อมูลไม่ครบ</v>
      </c>
      <c r="AE737" s="48" t="str">
        <f t="shared" si="181"/>
        <v>ข้อมูลไม่ครบ</v>
      </c>
      <c r="AF737" s="64"/>
    </row>
    <row r="738" spans="1:32" ht="21.75" thickBot="1" x14ac:dyDescent="0.4">
      <c r="A738" s="81">
        <v>720</v>
      </c>
      <c r="B738" s="168"/>
      <c r="C738" s="141"/>
      <c r="D738" s="142"/>
      <c r="E738" s="193"/>
      <c r="F738" s="194"/>
      <c r="G738" s="195"/>
      <c r="H738" s="196"/>
      <c r="I738" s="142"/>
      <c r="J738" s="164"/>
      <c r="K738" s="165"/>
      <c r="L738" s="166"/>
      <c r="M738" s="65"/>
      <c r="N738" s="114"/>
      <c r="O738" s="114"/>
      <c r="P738" s="114"/>
      <c r="Q738" s="114"/>
      <c r="R738" s="115"/>
      <c r="S738" s="46" t="str">
        <f t="shared" si="172"/>
        <v>ข้อมูลไม่ครบ</v>
      </c>
      <c r="T738" s="47" t="str">
        <f t="shared" si="173"/>
        <v>ข้อมูลไม่ครบ</v>
      </c>
      <c r="U738" s="48" t="str">
        <f t="shared" si="174"/>
        <v>ข้อมูลไม่ครบ</v>
      </c>
      <c r="V738" s="48" t="str">
        <f t="shared" si="175"/>
        <v>ข้อมูลไม่ครบ</v>
      </c>
      <c r="W738" s="79" t="str">
        <f t="shared" ca="1" si="169"/>
        <v>ข้อมูลไม่ครบ</v>
      </c>
      <c r="X738" s="46" t="str">
        <f t="shared" si="176"/>
        <v>ข้อมูลไม่ครบ</v>
      </c>
      <c r="Y738" s="47" t="str">
        <f t="shared" si="170"/>
        <v>ข้อมูลไม่ครบ</v>
      </c>
      <c r="Z738" s="48" t="str">
        <f t="shared" si="177"/>
        <v>ข้อมูลไม่ครบ</v>
      </c>
      <c r="AA738" s="48" t="str">
        <f t="shared" si="178"/>
        <v>ข้อมูลไม่ครบ</v>
      </c>
      <c r="AB738" s="46" t="str">
        <f t="shared" si="179"/>
        <v>ข้อมูลไม่ครบ</v>
      </c>
      <c r="AC738" s="47" t="str">
        <f t="shared" si="171"/>
        <v>ข้อมูลไม่ครบ</v>
      </c>
      <c r="AD738" s="48" t="str">
        <f t="shared" si="180"/>
        <v>ข้อมูลไม่ครบ</v>
      </c>
      <c r="AE738" s="48" t="str">
        <f t="shared" si="181"/>
        <v>ข้อมูลไม่ครบ</v>
      </c>
      <c r="AF738" s="64"/>
    </row>
    <row r="739" spans="1:32" ht="21.75" thickBot="1" x14ac:dyDescent="0.4">
      <c r="A739" s="81">
        <v>721</v>
      </c>
      <c r="B739" s="168"/>
      <c r="C739" s="141"/>
      <c r="D739" s="142"/>
      <c r="E739" s="193"/>
      <c r="F739" s="194"/>
      <c r="G739" s="195"/>
      <c r="H739" s="196"/>
      <c r="I739" s="142"/>
      <c r="J739" s="164"/>
      <c r="K739" s="165"/>
      <c r="L739" s="166"/>
      <c r="M739" s="65"/>
      <c r="N739" s="114"/>
      <c r="O739" s="114"/>
      <c r="P739" s="114"/>
      <c r="Q739" s="114"/>
      <c r="R739" s="115"/>
      <c r="S739" s="46" t="str">
        <f t="shared" si="172"/>
        <v>ข้อมูลไม่ครบ</v>
      </c>
      <c r="T739" s="47" t="str">
        <f t="shared" si="173"/>
        <v>ข้อมูลไม่ครบ</v>
      </c>
      <c r="U739" s="48" t="str">
        <f t="shared" si="174"/>
        <v>ข้อมูลไม่ครบ</v>
      </c>
      <c r="V739" s="48" t="str">
        <f t="shared" si="175"/>
        <v>ข้อมูลไม่ครบ</v>
      </c>
      <c r="W739" s="79" t="str">
        <f t="shared" ca="1" si="169"/>
        <v>ข้อมูลไม่ครบ</v>
      </c>
      <c r="X739" s="46" t="str">
        <f t="shared" si="176"/>
        <v>ข้อมูลไม่ครบ</v>
      </c>
      <c r="Y739" s="47" t="str">
        <f t="shared" si="170"/>
        <v>ข้อมูลไม่ครบ</v>
      </c>
      <c r="Z739" s="48" t="str">
        <f t="shared" si="177"/>
        <v>ข้อมูลไม่ครบ</v>
      </c>
      <c r="AA739" s="48" t="str">
        <f t="shared" si="178"/>
        <v>ข้อมูลไม่ครบ</v>
      </c>
      <c r="AB739" s="46" t="str">
        <f t="shared" si="179"/>
        <v>ข้อมูลไม่ครบ</v>
      </c>
      <c r="AC739" s="47" t="str">
        <f t="shared" si="171"/>
        <v>ข้อมูลไม่ครบ</v>
      </c>
      <c r="AD739" s="48" t="str">
        <f t="shared" si="180"/>
        <v>ข้อมูลไม่ครบ</v>
      </c>
      <c r="AE739" s="48" t="str">
        <f t="shared" si="181"/>
        <v>ข้อมูลไม่ครบ</v>
      </c>
      <c r="AF739" s="64"/>
    </row>
    <row r="740" spans="1:32" ht="21.75" thickBot="1" x14ac:dyDescent="0.4">
      <c r="A740" s="81">
        <v>722</v>
      </c>
      <c r="B740" s="168"/>
      <c r="C740" s="141"/>
      <c r="D740" s="142"/>
      <c r="E740" s="193"/>
      <c r="F740" s="194"/>
      <c r="G740" s="195"/>
      <c r="H740" s="196"/>
      <c r="I740" s="142"/>
      <c r="J740" s="164"/>
      <c r="K740" s="165"/>
      <c r="L740" s="166"/>
      <c r="M740" s="65"/>
      <c r="N740" s="114"/>
      <c r="O740" s="114"/>
      <c r="P740" s="114"/>
      <c r="Q740" s="114"/>
      <c r="R740" s="115"/>
      <c r="S740" s="46" t="str">
        <f t="shared" si="172"/>
        <v>ข้อมูลไม่ครบ</v>
      </c>
      <c r="T740" s="47" t="str">
        <f t="shared" si="173"/>
        <v>ข้อมูลไม่ครบ</v>
      </c>
      <c r="U740" s="48" t="str">
        <f t="shared" si="174"/>
        <v>ข้อมูลไม่ครบ</v>
      </c>
      <c r="V740" s="48" t="str">
        <f t="shared" si="175"/>
        <v>ข้อมูลไม่ครบ</v>
      </c>
      <c r="W740" s="79" t="str">
        <f t="shared" ca="1" si="169"/>
        <v>ข้อมูลไม่ครบ</v>
      </c>
      <c r="X740" s="46" t="str">
        <f t="shared" si="176"/>
        <v>ข้อมูลไม่ครบ</v>
      </c>
      <c r="Y740" s="47" t="str">
        <f t="shared" si="170"/>
        <v>ข้อมูลไม่ครบ</v>
      </c>
      <c r="Z740" s="48" t="str">
        <f t="shared" si="177"/>
        <v>ข้อมูลไม่ครบ</v>
      </c>
      <c r="AA740" s="48" t="str">
        <f t="shared" si="178"/>
        <v>ข้อมูลไม่ครบ</v>
      </c>
      <c r="AB740" s="46" t="str">
        <f t="shared" si="179"/>
        <v>ข้อมูลไม่ครบ</v>
      </c>
      <c r="AC740" s="47" t="str">
        <f t="shared" si="171"/>
        <v>ข้อมูลไม่ครบ</v>
      </c>
      <c r="AD740" s="48" t="str">
        <f t="shared" si="180"/>
        <v>ข้อมูลไม่ครบ</v>
      </c>
      <c r="AE740" s="48" t="str">
        <f t="shared" si="181"/>
        <v>ข้อมูลไม่ครบ</v>
      </c>
      <c r="AF740" s="64"/>
    </row>
    <row r="741" spans="1:32" ht="21.75" thickBot="1" x14ac:dyDescent="0.4">
      <c r="A741" s="81">
        <v>723</v>
      </c>
      <c r="B741" s="168"/>
      <c r="C741" s="141"/>
      <c r="D741" s="142"/>
      <c r="E741" s="193"/>
      <c r="F741" s="194"/>
      <c r="G741" s="195"/>
      <c r="H741" s="196"/>
      <c r="I741" s="142"/>
      <c r="J741" s="164"/>
      <c r="K741" s="165"/>
      <c r="L741" s="166"/>
      <c r="M741" s="65"/>
      <c r="N741" s="114"/>
      <c r="O741" s="114"/>
      <c r="P741" s="114"/>
      <c r="Q741" s="114"/>
      <c r="R741" s="115"/>
      <c r="S741" s="46" t="str">
        <f t="shared" si="172"/>
        <v>ข้อมูลไม่ครบ</v>
      </c>
      <c r="T741" s="47" t="str">
        <f t="shared" si="173"/>
        <v>ข้อมูลไม่ครบ</v>
      </c>
      <c r="U741" s="48" t="str">
        <f t="shared" si="174"/>
        <v>ข้อมูลไม่ครบ</v>
      </c>
      <c r="V741" s="48" t="str">
        <f t="shared" si="175"/>
        <v>ข้อมูลไม่ครบ</v>
      </c>
      <c r="W741" s="79" t="str">
        <f t="shared" ca="1" si="169"/>
        <v>ข้อมูลไม่ครบ</v>
      </c>
      <c r="X741" s="46" t="str">
        <f t="shared" si="176"/>
        <v>ข้อมูลไม่ครบ</v>
      </c>
      <c r="Y741" s="47" t="str">
        <f t="shared" si="170"/>
        <v>ข้อมูลไม่ครบ</v>
      </c>
      <c r="Z741" s="48" t="str">
        <f t="shared" si="177"/>
        <v>ข้อมูลไม่ครบ</v>
      </c>
      <c r="AA741" s="48" t="str">
        <f t="shared" si="178"/>
        <v>ข้อมูลไม่ครบ</v>
      </c>
      <c r="AB741" s="46" t="str">
        <f t="shared" si="179"/>
        <v>ข้อมูลไม่ครบ</v>
      </c>
      <c r="AC741" s="47" t="str">
        <f t="shared" si="171"/>
        <v>ข้อมูลไม่ครบ</v>
      </c>
      <c r="AD741" s="48" t="str">
        <f t="shared" si="180"/>
        <v>ข้อมูลไม่ครบ</v>
      </c>
      <c r="AE741" s="48" t="str">
        <f t="shared" si="181"/>
        <v>ข้อมูลไม่ครบ</v>
      </c>
      <c r="AF741" s="64"/>
    </row>
    <row r="742" spans="1:32" ht="21.75" thickBot="1" x14ac:dyDescent="0.4">
      <c r="A742" s="81">
        <v>724</v>
      </c>
      <c r="B742" s="168"/>
      <c r="C742" s="141"/>
      <c r="D742" s="142"/>
      <c r="E742" s="193"/>
      <c r="F742" s="194"/>
      <c r="G742" s="195"/>
      <c r="H742" s="196"/>
      <c r="I742" s="142"/>
      <c r="J742" s="164"/>
      <c r="K742" s="165"/>
      <c r="L742" s="166"/>
      <c r="M742" s="65"/>
      <c r="N742" s="114"/>
      <c r="O742" s="114"/>
      <c r="P742" s="114"/>
      <c r="Q742" s="114"/>
      <c r="R742" s="115"/>
      <c r="S742" s="46" t="str">
        <f t="shared" si="172"/>
        <v>ข้อมูลไม่ครบ</v>
      </c>
      <c r="T742" s="47" t="str">
        <f t="shared" si="173"/>
        <v>ข้อมูลไม่ครบ</v>
      </c>
      <c r="U742" s="48" t="str">
        <f t="shared" si="174"/>
        <v>ข้อมูลไม่ครบ</v>
      </c>
      <c r="V742" s="48" t="str">
        <f t="shared" si="175"/>
        <v>ข้อมูลไม่ครบ</v>
      </c>
      <c r="W742" s="79" t="str">
        <f t="shared" ca="1" si="169"/>
        <v>ข้อมูลไม่ครบ</v>
      </c>
      <c r="X742" s="46" t="str">
        <f t="shared" si="176"/>
        <v>ข้อมูลไม่ครบ</v>
      </c>
      <c r="Y742" s="47" t="str">
        <f t="shared" si="170"/>
        <v>ข้อมูลไม่ครบ</v>
      </c>
      <c r="Z742" s="48" t="str">
        <f t="shared" si="177"/>
        <v>ข้อมูลไม่ครบ</v>
      </c>
      <c r="AA742" s="48" t="str">
        <f t="shared" si="178"/>
        <v>ข้อมูลไม่ครบ</v>
      </c>
      <c r="AB742" s="46" t="str">
        <f t="shared" si="179"/>
        <v>ข้อมูลไม่ครบ</v>
      </c>
      <c r="AC742" s="47" t="str">
        <f t="shared" si="171"/>
        <v>ข้อมูลไม่ครบ</v>
      </c>
      <c r="AD742" s="48" t="str">
        <f t="shared" si="180"/>
        <v>ข้อมูลไม่ครบ</v>
      </c>
      <c r="AE742" s="48" t="str">
        <f t="shared" si="181"/>
        <v>ข้อมูลไม่ครบ</v>
      </c>
      <c r="AF742" s="64"/>
    </row>
    <row r="743" spans="1:32" ht="21.75" thickBot="1" x14ac:dyDescent="0.4">
      <c r="A743" s="81">
        <v>725</v>
      </c>
      <c r="B743" s="168"/>
      <c r="C743" s="141"/>
      <c r="D743" s="142"/>
      <c r="E743" s="193"/>
      <c r="F743" s="194"/>
      <c r="G743" s="195"/>
      <c r="H743" s="196"/>
      <c r="I743" s="142"/>
      <c r="J743" s="164"/>
      <c r="K743" s="165"/>
      <c r="L743" s="166"/>
      <c r="M743" s="65"/>
      <c r="N743" s="114"/>
      <c r="O743" s="114"/>
      <c r="P743" s="114"/>
      <c r="Q743" s="114"/>
      <c r="R743" s="115"/>
      <c r="S743" s="46" t="str">
        <f t="shared" si="172"/>
        <v>ข้อมูลไม่ครบ</v>
      </c>
      <c r="T743" s="47" t="str">
        <f t="shared" si="173"/>
        <v>ข้อมูลไม่ครบ</v>
      </c>
      <c r="U743" s="48" t="str">
        <f t="shared" si="174"/>
        <v>ข้อมูลไม่ครบ</v>
      </c>
      <c r="V743" s="48" t="str">
        <f t="shared" si="175"/>
        <v>ข้อมูลไม่ครบ</v>
      </c>
      <c r="W743" s="79" t="str">
        <f t="shared" ca="1" si="169"/>
        <v>ข้อมูลไม่ครบ</v>
      </c>
      <c r="X743" s="46" t="str">
        <f t="shared" si="176"/>
        <v>ข้อมูลไม่ครบ</v>
      </c>
      <c r="Y743" s="47" t="str">
        <f t="shared" si="170"/>
        <v>ข้อมูลไม่ครบ</v>
      </c>
      <c r="Z743" s="48" t="str">
        <f t="shared" si="177"/>
        <v>ข้อมูลไม่ครบ</v>
      </c>
      <c r="AA743" s="48" t="str">
        <f t="shared" si="178"/>
        <v>ข้อมูลไม่ครบ</v>
      </c>
      <c r="AB743" s="46" t="str">
        <f t="shared" si="179"/>
        <v>ข้อมูลไม่ครบ</v>
      </c>
      <c r="AC743" s="47" t="str">
        <f t="shared" si="171"/>
        <v>ข้อมูลไม่ครบ</v>
      </c>
      <c r="AD743" s="48" t="str">
        <f t="shared" si="180"/>
        <v>ข้อมูลไม่ครบ</v>
      </c>
      <c r="AE743" s="48" t="str">
        <f t="shared" si="181"/>
        <v>ข้อมูลไม่ครบ</v>
      </c>
      <c r="AF743" s="64"/>
    </row>
    <row r="744" spans="1:32" ht="21.75" thickBot="1" x14ac:dyDescent="0.4">
      <c r="A744" s="81">
        <v>726</v>
      </c>
      <c r="B744" s="168"/>
      <c r="C744" s="141"/>
      <c r="D744" s="142"/>
      <c r="E744" s="193"/>
      <c r="F744" s="194"/>
      <c r="G744" s="195"/>
      <c r="H744" s="196"/>
      <c r="I744" s="142"/>
      <c r="J744" s="164"/>
      <c r="K744" s="165"/>
      <c r="L744" s="166"/>
      <c r="M744" s="65"/>
      <c r="N744" s="114"/>
      <c r="O744" s="114"/>
      <c r="P744" s="114"/>
      <c r="Q744" s="114"/>
      <c r="R744" s="115"/>
      <c r="S744" s="46" t="str">
        <f t="shared" si="172"/>
        <v>ข้อมูลไม่ครบ</v>
      </c>
      <c r="T744" s="47" t="str">
        <f t="shared" si="173"/>
        <v>ข้อมูลไม่ครบ</v>
      </c>
      <c r="U744" s="48" t="str">
        <f t="shared" si="174"/>
        <v>ข้อมูลไม่ครบ</v>
      </c>
      <c r="V744" s="48" t="str">
        <f t="shared" si="175"/>
        <v>ข้อมูลไม่ครบ</v>
      </c>
      <c r="W744" s="79" t="str">
        <f t="shared" ca="1" si="169"/>
        <v>ข้อมูลไม่ครบ</v>
      </c>
      <c r="X744" s="46" t="str">
        <f t="shared" si="176"/>
        <v>ข้อมูลไม่ครบ</v>
      </c>
      <c r="Y744" s="47" t="str">
        <f t="shared" si="170"/>
        <v>ข้อมูลไม่ครบ</v>
      </c>
      <c r="Z744" s="48" t="str">
        <f t="shared" si="177"/>
        <v>ข้อมูลไม่ครบ</v>
      </c>
      <c r="AA744" s="48" t="str">
        <f t="shared" si="178"/>
        <v>ข้อมูลไม่ครบ</v>
      </c>
      <c r="AB744" s="46" t="str">
        <f t="shared" si="179"/>
        <v>ข้อมูลไม่ครบ</v>
      </c>
      <c r="AC744" s="47" t="str">
        <f t="shared" si="171"/>
        <v>ข้อมูลไม่ครบ</v>
      </c>
      <c r="AD744" s="48" t="str">
        <f t="shared" si="180"/>
        <v>ข้อมูลไม่ครบ</v>
      </c>
      <c r="AE744" s="48" t="str">
        <f t="shared" si="181"/>
        <v>ข้อมูลไม่ครบ</v>
      </c>
      <c r="AF744" s="64"/>
    </row>
    <row r="745" spans="1:32" ht="21.75" thickBot="1" x14ac:dyDescent="0.4">
      <c r="A745" s="81">
        <v>727</v>
      </c>
      <c r="B745" s="168"/>
      <c r="C745" s="141"/>
      <c r="D745" s="142"/>
      <c r="E745" s="193"/>
      <c r="F745" s="194"/>
      <c r="G745" s="195"/>
      <c r="H745" s="196"/>
      <c r="I745" s="142"/>
      <c r="J745" s="164"/>
      <c r="K745" s="165"/>
      <c r="L745" s="166"/>
      <c r="M745" s="65"/>
      <c r="N745" s="114"/>
      <c r="O745" s="114"/>
      <c r="P745" s="114"/>
      <c r="Q745" s="114"/>
      <c r="R745" s="115"/>
      <c r="S745" s="46" t="str">
        <f t="shared" si="172"/>
        <v>ข้อมูลไม่ครบ</v>
      </c>
      <c r="T745" s="47" t="str">
        <f t="shared" si="173"/>
        <v>ข้อมูลไม่ครบ</v>
      </c>
      <c r="U745" s="48" t="str">
        <f t="shared" si="174"/>
        <v>ข้อมูลไม่ครบ</v>
      </c>
      <c r="V745" s="48" t="str">
        <f t="shared" si="175"/>
        <v>ข้อมูลไม่ครบ</v>
      </c>
      <c r="W745" s="79" t="str">
        <f t="shared" ca="1" si="169"/>
        <v>ข้อมูลไม่ครบ</v>
      </c>
      <c r="X745" s="46" t="str">
        <f t="shared" si="176"/>
        <v>ข้อมูลไม่ครบ</v>
      </c>
      <c r="Y745" s="47" t="str">
        <f t="shared" si="170"/>
        <v>ข้อมูลไม่ครบ</v>
      </c>
      <c r="Z745" s="48" t="str">
        <f t="shared" si="177"/>
        <v>ข้อมูลไม่ครบ</v>
      </c>
      <c r="AA745" s="48" t="str">
        <f t="shared" si="178"/>
        <v>ข้อมูลไม่ครบ</v>
      </c>
      <c r="AB745" s="46" t="str">
        <f t="shared" si="179"/>
        <v>ข้อมูลไม่ครบ</v>
      </c>
      <c r="AC745" s="47" t="str">
        <f t="shared" si="171"/>
        <v>ข้อมูลไม่ครบ</v>
      </c>
      <c r="AD745" s="48" t="str">
        <f t="shared" si="180"/>
        <v>ข้อมูลไม่ครบ</v>
      </c>
      <c r="AE745" s="48" t="str">
        <f t="shared" si="181"/>
        <v>ข้อมูลไม่ครบ</v>
      </c>
      <c r="AF745" s="64"/>
    </row>
    <row r="746" spans="1:32" ht="21.75" thickBot="1" x14ac:dyDescent="0.4">
      <c r="A746" s="81">
        <v>728</v>
      </c>
      <c r="B746" s="168"/>
      <c r="C746" s="141"/>
      <c r="D746" s="142"/>
      <c r="E746" s="193"/>
      <c r="F746" s="194"/>
      <c r="G746" s="195"/>
      <c r="H746" s="196"/>
      <c r="I746" s="142"/>
      <c r="J746" s="164"/>
      <c r="K746" s="165"/>
      <c r="L746" s="166"/>
      <c r="M746" s="65"/>
      <c r="N746" s="114"/>
      <c r="O746" s="114"/>
      <c r="P746" s="114"/>
      <c r="Q746" s="114"/>
      <c r="R746" s="115"/>
      <c r="S746" s="46" t="str">
        <f t="shared" si="172"/>
        <v>ข้อมูลไม่ครบ</v>
      </c>
      <c r="T746" s="47" t="str">
        <f t="shared" si="173"/>
        <v>ข้อมูลไม่ครบ</v>
      </c>
      <c r="U746" s="48" t="str">
        <f t="shared" si="174"/>
        <v>ข้อมูลไม่ครบ</v>
      </c>
      <c r="V746" s="48" t="str">
        <f t="shared" si="175"/>
        <v>ข้อมูลไม่ครบ</v>
      </c>
      <c r="W746" s="79" t="str">
        <f t="shared" ca="1" si="169"/>
        <v>ข้อมูลไม่ครบ</v>
      </c>
      <c r="X746" s="46" t="str">
        <f t="shared" si="176"/>
        <v>ข้อมูลไม่ครบ</v>
      </c>
      <c r="Y746" s="47" t="str">
        <f t="shared" si="170"/>
        <v>ข้อมูลไม่ครบ</v>
      </c>
      <c r="Z746" s="48" t="str">
        <f t="shared" si="177"/>
        <v>ข้อมูลไม่ครบ</v>
      </c>
      <c r="AA746" s="48" t="str">
        <f t="shared" si="178"/>
        <v>ข้อมูลไม่ครบ</v>
      </c>
      <c r="AB746" s="46" t="str">
        <f t="shared" si="179"/>
        <v>ข้อมูลไม่ครบ</v>
      </c>
      <c r="AC746" s="47" t="str">
        <f t="shared" si="171"/>
        <v>ข้อมูลไม่ครบ</v>
      </c>
      <c r="AD746" s="48" t="str">
        <f t="shared" si="180"/>
        <v>ข้อมูลไม่ครบ</v>
      </c>
      <c r="AE746" s="48" t="str">
        <f t="shared" si="181"/>
        <v>ข้อมูลไม่ครบ</v>
      </c>
      <c r="AF746" s="64"/>
    </row>
    <row r="747" spans="1:32" ht="21.75" thickBot="1" x14ac:dyDescent="0.4">
      <c r="A747" s="81">
        <v>729</v>
      </c>
      <c r="B747" s="168"/>
      <c r="C747" s="141"/>
      <c r="D747" s="142"/>
      <c r="E747" s="193"/>
      <c r="F747" s="194"/>
      <c r="G747" s="195"/>
      <c r="H747" s="196"/>
      <c r="I747" s="142"/>
      <c r="J747" s="164"/>
      <c r="K747" s="165"/>
      <c r="L747" s="166"/>
      <c r="M747" s="65"/>
      <c r="N747" s="114"/>
      <c r="O747" s="114"/>
      <c r="P747" s="114"/>
      <c r="Q747" s="114"/>
      <c r="R747" s="115"/>
      <c r="S747" s="46" t="str">
        <f t="shared" si="172"/>
        <v>ข้อมูลไม่ครบ</v>
      </c>
      <c r="T747" s="47" t="str">
        <f t="shared" si="173"/>
        <v>ข้อมูลไม่ครบ</v>
      </c>
      <c r="U747" s="48" t="str">
        <f t="shared" si="174"/>
        <v>ข้อมูลไม่ครบ</v>
      </c>
      <c r="V747" s="48" t="str">
        <f t="shared" si="175"/>
        <v>ข้อมูลไม่ครบ</v>
      </c>
      <c r="W747" s="79" t="str">
        <f t="shared" ca="1" si="169"/>
        <v>ข้อมูลไม่ครบ</v>
      </c>
      <c r="X747" s="46" t="str">
        <f t="shared" si="176"/>
        <v>ข้อมูลไม่ครบ</v>
      </c>
      <c r="Y747" s="47" t="str">
        <f t="shared" si="170"/>
        <v>ข้อมูลไม่ครบ</v>
      </c>
      <c r="Z747" s="48" t="str">
        <f t="shared" si="177"/>
        <v>ข้อมูลไม่ครบ</v>
      </c>
      <c r="AA747" s="48" t="str">
        <f t="shared" si="178"/>
        <v>ข้อมูลไม่ครบ</v>
      </c>
      <c r="AB747" s="46" t="str">
        <f t="shared" si="179"/>
        <v>ข้อมูลไม่ครบ</v>
      </c>
      <c r="AC747" s="47" t="str">
        <f t="shared" si="171"/>
        <v>ข้อมูลไม่ครบ</v>
      </c>
      <c r="AD747" s="48" t="str">
        <f t="shared" si="180"/>
        <v>ข้อมูลไม่ครบ</v>
      </c>
      <c r="AE747" s="48" t="str">
        <f t="shared" si="181"/>
        <v>ข้อมูลไม่ครบ</v>
      </c>
      <c r="AF747" s="64"/>
    </row>
    <row r="748" spans="1:32" ht="21.75" thickBot="1" x14ac:dyDescent="0.4">
      <c r="A748" s="81">
        <v>730</v>
      </c>
      <c r="B748" s="168"/>
      <c r="C748" s="141"/>
      <c r="D748" s="142"/>
      <c r="E748" s="193"/>
      <c r="F748" s="194"/>
      <c r="G748" s="195"/>
      <c r="H748" s="196"/>
      <c r="I748" s="142"/>
      <c r="J748" s="164"/>
      <c r="K748" s="165"/>
      <c r="L748" s="166"/>
      <c r="M748" s="65"/>
      <c r="N748" s="114"/>
      <c r="O748" s="114"/>
      <c r="P748" s="114"/>
      <c r="Q748" s="114"/>
      <c r="R748" s="115"/>
      <c r="S748" s="46" t="str">
        <f t="shared" si="172"/>
        <v>ข้อมูลไม่ครบ</v>
      </c>
      <c r="T748" s="47" t="str">
        <f t="shared" si="173"/>
        <v>ข้อมูลไม่ครบ</v>
      </c>
      <c r="U748" s="48" t="str">
        <f t="shared" si="174"/>
        <v>ข้อมูลไม่ครบ</v>
      </c>
      <c r="V748" s="48" t="str">
        <f t="shared" si="175"/>
        <v>ข้อมูลไม่ครบ</v>
      </c>
      <c r="W748" s="79" t="str">
        <f t="shared" ca="1" si="169"/>
        <v>ข้อมูลไม่ครบ</v>
      </c>
      <c r="X748" s="46" t="str">
        <f t="shared" si="176"/>
        <v>ข้อมูลไม่ครบ</v>
      </c>
      <c r="Y748" s="47" t="str">
        <f t="shared" si="170"/>
        <v>ข้อมูลไม่ครบ</v>
      </c>
      <c r="Z748" s="48" t="str">
        <f t="shared" si="177"/>
        <v>ข้อมูลไม่ครบ</v>
      </c>
      <c r="AA748" s="48" t="str">
        <f t="shared" si="178"/>
        <v>ข้อมูลไม่ครบ</v>
      </c>
      <c r="AB748" s="46" t="str">
        <f t="shared" si="179"/>
        <v>ข้อมูลไม่ครบ</v>
      </c>
      <c r="AC748" s="47" t="str">
        <f t="shared" si="171"/>
        <v>ข้อมูลไม่ครบ</v>
      </c>
      <c r="AD748" s="48" t="str">
        <f t="shared" si="180"/>
        <v>ข้อมูลไม่ครบ</v>
      </c>
      <c r="AE748" s="48" t="str">
        <f t="shared" si="181"/>
        <v>ข้อมูลไม่ครบ</v>
      </c>
      <c r="AF748" s="64"/>
    </row>
    <row r="749" spans="1:32" ht="21.75" thickBot="1" x14ac:dyDescent="0.4">
      <c r="A749" s="81">
        <v>731</v>
      </c>
      <c r="B749" s="168"/>
      <c r="C749" s="141"/>
      <c r="D749" s="142"/>
      <c r="E749" s="193"/>
      <c r="F749" s="194"/>
      <c r="G749" s="195"/>
      <c r="H749" s="196"/>
      <c r="I749" s="142"/>
      <c r="J749" s="164"/>
      <c r="K749" s="165"/>
      <c r="L749" s="166"/>
      <c r="M749" s="65"/>
      <c r="N749" s="114"/>
      <c r="O749" s="114"/>
      <c r="P749" s="114"/>
      <c r="Q749" s="114"/>
      <c r="R749" s="115"/>
      <c r="S749" s="46" t="str">
        <f t="shared" si="172"/>
        <v>ข้อมูลไม่ครบ</v>
      </c>
      <c r="T749" s="47" t="str">
        <f t="shared" si="173"/>
        <v>ข้อมูลไม่ครบ</v>
      </c>
      <c r="U749" s="48" t="str">
        <f t="shared" si="174"/>
        <v>ข้อมูลไม่ครบ</v>
      </c>
      <c r="V749" s="48" t="str">
        <f t="shared" si="175"/>
        <v>ข้อมูลไม่ครบ</v>
      </c>
      <c r="W749" s="79" t="str">
        <f t="shared" ca="1" si="169"/>
        <v>ข้อมูลไม่ครบ</v>
      </c>
      <c r="X749" s="46" t="str">
        <f t="shared" si="176"/>
        <v>ข้อมูลไม่ครบ</v>
      </c>
      <c r="Y749" s="47" t="str">
        <f t="shared" si="170"/>
        <v>ข้อมูลไม่ครบ</v>
      </c>
      <c r="Z749" s="48" t="str">
        <f t="shared" si="177"/>
        <v>ข้อมูลไม่ครบ</v>
      </c>
      <c r="AA749" s="48" t="str">
        <f t="shared" si="178"/>
        <v>ข้อมูลไม่ครบ</v>
      </c>
      <c r="AB749" s="46" t="str">
        <f t="shared" si="179"/>
        <v>ข้อมูลไม่ครบ</v>
      </c>
      <c r="AC749" s="47" t="str">
        <f t="shared" si="171"/>
        <v>ข้อมูลไม่ครบ</v>
      </c>
      <c r="AD749" s="48" t="str">
        <f t="shared" si="180"/>
        <v>ข้อมูลไม่ครบ</v>
      </c>
      <c r="AE749" s="48" t="str">
        <f t="shared" si="181"/>
        <v>ข้อมูลไม่ครบ</v>
      </c>
      <c r="AF749" s="64"/>
    </row>
    <row r="750" spans="1:32" ht="21.75" thickBot="1" x14ac:dyDescent="0.4">
      <c r="A750" s="81">
        <v>732</v>
      </c>
      <c r="B750" s="168"/>
      <c r="C750" s="141"/>
      <c r="D750" s="142"/>
      <c r="E750" s="193"/>
      <c r="F750" s="194"/>
      <c r="G750" s="195"/>
      <c r="H750" s="196"/>
      <c r="I750" s="142"/>
      <c r="J750" s="164"/>
      <c r="K750" s="165"/>
      <c r="L750" s="166"/>
      <c r="M750" s="65"/>
      <c r="N750" s="114"/>
      <c r="O750" s="114"/>
      <c r="P750" s="114"/>
      <c r="Q750" s="114"/>
      <c r="R750" s="115"/>
      <c r="S750" s="46" t="str">
        <f t="shared" si="172"/>
        <v>ข้อมูลไม่ครบ</v>
      </c>
      <c r="T750" s="47" t="str">
        <f t="shared" si="173"/>
        <v>ข้อมูลไม่ครบ</v>
      </c>
      <c r="U750" s="48" t="str">
        <f t="shared" si="174"/>
        <v>ข้อมูลไม่ครบ</v>
      </c>
      <c r="V750" s="48" t="str">
        <f t="shared" si="175"/>
        <v>ข้อมูลไม่ครบ</v>
      </c>
      <c r="W750" s="79" t="str">
        <f t="shared" ca="1" si="169"/>
        <v>ข้อมูลไม่ครบ</v>
      </c>
      <c r="X750" s="46" t="str">
        <f t="shared" si="176"/>
        <v>ข้อมูลไม่ครบ</v>
      </c>
      <c r="Y750" s="47" t="str">
        <f t="shared" si="170"/>
        <v>ข้อมูลไม่ครบ</v>
      </c>
      <c r="Z750" s="48" t="str">
        <f t="shared" si="177"/>
        <v>ข้อมูลไม่ครบ</v>
      </c>
      <c r="AA750" s="48" t="str">
        <f t="shared" si="178"/>
        <v>ข้อมูลไม่ครบ</v>
      </c>
      <c r="AB750" s="46" t="str">
        <f t="shared" si="179"/>
        <v>ข้อมูลไม่ครบ</v>
      </c>
      <c r="AC750" s="47" t="str">
        <f t="shared" si="171"/>
        <v>ข้อมูลไม่ครบ</v>
      </c>
      <c r="AD750" s="48" t="str">
        <f t="shared" si="180"/>
        <v>ข้อมูลไม่ครบ</v>
      </c>
      <c r="AE750" s="48" t="str">
        <f t="shared" si="181"/>
        <v>ข้อมูลไม่ครบ</v>
      </c>
      <c r="AF750" s="64"/>
    </row>
    <row r="751" spans="1:32" ht="21.75" thickBot="1" x14ac:dyDescent="0.4">
      <c r="A751" s="81">
        <v>733</v>
      </c>
      <c r="B751" s="168"/>
      <c r="C751" s="141"/>
      <c r="D751" s="142"/>
      <c r="E751" s="193"/>
      <c r="F751" s="194"/>
      <c r="G751" s="195"/>
      <c r="H751" s="196"/>
      <c r="I751" s="142"/>
      <c r="J751" s="164"/>
      <c r="K751" s="165"/>
      <c r="L751" s="166"/>
      <c r="M751" s="65"/>
      <c r="N751" s="114"/>
      <c r="O751" s="114"/>
      <c r="P751" s="114"/>
      <c r="Q751" s="114"/>
      <c r="R751" s="115"/>
      <c r="S751" s="46" t="str">
        <f t="shared" si="172"/>
        <v>ข้อมูลไม่ครบ</v>
      </c>
      <c r="T751" s="47" t="str">
        <f t="shared" si="173"/>
        <v>ข้อมูลไม่ครบ</v>
      </c>
      <c r="U751" s="48" t="str">
        <f t="shared" si="174"/>
        <v>ข้อมูลไม่ครบ</v>
      </c>
      <c r="V751" s="48" t="str">
        <f t="shared" si="175"/>
        <v>ข้อมูลไม่ครบ</v>
      </c>
      <c r="W751" s="79" t="str">
        <f t="shared" ca="1" si="169"/>
        <v>ข้อมูลไม่ครบ</v>
      </c>
      <c r="X751" s="46" t="str">
        <f t="shared" si="176"/>
        <v>ข้อมูลไม่ครบ</v>
      </c>
      <c r="Y751" s="47" t="str">
        <f t="shared" si="170"/>
        <v>ข้อมูลไม่ครบ</v>
      </c>
      <c r="Z751" s="48" t="str">
        <f t="shared" si="177"/>
        <v>ข้อมูลไม่ครบ</v>
      </c>
      <c r="AA751" s="48" t="str">
        <f t="shared" si="178"/>
        <v>ข้อมูลไม่ครบ</v>
      </c>
      <c r="AB751" s="46" t="str">
        <f t="shared" si="179"/>
        <v>ข้อมูลไม่ครบ</v>
      </c>
      <c r="AC751" s="47" t="str">
        <f t="shared" si="171"/>
        <v>ข้อมูลไม่ครบ</v>
      </c>
      <c r="AD751" s="48" t="str">
        <f t="shared" si="180"/>
        <v>ข้อมูลไม่ครบ</v>
      </c>
      <c r="AE751" s="48" t="str">
        <f t="shared" si="181"/>
        <v>ข้อมูลไม่ครบ</v>
      </c>
      <c r="AF751" s="64"/>
    </row>
    <row r="752" spans="1:32" ht="21.75" thickBot="1" x14ac:dyDescent="0.4">
      <c r="A752" s="81">
        <v>734</v>
      </c>
      <c r="B752" s="168"/>
      <c r="C752" s="141"/>
      <c r="D752" s="142"/>
      <c r="E752" s="193"/>
      <c r="F752" s="194"/>
      <c r="G752" s="195"/>
      <c r="H752" s="196"/>
      <c r="I752" s="142"/>
      <c r="J752" s="164"/>
      <c r="K752" s="165"/>
      <c r="L752" s="166"/>
      <c r="M752" s="65"/>
      <c r="N752" s="114"/>
      <c r="O752" s="114"/>
      <c r="P752" s="114"/>
      <c r="Q752" s="114"/>
      <c r="R752" s="115"/>
      <c r="S752" s="46" t="str">
        <f t="shared" si="172"/>
        <v>ข้อมูลไม่ครบ</v>
      </c>
      <c r="T752" s="47" t="str">
        <f t="shared" si="173"/>
        <v>ข้อมูลไม่ครบ</v>
      </c>
      <c r="U752" s="48" t="str">
        <f t="shared" si="174"/>
        <v>ข้อมูลไม่ครบ</v>
      </c>
      <c r="V752" s="48" t="str">
        <f t="shared" si="175"/>
        <v>ข้อมูลไม่ครบ</v>
      </c>
      <c r="W752" s="79" t="str">
        <f t="shared" ca="1" si="169"/>
        <v>ข้อมูลไม่ครบ</v>
      </c>
      <c r="X752" s="46" t="str">
        <f t="shared" si="176"/>
        <v>ข้อมูลไม่ครบ</v>
      </c>
      <c r="Y752" s="47" t="str">
        <f t="shared" si="170"/>
        <v>ข้อมูลไม่ครบ</v>
      </c>
      <c r="Z752" s="48" t="str">
        <f t="shared" si="177"/>
        <v>ข้อมูลไม่ครบ</v>
      </c>
      <c r="AA752" s="48" t="str">
        <f t="shared" si="178"/>
        <v>ข้อมูลไม่ครบ</v>
      </c>
      <c r="AB752" s="46" t="str">
        <f t="shared" si="179"/>
        <v>ข้อมูลไม่ครบ</v>
      </c>
      <c r="AC752" s="47" t="str">
        <f t="shared" si="171"/>
        <v>ข้อมูลไม่ครบ</v>
      </c>
      <c r="AD752" s="48" t="str">
        <f t="shared" si="180"/>
        <v>ข้อมูลไม่ครบ</v>
      </c>
      <c r="AE752" s="48" t="str">
        <f t="shared" si="181"/>
        <v>ข้อมูลไม่ครบ</v>
      </c>
      <c r="AF752" s="64"/>
    </row>
    <row r="753" spans="1:32" ht="21.75" thickBot="1" x14ac:dyDescent="0.4">
      <c r="A753" s="81">
        <v>735</v>
      </c>
      <c r="B753" s="168"/>
      <c r="C753" s="141"/>
      <c r="D753" s="142"/>
      <c r="E753" s="193"/>
      <c r="F753" s="194"/>
      <c r="G753" s="195"/>
      <c r="H753" s="196"/>
      <c r="I753" s="142"/>
      <c r="J753" s="164"/>
      <c r="K753" s="165"/>
      <c r="L753" s="166"/>
      <c r="M753" s="65"/>
      <c r="N753" s="114"/>
      <c r="O753" s="114"/>
      <c r="P753" s="114"/>
      <c r="Q753" s="114"/>
      <c r="R753" s="115"/>
      <c r="S753" s="46" t="str">
        <f t="shared" si="172"/>
        <v>ข้อมูลไม่ครบ</v>
      </c>
      <c r="T753" s="47" t="str">
        <f t="shared" si="173"/>
        <v>ข้อมูลไม่ครบ</v>
      </c>
      <c r="U753" s="48" t="str">
        <f t="shared" si="174"/>
        <v>ข้อมูลไม่ครบ</v>
      </c>
      <c r="V753" s="48" t="str">
        <f t="shared" si="175"/>
        <v>ข้อมูลไม่ครบ</v>
      </c>
      <c r="W753" s="79" t="str">
        <f t="shared" ca="1" si="169"/>
        <v>ข้อมูลไม่ครบ</v>
      </c>
      <c r="X753" s="46" t="str">
        <f t="shared" si="176"/>
        <v>ข้อมูลไม่ครบ</v>
      </c>
      <c r="Y753" s="47" t="str">
        <f t="shared" si="170"/>
        <v>ข้อมูลไม่ครบ</v>
      </c>
      <c r="Z753" s="48" t="str">
        <f t="shared" si="177"/>
        <v>ข้อมูลไม่ครบ</v>
      </c>
      <c r="AA753" s="48" t="str">
        <f t="shared" si="178"/>
        <v>ข้อมูลไม่ครบ</v>
      </c>
      <c r="AB753" s="46" t="str">
        <f t="shared" si="179"/>
        <v>ข้อมูลไม่ครบ</v>
      </c>
      <c r="AC753" s="47" t="str">
        <f t="shared" si="171"/>
        <v>ข้อมูลไม่ครบ</v>
      </c>
      <c r="AD753" s="48" t="str">
        <f t="shared" si="180"/>
        <v>ข้อมูลไม่ครบ</v>
      </c>
      <c r="AE753" s="48" t="str">
        <f t="shared" si="181"/>
        <v>ข้อมูลไม่ครบ</v>
      </c>
      <c r="AF753" s="64"/>
    </row>
    <row r="754" spans="1:32" ht="21.75" thickBot="1" x14ac:dyDescent="0.4">
      <c r="A754" s="81">
        <v>736</v>
      </c>
      <c r="B754" s="168"/>
      <c r="C754" s="141"/>
      <c r="D754" s="142"/>
      <c r="E754" s="193"/>
      <c r="F754" s="194"/>
      <c r="G754" s="195"/>
      <c r="H754" s="196"/>
      <c r="I754" s="142"/>
      <c r="J754" s="164"/>
      <c r="K754" s="165"/>
      <c r="L754" s="166"/>
      <c r="M754" s="65"/>
      <c r="N754" s="114"/>
      <c r="O754" s="114"/>
      <c r="P754" s="114"/>
      <c r="Q754" s="114"/>
      <c r="R754" s="115"/>
      <c r="S754" s="46" t="str">
        <f t="shared" si="172"/>
        <v>ข้อมูลไม่ครบ</v>
      </c>
      <c r="T754" s="47" t="str">
        <f t="shared" si="173"/>
        <v>ข้อมูลไม่ครบ</v>
      </c>
      <c r="U754" s="48" t="str">
        <f t="shared" si="174"/>
        <v>ข้อมูลไม่ครบ</v>
      </c>
      <c r="V754" s="48" t="str">
        <f t="shared" si="175"/>
        <v>ข้อมูลไม่ครบ</v>
      </c>
      <c r="W754" s="79" t="str">
        <f t="shared" ca="1" si="169"/>
        <v>ข้อมูลไม่ครบ</v>
      </c>
      <c r="X754" s="46" t="str">
        <f t="shared" si="176"/>
        <v>ข้อมูลไม่ครบ</v>
      </c>
      <c r="Y754" s="47" t="str">
        <f t="shared" si="170"/>
        <v>ข้อมูลไม่ครบ</v>
      </c>
      <c r="Z754" s="48" t="str">
        <f t="shared" si="177"/>
        <v>ข้อมูลไม่ครบ</v>
      </c>
      <c r="AA754" s="48" t="str">
        <f t="shared" si="178"/>
        <v>ข้อมูลไม่ครบ</v>
      </c>
      <c r="AB754" s="46" t="str">
        <f t="shared" si="179"/>
        <v>ข้อมูลไม่ครบ</v>
      </c>
      <c r="AC754" s="47" t="str">
        <f t="shared" si="171"/>
        <v>ข้อมูลไม่ครบ</v>
      </c>
      <c r="AD754" s="48" t="str">
        <f t="shared" si="180"/>
        <v>ข้อมูลไม่ครบ</v>
      </c>
      <c r="AE754" s="48" t="str">
        <f t="shared" si="181"/>
        <v>ข้อมูลไม่ครบ</v>
      </c>
      <c r="AF754" s="64"/>
    </row>
    <row r="755" spans="1:32" ht="21.75" thickBot="1" x14ac:dyDescent="0.4">
      <c r="A755" s="81">
        <v>737</v>
      </c>
      <c r="B755" s="168"/>
      <c r="C755" s="141"/>
      <c r="D755" s="142"/>
      <c r="E755" s="193"/>
      <c r="F755" s="194"/>
      <c r="G755" s="195"/>
      <c r="H755" s="196"/>
      <c r="I755" s="142"/>
      <c r="J755" s="164"/>
      <c r="K755" s="165"/>
      <c r="L755" s="166"/>
      <c r="M755" s="65"/>
      <c r="N755" s="114"/>
      <c r="O755" s="114"/>
      <c r="P755" s="114"/>
      <c r="Q755" s="114"/>
      <c r="R755" s="115"/>
      <c r="S755" s="46" t="str">
        <f t="shared" si="172"/>
        <v>ข้อมูลไม่ครบ</v>
      </c>
      <c r="T755" s="47" t="str">
        <f t="shared" si="173"/>
        <v>ข้อมูลไม่ครบ</v>
      </c>
      <c r="U755" s="48" t="str">
        <f t="shared" si="174"/>
        <v>ข้อมูลไม่ครบ</v>
      </c>
      <c r="V755" s="48" t="str">
        <f t="shared" si="175"/>
        <v>ข้อมูลไม่ครบ</v>
      </c>
      <c r="W755" s="79" t="str">
        <f t="shared" ca="1" si="169"/>
        <v>ข้อมูลไม่ครบ</v>
      </c>
      <c r="X755" s="46" t="str">
        <f t="shared" si="176"/>
        <v>ข้อมูลไม่ครบ</v>
      </c>
      <c r="Y755" s="47" t="str">
        <f t="shared" si="170"/>
        <v>ข้อมูลไม่ครบ</v>
      </c>
      <c r="Z755" s="48" t="str">
        <f t="shared" si="177"/>
        <v>ข้อมูลไม่ครบ</v>
      </c>
      <c r="AA755" s="48" t="str">
        <f t="shared" si="178"/>
        <v>ข้อมูลไม่ครบ</v>
      </c>
      <c r="AB755" s="46" t="str">
        <f t="shared" si="179"/>
        <v>ข้อมูลไม่ครบ</v>
      </c>
      <c r="AC755" s="47" t="str">
        <f t="shared" si="171"/>
        <v>ข้อมูลไม่ครบ</v>
      </c>
      <c r="AD755" s="48" t="str">
        <f t="shared" si="180"/>
        <v>ข้อมูลไม่ครบ</v>
      </c>
      <c r="AE755" s="48" t="str">
        <f t="shared" si="181"/>
        <v>ข้อมูลไม่ครบ</v>
      </c>
      <c r="AF755" s="64"/>
    </row>
    <row r="756" spans="1:32" ht="21.75" thickBot="1" x14ac:dyDescent="0.4">
      <c r="A756" s="81">
        <v>738</v>
      </c>
      <c r="B756" s="168"/>
      <c r="C756" s="141"/>
      <c r="D756" s="142"/>
      <c r="E756" s="193"/>
      <c r="F756" s="194"/>
      <c r="G756" s="195"/>
      <c r="H756" s="196"/>
      <c r="I756" s="142"/>
      <c r="J756" s="164"/>
      <c r="K756" s="165"/>
      <c r="L756" s="166"/>
      <c r="M756" s="65"/>
      <c r="N756" s="114"/>
      <c r="O756" s="114"/>
      <c r="P756" s="114"/>
      <c r="Q756" s="114"/>
      <c r="R756" s="115"/>
      <c r="S756" s="46" t="str">
        <f t="shared" si="172"/>
        <v>ข้อมูลไม่ครบ</v>
      </c>
      <c r="T756" s="47" t="str">
        <f t="shared" si="173"/>
        <v>ข้อมูลไม่ครบ</v>
      </c>
      <c r="U756" s="48" t="str">
        <f t="shared" si="174"/>
        <v>ข้อมูลไม่ครบ</v>
      </c>
      <c r="V756" s="48" t="str">
        <f t="shared" si="175"/>
        <v>ข้อมูลไม่ครบ</v>
      </c>
      <c r="W756" s="79" t="str">
        <f t="shared" ca="1" si="169"/>
        <v>ข้อมูลไม่ครบ</v>
      </c>
      <c r="X756" s="46" t="str">
        <f t="shared" si="176"/>
        <v>ข้อมูลไม่ครบ</v>
      </c>
      <c r="Y756" s="47" t="str">
        <f t="shared" si="170"/>
        <v>ข้อมูลไม่ครบ</v>
      </c>
      <c r="Z756" s="48" t="str">
        <f t="shared" si="177"/>
        <v>ข้อมูลไม่ครบ</v>
      </c>
      <c r="AA756" s="48" t="str">
        <f t="shared" si="178"/>
        <v>ข้อมูลไม่ครบ</v>
      </c>
      <c r="AB756" s="46" t="str">
        <f t="shared" si="179"/>
        <v>ข้อมูลไม่ครบ</v>
      </c>
      <c r="AC756" s="47" t="str">
        <f t="shared" si="171"/>
        <v>ข้อมูลไม่ครบ</v>
      </c>
      <c r="AD756" s="48" t="str">
        <f t="shared" si="180"/>
        <v>ข้อมูลไม่ครบ</v>
      </c>
      <c r="AE756" s="48" t="str">
        <f t="shared" si="181"/>
        <v>ข้อมูลไม่ครบ</v>
      </c>
      <c r="AF756" s="64"/>
    </row>
    <row r="757" spans="1:32" ht="21.75" thickBot="1" x14ac:dyDescent="0.4">
      <c r="A757" s="81">
        <v>739</v>
      </c>
      <c r="B757" s="168"/>
      <c r="C757" s="141"/>
      <c r="D757" s="142"/>
      <c r="E757" s="193"/>
      <c r="F757" s="194"/>
      <c r="G757" s="195"/>
      <c r="H757" s="196"/>
      <c r="I757" s="142"/>
      <c r="J757" s="164"/>
      <c r="K757" s="165"/>
      <c r="L757" s="166"/>
      <c r="M757" s="65"/>
      <c r="N757" s="114"/>
      <c r="O757" s="114"/>
      <c r="P757" s="114"/>
      <c r="Q757" s="114"/>
      <c r="R757" s="115"/>
      <c r="S757" s="46" t="str">
        <f t="shared" si="172"/>
        <v>ข้อมูลไม่ครบ</v>
      </c>
      <c r="T757" s="47" t="str">
        <f t="shared" si="173"/>
        <v>ข้อมูลไม่ครบ</v>
      </c>
      <c r="U757" s="48" t="str">
        <f t="shared" si="174"/>
        <v>ข้อมูลไม่ครบ</v>
      </c>
      <c r="V757" s="48" t="str">
        <f t="shared" si="175"/>
        <v>ข้อมูลไม่ครบ</v>
      </c>
      <c r="W757" s="79" t="str">
        <f t="shared" ca="1" si="169"/>
        <v>ข้อมูลไม่ครบ</v>
      </c>
      <c r="X757" s="46" t="str">
        <f t="shared" si="176"/>
        <v>ข้อมูลไม่ครบ</v>
      </c>
      <c r="Y757" s="47" t="str">
        <f t="shared" si="170"/>
        <v>ข้อมูลไม่ครบ</v>
      </c>
      <c r="Z757" s="48" t="str">
        <f t="shared" si="177"/>
        <v>ข้อมูลไม่ครบ</v>
      </c>
      <c r="AA757" s="48" t="str">
        <f t="shared" si="178"/>
        <v>ข้อมูลไม่ครบ</v>
      </c>
      <c r="AB757" s="46" t="str">
        <f t="shared" si="179"/>
        <v>ข้อมูลไม่ครบ</v>
      </c>
      <c r="AC757" s="47" t="str">
        <f t="shared" si="171"/>
        <v>ข้อมูลไม่ครบ</v>
      </c>
      <c r="AD757" s="48" t="str">
        <f t="shared" si="180"/>
        <v>ข้อมูลไม่ครบ</v>
      </c>
      <c r="AE757" s="48" t="str">
        <f t="shared" si="181"/>
        <v>ข้อมูลไม่ครบ</v>
      </c>
      <c r="AF757" s="64"/>
    </row>
    <row r="758" spans="1:32" ht="21.75" thickBot="1" x14ac:dyDescent="0.4">
      <c r="A758" s="81">
        <v>740</v>
      </c>
      <c r="B758" s="168"/>
      <c r="C758" s="141"/>
      <c r="D758" s="142"/>
      <c r="E758" s="193"/>
      <c r="F758" s="194"/>
      <c r="G758" s="195"/>
      <c r="H758" s="196"/>
      <c r="I758" s="142"/>
      <c r="J758" s="164"/>
      <c r="K758" s="165"/>
      <c r="L758" s="166"/>
      <c r="M758" s="65"/>
      <c r="N758" s="114"/>
      <c r="O758" s="114"/>
      <c r="P758" s="114"/>
      <c r="Q758" s="114"/>
      <c r="R758" s="115"/>
      <c r="S758" s="46" t="str">
        <f t="shared" si="172"/>
        <v>ข้อมูลไม่ครบ</v>
      </c>
      <c r="T758" s="47" t="str">
        <f t="shared" si="173"/>
        <v>ข้อมูลไม่ครบ</v>
      </c>
      <c r="U758" s="48" t="str">
        <f t="shared" si="174"/>
        <v>ข้อมูลไม่ครบ</v>
      </c>
      <c r="V758" s="48" t="str">
        <f t="shared" si="175"/>
        <v>ข้อมูลไม่ครบ</v>
      </c>
      <c r="W758" s="79" t="str">
        <f t="shared" ca="1" si="169"/>
        <v>ข้อมูลไม่ครบ</v>
      </c>
      <c r="X758" s="46" t="str">
        <f t="shared" si="176"/>
        <v>ข้อมูลไม่ครบ</v>
      </c>
      <c r="Y758" s="47" t="str">
        <f t="shared" si="170"/>
        <v>ข้อมูลไม่ครบ</v>
      </c>
      <c r="Z758" s="48" t="str">
        <f t="shared" si="177"/>
        <v>ข้อมูลไม่ครบ</v>
      </c>
      <c r="AA758" s="48" t="str">
        <f t="shared" si="178"/>
        <v>ข้อมูลไม่ครบ</v>
      </c>
      <c r="AB758" s="46" t="str">
        <f t="shared" si="179"/>
        <v>ข้อมูลไม่ครบ</v>
      </c>
      <c r="AC758" s="47" t="str">
        <f t="shared" si="171"/>
        <v>ข้อมูลไม่ครบ</v>
      </c>
      <c r="AD758" s="48" t="str">
        <f t="shared" si="180"/>
        <v>ข้อมูลไม่ครบ</v>
      </c>
      <c r="AE758" s="48" t="str">
        <f t="shared" si="181"/>
        <v>ข้อมูลไม่ครบ</v>
      </c>
      <c r="AF758" s="64"/>
    </row>
    <row r="759" spans="1:32" ht="21.75" thickBot="1" x14ac:dyDescent="0.4">
      <c r="A759" s="81">
        <v>741</v>
      </c>
      <c r="B759" s="168"/>
      <c r="C759" s="141"/>
      <c r="D759" s="142"/>
      <c r="E759" s="193"/>
      <c r="F759" s="194"/>
      <c r="G759" s="195"/>
      <c r="H759" s="196"/>
      <c r="I759" s="142"/>
      <c r="J759" s="164"/>
      <c r="K759" s="165"/>
      <c r="L759" s="166"/>
      <c r="M759" s="65"/>
      <c r="N759" s="114"/>
      <c r="O759" s="114"/>
      <c r="P759" s="114"/>
      <c r="Q759" s="114"/>
      <c r="R759" s="115"/>
      <c r="S759" s="46" t="str">
        <f t="shared" si="172"/>
        <v>ข้อมูลไม่ครบ</v>
      </c>
      <c r="T759" s="47" t="str">
        <f t="shared" si="173"/>
        <v>ข้อมูลไม่ครบ</v>
      </c>
      <c r="U759" s="48" t="str">
        <f t="shared" si="174"/>
        <v>ข้อมูลไม่ครบ</v>
      </c>
      <c r="V759" s="48" t="str">
        <f t="shared" si="175"/>
        <v>ข้อมูลไม่ครบ</v>
      </c>
      <c r="W759" s="79" t="str">
        <f t="shared" ca="1" si="169"/>
        <v>ข้อมูลไม่ครบ</v>
      </c>
      <c r="X759" s="46" t="str">
        <f t="shared" si="176"/>
        <v>ข้อมูลไม่ครบ</v>
      </c>
      <c r="Y759" s="47" t="str">
        <f t="shared" si="170"/>
        <v>ข้อมูลไม่ครบ</v>
      </c>
      <c r="Z759" s="48" t="str">
        <f t="shared" si="177"/>
        <v>ข้อมูลไม่ครบ</v>
      </c>
      <c r="AA759" s="48" t="str">
        <f t="shared" si="178"/>
        <v>ข้อมูลไม่ครบ</v>
      </c>
      <c r="AB759" s="46" t="str">
        <f t="shared" si="179"/>
        <v>ข้อมูลไม่ครบ</v>
      </c>
      <c r="AC759" s="47" t="str">
        <f t="shared" si="171"/>
        <v>ข้อมูลไม่ครบ</v>
      </c>
      <c r="AD759" s="48" t="str">
        <f t="shared" si="180"/>
        <v>ข้อมูลไม่ครบ</v>
      </c>
      <c r="AE759" s="48" t="str">
        <f t="shared" si="181"/>
        <v>ข้อมูลไม่ครบ</v>
      </c>
      <c r="AF759" s="64"/>
    </row>
    <row r="760" spans="1:32" ht="21.75" thickBot="1" x14ac:dyDescent="0.4">
      <c r="A760" s="81">
        <v>742</v>
      </c>
      <c r="B760" s="168"/>
      <c r="C760" s="141"/>
      <c r="D760" s="142"/>
      <c r="E760" s="193"/>
      <c r="F760" s="194"/>
      <c r="G760" s="195"/>
      <c r="H760" s="196"/>
      <c r="I760" s="142"/>
      <c r="J760" s="164"/>
      <c r="K760" s="165"/>
      <c r="L760" s="166"/>
      <c r="M760" s="65"/>
      <c r="N760" s="114"/>
      <c r="O760" s="114"/>
      <c r="P760" s="114"/>
      <c r="Q760" s="114"/>
      <c r="R760" s="115"/>
      <c r="S760" s="46" t="str">
        <f t="shared" si="172"/>
        <v>ข้อมูลไม่ครบ</v>
      </c>
      <c r="T760" s="47" t="str">
        <f t="shared" si="173"/>
        <v>ข้อมูลไม่ครบ</v>
      </c>
      <c r="U760" s="48" t="str">
        <f t="shared" si="174"/>
        <v>ข้อมูลไม่ครบ</v>
      </c>
      <c r="V760" s="48" t="str">
        <f t="shared" si="175"/>
        <v>ข้อมูลไม่ครบ</v>
      </c>
      <c r="W760" s="79" t="str">
        <f t="shared" ca="1" si="169"/>
        <v>ข้อมูลไม่ครบ</v>
      </c>
      <c r="X760" s="46" t="str">
        <f t="shared" si="176"/>
        <v>ข้อมูลไม่ครบ</v>
      </c>
      <c r="Y760" s="47" t="str">
        <f t="shared" si="170"/>
        <v>ข้อมูลไม่ครบ</v>
      </c>
      <c r="Z760" s="48" t="str">
        <f t="shared" si="177"/>
        <v>ข้อมูลไม่ครบ</v>
      </c>
      <c r="AA760" s="48" t="str">
        <f t="shared" si="178"/>
        <v>ข้อมูลไม่ครบ</v>
      </c>
      <c r="AB760" s="46" t="str">
        <f t="shared" si="179"/>
        <v>ข้อมูลไม่ครบ</v>
      </c>
      <c r="AC760" s="47" t="str">
        <f t="shared" si="171"/>
        <v>ข้อมูลไม่ครบ</v>
      </c>
      <c r="AD760" s="48" t="str">
        <f t="shared" si="180"/>
        <v>ข้อมูลไม่ครบ</v>
      </c>
      <c r="AE760" s="48" t="str">
        <f t="shared" si="181"/>
        <v>ข้อมูลไม่ครบ</v>
      </c>
      <c r="AF760" s="64"/>
    </row>
    <row r="761" spans="1:32" ht="21.75" thickBot="1" x14ac:dyDescent="0.4">
      <c r="A761" s="81">
        <v>743</v>
      </c>
      <c r="B761" s="168"/>
      <c r="C761" s="141"/>
      <c r="D761" s="142"/>
      <c r="E761" s="193"/>
      <c r="F761" s="194"/>
      <c r="G761" s="195"/>
      <c r="H761" s="196"/>
      <c r="I761" s="142"/>
      <c r="J761" s="164"/>
      <c r="K761" s="165"/>
      <c r="L761" s="166"/>
      <c r="M761" s="65"/>
      <c r="N761" s="114"/>
      <c r="O761" s="114"/>
      <c r="P761" s="114"/>
      <c r="Q761" s="114"/>
      <c r="R761" s="115"/>
      <c r="S761" s="46" t="str">
        <f t="shared" si="172"/>
        <v>ข้อมูลไม่ครบ</v>
      </c>
      <c r="T761" s="47" t="str">
        <f t="shared" si="173"/>
        <v>ข้อมูลไม่ครบ</v>
      </c>
      <c r="U761" s="48" t="str">
        <f t="shared" si="174"/>
        <v>ข้อมูลไม่ครบ</v>
      </c>
      <c r="V761" s="48" t="str">
        <f t="shared" si="175"/>
        <v>ข้อมูลไม่ครบ</v>
      </c>
      <c r="W761" s="79" t="str">
        <f t="shared" ca="1" si="169"/>
        <v>ข้อมูลไม่ครบ</v>
      </c>
      <c r="X761" s="46" t="str">
        <f t="shared" si="176"/>
        <v>ข้อมูลไม่ครบ</v>
      </c>
      <c r="Y761" s="47" t="str">
        <f t="shared" si="170"/>
        <v>ข้อมูลไม่ครบ</v>
      </c>
      <c r="Z761" s="48" t="str">
        <f t="shared" si="177"/>
        <v>ข้อมูลไม่ครบ</v>
      </c>
      <c r="AA761" s="48" t="str">
        <f t="shared" si="178"/>
        <v>ข้อมูลไม่ครบ</v>
      </c>
      <c r="AB761" s="46" t="str">
        <f t="shared" si="179"/>
        <v>ข้อมูลไม่ครบ</v>
      </c>
      <c r="AC761" s="47" t="str">
        <f t="shared" si="171"/>
        <v>ข้อมูลไม่ครบ</v>
      </c>
      <c r="AD761" s="48" t="str">
        <f t="shared" si="180"/>
        <v>ข้อมูลไม่ครบ</v>
      </c>
      <c r="AE761" s="48" t="str">
        <f t="shared" si="181"/>
        <v>ข้อมูลไม่ครบ</v>
      </c>
      <c r="AF761" s="64"/>
    </row>
    <row r="762" spans="1:32" ht="21.75" thickBot="1" x14ac:dyDescent="0.4">
      <c r="A762" s="81">
        <v>744</v>
      </c>
      <c r="B762" s="168"/>
      <c r="C762" s="141"/>
      <c r="D762" s="142"/>
      <c r="E762" s="193"/>
      <c r="F762" s="194"/>
      <c r="G762" s="195"/>
      <c r="H762" s="196"/>
      <c r="I762" s="142"/>
      <c r="J762" s="164"/>
      <c r="K762" s="165"/>
      <c r="L762" s="166"/>
      <c r="M762" s="65"/>
      <c r="N762" s="114"/>
      <c r="O762" s="114"/>
      <c r="P762" s="114"/>
      <c r="Q762" s="114"/>
      <c r="R762" s="115"/>
      <c r="S762" s="46" t="str">
        <f t="shared" si="172"/>
        <v>ข้อมูลไม่ครบ</v>
      </c>
      <c r="T762" s="47" t="str">
        <f t="shared" si="173"/>
        <v>ข้อมูลไม่ครบ</v>
      </c>
      <c r="U762" s="48" t="str">
        <f t="shared" si="174"/>
        <v>ข้อมูลไม่ครบ</v>
      </c>
      <c r="V762" s="48" t="str">
        <f t="shared" si="175"/>
        <v>ข้อมูลไม่ครบ</v>
      </c>
      <c r="W762" s="79" t="str">
        <f t="shared" ca="1" si="169"/>
        <v>ข้อมูลไม่ครบ</v>
      </c>
      <c r="X762" s="46" t="str">
        <f t="shared" si="176"/>
        <v>ข้อมูลไม่ครบ</v>
      </c>
      <c r="Y762" s="47" t="str">
        <f t="shared" si="170"/>
        <v>ข้อมูลไม่ครบ</v>
      </c>
      <c r="Z762" s="48" t="str">
        <f t="shared" si="177"/>
        <v>ข้อมูลไม่ครบ</v>
      </c>
      <c r="AA762" s="48" t="str">
        <f t="shared" si="178"/>
        <v>ข้อมูลไม่ครบ</v>
      </c>
      <c r="AB762" s="46" t="str">
        <f t="shared" si="179"/>
        <v>ข้อมูลไม่ครบ</v>
      </c>
      <c r="AC762" s="47" t="str">
        <f t="shared" si="171"/>
        <v>ข้อมูลไม่ครบ</v>
      </c>
      <c r="AD762" s="48" t="str">
        <f t="shared" si="180"/>
        <v>ข้อมูลไม่ครบ</v>
      </c>
      <c r="AE762" s="48" t="str">
        <f t="shared" si="181"/>
        <v>ข้อมูลไม่ครบ</v>
      </c>
      <c r="AF762" s="64"/>
    </row>
    <row r="763" spans="1:32" ht="21.75" thickBot="1" x14ac:dyDescent="0.4">
      <c r="A763" s="81">
        <v>745</v>
      </c>
      <c r="B763" s="168"/>
      <c r="C763" s="141"/>
      <c r="D763" s="142"/>
      <c r="E763" s="193"/>
      <c r="F763" s="194"/>
      <c r="G763" s="195"/>
      <c r="H763" s="196"/>
      <c r="I763" s="142"/>
      <c r="J763" s="164"/>
      <c r="K763" s="165"/>
      <c r="L763" s="166"/>
      <c r="M763" s="65"/>
      <c r="N763" s="114"/>
      <c r="O763" s="114"/>
      <c r="P763" s="114"/>
      <c r="Q763" s="114"/>
      <c r="R763" s="115"/>
      <c r="S763" s="46" t="str">
        <f t="shared" si="172"/>
        <v>ข้อมูลไม่ครบ</v>
      </c>
      <c r="T763" s="47" t="str">
        <f t="shared" si="173"/>
        <v>ข้อมูลไม่ครบ</v>
      </c>
      <c r="U763" s="48" t="str">
        <f t="shared" si="174"/>
        <v>ข้อมูลไม่ครบ</v>
      </c>
      <c r="V763" s="48" t="str">
        <f t="shared" si="175"/>
        <v>ข้อมูลไม่ครบ</v>
      </c>
      <c r="W763" s="79" t="str">
        <f t="shared" ca="1" si="169"/>
        <v>ข้อมูลไม่ครบ</v>
      </c>
      <c r="X763" s="46" t="str">
        <f t="shared" si="176"/>
        <v>ข้อมูลไม่ครบ</v>
      </c>
      <c r="Y763" s="47" t="str">
        <f t="shared" si="170"/>
        <v>ข้อมูลไม่ครบ</v>
      </c>
      <c r="Z763" s="48" t="str">
        <f t="shared" si="177"/>
        <v>ข้อมูลไม่ครบ</v>
      </c>
      <c r="AA763" s="48" t="str">
        <f t="shared" si="178"/>
        <v>ข้อมูลไม่ครบ</v>
      </c>
      <c r="AB763" s="46" t="str">
        <f t="shared" si="179"/>
        <v>ข้อมูลไม่ครบ</v>
      </c>
      <c r="AC763" s="47" t="str">
        <f t="shared" si="171"/>
        <v>ข้อมูลไม่ครบ</v>
      </c>
      <c r="AD763" s="48" t="str">
        <f t="shared" si="180"/>
        <v>ข้อมูลไม่ครบ</v>
      </c>
      <c r="AE763" s="48" t="str">
        <f t="shared" si="181"/>
        <v>ข้อมูลไม่ครบ</v>
      </c>
      <c r="AF763" s="64"/>
    </row>
    <row r="764" spans="1:32" ht="21.75" thickBot="1" x14ac:dyDescent="0.4">
      <c r="A764" s="81">
        <v>746</v>
      </c>
      <c r="B764" s="168"/>
      <c r="C764" s="141"/>
      <c r="D764" s="142"/>
      <c r="E764" s="193"/>
      <c r="F764" s="194"/>
      <c r="G764" s="195"/>
      <c r="H764" s="196"/>
      <c r="I764" s="142"/>
      <c r="J764" s="164"/>
      <c r="K764" s="165"/>
      <c r="L764" s="166"/>
      <c r="M764" s="65"/>
      <c r="N764" s="114"/>
      <c r="O764" s="114"/>
      <c r="P764" s="114"/>
      <c r="Q764" s="114"/>
      <c r="R764" s="115"/>
      <c r="S764" s="46" t="str">
        <f t="shared" si="172"/>
        <v>ข้อมูลไม่ครบ</v>
      </c>
      <c r="T764" s="47" t="str">
        <f t="shared" si="173"/>
        <v>ข้อมูลไม่ครบ</v>
      </c>
      <c r="U764" s="48" t="str">
        <f t="shared" si="174"/>
        <v>ข้อมูลไม่ครบ</v>
      </c>
      <c r="V764" s="48" t="str">
        <f t="shared" si="175"/>
        <v>ข้อมูลไม่ครบ</v>
      </c>
      <c r="W764" s="79" t="str">
        <f t="shared" ca="1" si="169"/>
        <v>ข้อมูลไม่ครบ</v>
      </c>
      <c r="X764" s="46" t="str">
        <f t="shared" si="176"/>
        <v>ข้อมูลไม่ครบ</v>
      </c>
      <c r="Y764" s="47" t="str">
        <f t="shared" si="170"/>
        <v>ข้อมูลไม่ครบ</v>
      </c>
      <c r="Z764" s="48" t="str">
        <f t="shared" si="177"/>
        <v>ข้อมูลไม่ครบ</v>
      </c>
      <c r="AA764" s="48" t="str">
        <f t="shared" si="178"/>
        <v>ข้อมูลไม่ครบ</v>
      </c>
      <c r="AB764" s="46" t="str">
        <f t="shared" si="179"/>
        <v>ข้อมูลไม่ครบ</v>
      </c>
      <c r="AC764" s="47" t="str">
        <f t="shared" si="171"/>
        <v>ข้อมูลไม่ครบ</v>
      </c>
      <c r="AD764" s="48" t="str">
        <f t="shared" si="180"/>
        <v>ข้อมูลไม่ครบ</v>
      </c>
      <c r="AE764" s="48" t="str">
        <f t="shared" si="181"/>
        <v>ข้อมูลไม่ครบ</v>
      </c>
      <c r="AF764" s="64"/>
    </row>
    <row r="765" spans="1:32" ht="21.75" thickBot="1" x14ac:dyDescent="0.4">
      <c r="A765" s="81">
        <v>747</v>
      </c>
      <c r="B765" s="168"/>
      <c r="C765" s="141"/>
      <c r="D765" s="142"/>
      <c r="E765" s="193"/>
      <c r="F765" s="194"/>
      <c r="G765" s="195"/>
      <c r="H765" s="196"/>
      <c r="I765" s="142"/>
      <c r="J765" s="164"/>
      <c r="K765" s="165"/>
      <c r="L765" s="166"/>
      <c r="M765" s="65"/>
      <c r="N765" s="114"/>
      <c r="O765" s="114"/>
      <c r="P765" s="114"/>
      <c r="Q765" s="114"/>
      <c r="R765" s="115"/>
      <c r="S765" s="46" t="str">
        <f t="shared" si="172"/>
        <v>ข้อมูลไม่ครบ</v>
      </c>
      <c r="T765" s="47" t="str">
        <f t="shared" si="173"/>
        <v>ข้อมูลไม่ครบ</v>
      </c>
      <c r="U765" s="48" t="str">
        <f t="shared" si="174"/>
        <v>ข้อมูลไม่ครบ</v>
      </c>
      <c r="V765" s="48" t="str">
        <f t="shared" si="175"/>
        <v>ข้อมูลไม่ครบ</v>
      </c>
      <c r="W765" s="79" t="str">
        <f t="shared" ca="1" si="169"/>
        <v>ข้อมูลไม่ครบ</v>
      </c>
      <c r="X765" s="46" t="str">
        <f t="shared" si="176"/>
        <v>ข้อมูลไม่ครบ</v>
      </c>
      <c r="Y765" s="47" t="str">
        <f t="shared" si="170"/>
        <v>ข้อมูลไม่ครบ</v>
      </c>
      <c r="Z765" s="48" t="str">
        <f t="shared" si="177"/>
        <v>ข้อมูลไม่ครบ</v>
      </c>
      <c r="AA765" s="48" t="str">
        <f t="shared" si="178"/>
        <v>ข้อมูลไม่ครบ</v>
      </c>
      <c r="AB765" s="46" t="str">
        <f t="shared" si="179"/>
        <v>ข้อมูลไม่ครบ</v>
      </c>
      <c r="AC765" s="47" t="str">
        <f t="shared" si="171"/>
        <v>ข้อมูลไม่ครบ</v>
      </c>
      <c r="AD765" s="48" t="str">
        <f t="shared" si="180"/>
        <v>ข้อมูลไม่ครบ</v>
      </c>
      <c r="AE765" s="48" t="str">
        <f t="shared" si="181"/>
        <v>ข้อมูลไม่ครบ</v>
      </c>
      <c r="AF765" s="64"/>
    </row>
    <row r="766" spans="1:32" ht="21.75" thickBot="1" x14ac:dyDescent="0.4">
      <c r="A766" s="81">
        <v>748</v>
      </c>
      <c r="B766" s="168"/>
      <c r="C766" s="141"/>
      <c r="D766" s="142"/>
      <c r="E766" s="193"/>
      <c r="F766" s="194"/>
      <c r="G766" s="195"/>
      <c r="H766" s="196"/>
      <c r="I766" s="142"/>
      <c r="J766" s="164"/>
      <c r="K766" s="165"/>
      <c r="L766" s="166"/>
      <c r="M766" s="65"/>
      <c r="N766" s="114"/>
      <c r="O766" s="114"/>
      <c r="P766" s="114"/>
      <c r="Q766" s="114"/>
      <c r="R766" s="115"/>
      <c r="S766" s="46" t="str">
        <f t="shared" si="172"/>
        <v>ข้อมูลไม่ครบ</v>
      </c>
      <c r="T766" s="47" t="str">
        <f t="shared" si="173"/>
        <v>ข้อมูลไม่ครบ</v>
      </c>
      <c r="U766" s="48" t="str">
        <f t="shared" si="174"/>
        <v>ข้อมูลไม่ครบ</v>
      </c>
      <c r="V766" s="48" t="str">
        <f t="shared" si="175"/>
        <v>ข้อมูลไม่ครบ</v>
      </c>
      <c r="W766" s="79" t="str">
        <f t="shared" ca="1" si="169"/>
        <v>ข้อมูลไม่ครบ</v>
      </c>
      <c r="X766" s="46" t="str">
        <f t="shared" si="176"/>
        <v>ข้อมูลไม่ครบ</v>
      </c>
      <c r="Y766" s="47" t="str">
        <f t="shared" si="170"/>
        <v>ข้อมูลไม่ครบ</v>
      </c>
      <c r="Z766" s="48" t="str">
        <f t="shared" si="177"/>
        <v>ข้อมูลไม่ครบ</v>
      </c>
      <c r="AA766" s="48" t="str">
        <f t="shared" si="178"/>
        <v>ข้อมูลไม่ครบ</v>
      </c>
      <c r="AB766" s="46" t="str">
        <f t="shared" si="179"/>
        <v>ข้อมูลไม่ครบ</v>
      </c>
      <c r="AC766" s="47" t="str">
        <f t="shared" si="171"/>
        <v>ข้อมูลไม่ครบ</v>
      </c>
      <c r="AD766" s="48" t="str">
        <f t="shared" si="180"/>
        <v>ข้อมูลไม่ครบ</v>
      </c>
      <c r="AE766" s="48" t="str">
        <f t="shared" si="181"/>
        <v>ข้อมูลไม่ครบ</v>
      </c>
      <c r="AF766" s="64"/>
    </row>
    <row r="767" spans="1:32" ht="21.75" thickBot="1" x14ac:dyDescent="0.4">
      <c r="A767" s="81">
        <v>749</v>
      </c>
      <c r="B767" s="168"/>
      <c r="C767" s="141"/>
      <c r="D767" s="142"/>
      <c r="E767" s="193"/>
      <c r="F767" s="194"/>
      <c r="G767" s="195"/>
      <c r="H767" s="196"/>
      <c r="I767" s="142"/>
      <c r="J767" s="164"/>
      <c r="K767" s="165"/>
      <c r="L767" s="166"/>
      <c r="M767" s="65"/>
      <c r="N767" s="114"/>
      <c r="O767" s="114"/>
      <c r="P767" s="114"/>
      <c r="Q767" s="114"/>
      <c r="R767" s="115"/>
      <c r="S767" s="46" t="str">
        <f t="shared" si="172"/>
        <v>ข้อมูลไม่ครบ</v>
      </c>
      <c r="T767" s="47" t="str">
        <f t="shared" si="173"/>
        <v>ข้อมูลไม่ครบ</v>
      </c>
      <c r="U767" s="48" t="str">
        <f t="shared" si="174"/>
        <v>ข้อมูลไม่ครบ</v>
      </c>
      <c r="V767" s="48" t="str">
        <f t="shared" si="175"/>
        <v>ข้อมูลไม่ครบ</v>
      </c>
      <c r="W767" s="79" t="str">
        <f t="shared" ca="1" si="169"/>
        <v>ข้อมูลไม่ครบ</v>
      </c>
      <c r="X767" s="46" t="str">
        <f t="shared" si="176"/>
        <v>ข้อมูลไม่ครบ</v>
      </c>
      <c r="Y767" s="47" t="str">
        <f t="shared" si="170"/>
        <v>ข้อมูลไม่ครบ</v>
      </c>
      <c r="Z767" s="48" t="str">
        <f t="shared" si="177"/>
        <v>ข้อมูลไม่ครบ</v>
      </c>
      <c r="AA767" s="48" t="str">
        <f t="shared" si="178"/>
        <v>ข้อมูลไม่ครบ</v>
      </c>
      <c r="AB767" s="46" t="str">
        <f t="shared" si="179"/>
        <v>ข้อมูลไม่ครบ</v>
      </c>
      <c r="AC767" s="47" t="str">
        <f t="shared" si="171"/>
        <v>ข้อมูลไม่ครบ</v>
      </c>
      <c r="AD767" s="48" t="str">
        <f t="shared" si="180"/>
        <v>ข้อมูลไม่ครบ</v>
      </c>
      <c r="AE767" s="48" t="str">
        <f t="shared" si="181"/>
        <v>ข้อมูลไม่ครบ</v>
      </c>
      <c r="AF767" s="64"/>
    </row>
    <row r="768" spans="1:32" ht="21.75" thickBot="1" x14ac:dyDescent="0.4">
      <c r="A768" s="81">
        <v>750</v>
      </c>
      <c r="B768" s="168"/>
      <c r="C768" s="141"/>
      <c r="D768" s="142"/>
      <c r="E768" s="193"/>
      <c r="F768" s="194"/>
      <c r="G768" s="195"/>
      <c r="H768" s="196"/>
      <c r="I768" s="142"/>
      <c r="J768" s="164"/>
      <c r="K768" s="165"/>
      <c r="L768" s="166"/>
      <c r="M768" s="65"/>
      <c r="N768" s="114"/>
      <c r="O768" s="114"/>
      <c r="P768" s="114"/>
      <c r="Q768" s="114"/>
      <c r="R768" s="115"/>
      <c r="S768" s="46" t="str">
        <f t="shared" si="172"/>
        <v>ข้อมูลไม่ครบ</v>
      </c>
      <c r="T768" s="47" t="str">
        <f t="shared" si="173"/>
        <v>ข้อมูลไม่ครบ</v>
      </c>
      <c r="U768" s="48" t="str">
        <f t="shared" si="174"/>
        <v>ข้อมูลไม่ครบ</v>
      </c>
      <c r="V768" s="48" t="str">
        <f t="shared" si="175"/>
        <v>ข้อมูลไม่ครบ</v>
      </c>
      <c r="W768" s="79" t="str">
        <f t="shared" ca="1" si="169"/>
        <v>ข้อมูลไม่ครบ</v>
      </c>
      <c r="X768" s="46" t="str">
        <f t="shared" si="176"/>
        <v>ข้อมูลไม่ครบ</v>
      </c>
      <c r="Y768" s="47" t="str">
        <f t="shared" si="170"/>
        <v>ข้อมูลไม่ครบ</v>
      </c>
      <c r="Z768" s="48" t="str">
        <f t="shared" si="177"/>
        <v>ข้อมูลไม่ครบ</v>
      </c>
      <c r="AA768" s="48" t="str">
        <f t="shared" si="178"/>
        <v>ข้อมูลไม่ครบ</v>
      </c>
      <c r="AB768" s="46" t="str">
        <f t="shared" si="179"/>
        <v>ข้อมูลไม่ครบ</v>
      </c>
      <c r="AC768" s="47" t="str">
        <f t="shared" si="171"/>
        <v>ข้อมูลไม่ครบ</v>
      </c>
      <c r="AD768" s="48" t="str">
        <f t="shared" si="180"/>
        <v>ข้อมูลไม่ครบ</v>
      </c>
      <c r="AE768" s="48" t="str">
        <f t="shared" si="181"/>
        <v>ข้อมูลไม่ครบ</v>
      </c>
      <c r="AF768" s="64"/>
    </row>
    <row r="769" spans="1:32" ht="21.75" thickBot="1" x14ac:dyDescent="0.4">
      <c r="A769" s="81">
        <v>751</v>
      </c>
      <c r="B769" s="168"/>
      <c r="C769" s="141"/>
      <c r="D769" s="142"/>
      <c r="E769" s="193"/>
      <c r="F769" s="194"/>
      <c r="G769" s="195"/>
      <c r="H769" s="196"/>
      <c r="I769" s="142"/>
      <c r="J769" s="164"/>
      <c r="K769" s="165"/>
      <c r="L769" s="166"/>
      <c r="M769" s="65"/>
      <c r="N769" s="114"/>
      <c r="O769" s="114"/>
      <c r="P769" s="114"/>
      <c r="Q769" s="114"/>
      <c r="R769" s="115"/>
      <c r="S769" s="46" t="str">
        <f t="shared" si="172"/>
        <v>ข้อมูลไม่ครบ</v>
      </c>
      <c r="T769" s="47" t="str">
        <f t="shared" si="173"/>
        <v>ข้อมูลไม่ครบ</v>
      </c>
      <c r="U769" s="48" t="str">
        <f t="shared" si="174"/>
        <v>ข้อมูลไม่ครบ</v>
      </c>
      <c r="V769" s="48" t="str">
        <f t="shared" si="175"/>
        <v>ข้อมูลไม่ครบ</v>
      </c>
      <c r="W769" s="79" t="str">
        <f t="shared" ca="1" si="169"/>
        <v>ข้อมูลไม่ครบ</v>
      </c>
      <c r="X769" s="46" t="str">
        <f t="shared" si="176"/>
        <v>ข้อมูลไม่ครบ</v>
      </c>
      <c r="Y769" s="47" t="str">
        <f t="shared" si="170"/>
        <v>ข้อมูลไม่ครบ</v>
      </c>
      <c r="Z769" s="48" t="str">
        <f t="shared" si="177"/>
        <v>ข้อมูลไม่ครบ</v>
      </c>
      <c r="AA769" s="48" t="str">
        <f t="shared" si="178"/>
        <v>ข้อมูลไม่ครบ</v>
      </c>
      <c r="AB769" s="46" t="str">
        <f t="shared" si="179"/>
        <v>ข้อมูลไม่ครบ</v>
      </c>
      <c r="AC769" s="47" t="str">
        <f t="shared" si="171"/>
        <v>ข้อมูลไม่ครบ</v>
      </c>
      <c r="AD769" s="48" t="str">
        <f t="shared" si="180"/>
        <v>ข้อมูลไม่ครบ</v>
      </c>
      <c r="AE769" s="48" t="str">
        <f t="shared" si="181"/>
        <v>ข้อมูลไม่ครบ</v>
      </c>
      <c r="AF769" s="64"/>
    </row>
    <row r="770" spans="1:32" ht="21.75" thickBot="1" x14ac:dyDescent="0.4">
      <c r="A770" s="81">
        <v>752</v>
      </c>
      <c r="B770" s="168"/>
      <c r="C770" s="141"/>
      <c r="D770" s="142"/>
      <c r="E770" s="193"/>
      <c r="F770" s="194"/>
      <c r="G770" s="195"/>
      <c r="H770" s="196"/>
      <c r="I770" s="142"/>
      <c r="J770" s="164"/>
      <c r="K770" s="165"/>
      <c r="L770" s="166"/>
      <c r="M770" s="65"/>
      <c r="N770" s="114"/>
      <c r="O770" s="114"/>
      <c r="P770" s="114"/>
      <c r="Q770" s="114"/>
      <c r="R770" s="115"/>
      <c r="S770" s="46" t="str">
        <f t="shared" si="172"/>
        <v>ข้อมูลไม่ครบ</v>
      </c>
      <c r="T770" s="47" t="str">
        <f t="shared" si="173"/>
        <v>ข้อมูลไม่ครบ</v>
      </c>
      <c r="U770" s="48" t="str">
        <f t="shared" si="174"/>
        <v>ข้อมูลไม่ครบ</v>
      </c>
      <c r="V770" s="48" t="str">
        <f t="shared" si="175"/>
        <v>ข้อมูลไม่ครบ</v>
      </c>
      <c r="W770" s="79" t="str">
        <f t="shared" ca="1" si="169"/>
        <v>ข้อมูลไม่ครบ</v>
      </c>
      <c r="X770" s="46" t="str">
        <f t="shared" si="176"/>
        <v>ข้อมูลไม่ครบ</v>
      </c>
      <c r="Y770" s="47" t="str">
        <f t="shared" si="170"/>
        <v>ข้อมูลไม่ครบ</v>
      </c>
      <c r="Z770" s="48" t="str">
        <f t="shared" si="177"/>
        <v>ข้อมูลไม่ครบ</v>
      </c>
      <c r="AA770" s="48" t="str">
        <f t="shared" si="178"/>
        <v>ข้อมูลไม่ครบ</v>
      </c>
      <c r="AB770" s="46" t="str">
        <f t="shared" si="179"/>
        <v>ข้อมูลไม่ครบ</v>
      </c>
      <c r="AC770" s="47" t="str">
        <f t="shared" si="171"/>
        <v>ข้อมูลไม่ครบ</v>
      </c>
      <c r="AD770" s="48" t="str">
        <f t="shared" si="180"/>
        <v>ข้อมูลไม่ครบ</v>
      </c>
      <c r="AE770" s="48" t="str">
        <f t="shared" si="181"/>
        <v>ข้อมูลไม่ครบ</v>
      </c>
      <c r="AF770" s="64"/>
    </row>
    <row r="771" spans="1:32" ht="21.75" thickBot="1" x14ac:dyDescent="0.4">
      <c r="A771" s="81">
        <v>753</v>
      </c>
      <c r="B771" s="168"/>
      <c r="C771" s="141"/>
      <c r="D771" s="142"/>
      <c r="E771" s="193"/>
      <c r="F771" s="194"/>
      <c r="G771" s="195"/>
      <c r="H771" s="196"/>
      <c r="I771" s="142"/>
      <c r="J771" s="164"/>
      <c r="K771" s="165"/>
      <c r="L771" s="166"/>
      <c r="M771" s="65"/>
      <c r="N771" s="114"/>
      <c r="O771" s="114"/>
      <c r="P771" s="114"/>
      <c r="Q771" s="114"/>
      <c r="R771" s="115"/>
      <c r="S771" s="46" t="str">
        <f t="shared" si="172"/>
        <v>ข้อมูลไม่ครบ</v>
      </c>
      <c r="T771" s="47" t="str">
        <f t="shared" si="173"/>
        <v>ข้อมูลไม่ครบ</v>
      </c>
      <c r="U771" s="48" t="str">
        <f t="shared" si="174"/>
        <v>ข้อมูลไม่ครบ</v>
      </c>
      <c r="V771" s="48" t="str">
        <f t="shared" si="175"/>
        <v>ข้อมูลไม่ครบ</v>
      </c>
      <c r="W771" s="79" t="str">
        <f t="shared" ca="1" si="169"/>
        <v>ข้อมูลไม่ครบ</v>
      </c>
      <c r="X771" s="46" t="str">
        <f t="shared" si="176"/>
        <v>ข้อมูลไม่ครบ</v>
      </c>
      <c r="Y771" s="47" t="str">
        <f t="shared" si="170"/>
        <v>ข้อมูลไม่ครบ</v>
      </c>
      <c r="Z771" s="48" t="str">
        <f t="shared" si="177"/>
        <v>ข้อมูลไม่ครบ</v>
      </c>
      <c r="AA771" s="48" t="str">
        <f t="shared" si="178"/>
        <v>ข้อมูลไม่ครบ</v>
      </c>
      <c r="AB771" s="46" t="str">
        <f t="shared" si="179"/>
        <v>ข้อมูลไม่ครบ</v>
      </c>
      <c r="AC771" s="47" t="str">
        <f t="shared" si="171"/>
        <v>ข้อมูลไม่ครบ</v>
      </c>
      <c r="AD771" s="48" t="str">
        <f t="shared" si="180"/>
        <v>ข้อมูลไม่ครบ</v>
      </c>
      <c r="AE771" s="48" t="str">
        <f t="shared" si="181"/>
        <v>ข้อมูลไม่ครบ</v>
      </c>
      <c r="AF771" s="64"/>
    </row>
    <row r="772" spans="1:32" ht="21.75" thickBot="1" x14ac:dyDescent="0.4">
      <c r="A772" s="81">
        <v>754</v>
      </c>
      <c r="B772" s="168"/>
      <c r="C772" s="141"/>
      <c r="D772" s="142"/>
      <c r="E772" s="193"/>
      <c r="F772" s="194"/>
      <c r="G772" s="195"/>
      <c r="H772" s="196"/>
      <c r="I772" s="142"/>
      <c r="J772" s="164"/>
      <c r="K772" s="165"/>
      <c r="L772" s="166"/>
      <c r="M772" s="65"/>
      <c r="N772" s="114"/>
      <c r="O772" s="114"/>
      <c r="P772" s="114"/>
      <c r="Q772" s="114"/>
      <c r="R772" s="115"/>
      <c r="S772" s="46" t="str">
        <f t="shared" si="172"/>
        <v>ข้อมูลไม่ครบ</v>
      </c>
      <c r="T772" s="47" t="str">
        <f t="shared" si="173"/>
        <v>ข้อมูลไม่ครบ</v>
      </c>
      <c r="U772" s="48" t="str">
        <f t="shared" si="174"/>
        <v>ข้อมูลไม่ครบ</v>
      </c>
      <c r="V772" s="48" t="str">
        <f t="shared" si="175"/>
        <v>ข้อมูลไม่ครบ</v>
      </c>
      <c r="W772" s="79" t="str">
        <f t="shared" ca="1" si="169"/>
        <v>ข้อมูลไม่ครบ</v>
      </c>
      <c r="X772" s="46" t="str">
        <f t="shared" si="176"/>
        <v>ข้อมูลไม่ครบ</v>
      </c>
      <c r="Y772" s="47" t="str">
        <f t="shared" si="170"/>
        <v>ข้อมูลไม่ครบ</v>
      </c>
      <c r="Z772" s="48" t="str">
        <f t="shared" si="177"/>
        <v>ข้อมูลไม่ครบ</v>
      </c>
      <c r="AA772" s="48" t="str">
        <f t="shared" si="178"/>
        <v>ข้อมูลไม่ครบ</v>
      </c>
      <c r="AB772" s="46" t="str">
        <f t="shared" si="179"/>
        <v>ข้อมูลไม่ครบ</v>
      </c>
      <c r="AC772" s="47" t="str">
        <f t="shared" si="171"/>
        <v>ข้อมูลไม่ครบ</v>
      </c>
      <c r="AD772" s="48" t="str">
        <f t="shared" si="180"/>
        <v>ข้อมูลไม่ครบ</v>
      </c>
      <c r="AE772" s="48" t="str">
        <f t="shared" si="181"/>
        <v>ข้อมูลไม่ครบ</v>
      </c>
      <c r="AF772" s="64"/>
    </row>
    <row r="773" spans="1:32" ht="21.75" thickBot="1" x14ac:dyDescent="0.4">
      <c r="A773" s="81">
        <v>755</v>
      </c>
      <c r="B773" s="168"/>
      <c r="C773" s="141"/>
      <c r="D773" s="142"/>
      <c r="E773" s="193"/>
      <c r="F773" s="194"/>
      <c r="G773" s="195"/>
      <c r="H773" s="196"/>
      <c r="I773" s="142"/>
      <c r="J773" s="164"/>
      <c r="K773" s="165"/>
      <c r="L773" s="166"/>
      <c r="M773" s="65"/>
      <c r="N773" s="114"/>
      <c r="O773" s="114"/>
      <c r="P773" s="114"/>
      <c r="Q773" s="114"/>
      <c r="R773" s="115"/>
      <c r="S773" s="46" t="str">
        <f t="shared" si="172"/>
        <v>ข้อมูลไม่ครบ</v>
      </c>
      <c r="T773" s="47" t="str">
        <f t="shared" si="173"/>
        <v>ข้อมูลไม่ครบ</v>
      </c>
      <c r="U773" s="48" t="str">
        <f t="shared" si="174"/>
        <v>ข้อมูลไม่ครบ</v>
      </c>
      <c r="V773" s="48" t="str">
        <f t="shared" si="175"/>
        <v>ข้อมูลไม่ครบ</v>
      </c>
      <c r="W773" s="79" t="str">
        <f t="shared" ca="1" si="169"/>
        <v>ข้อมูลไม่ครบ</v>
      </c>
      <c r="X773" s="46" t="str">
        <f t="shared" si="176"/>
        <v>ข้อมูลไม่ครบ</v>
      </c>
      <c r="Y773" s="47" t="str">
        <f t="shared" si="170"/>
        <v>ข้อมูลไม่ครบ</v>
      </c>
      <c r="Z773" s="48" t="str">
        <f t="shared" si="177"/>
        <v>ข้อมูลไม่ครบ</v>
      </c>
      <c r="AA773" s="48" t="str">
        <f t="shared" si="178"/>
        <v>ข้อมูลไม่ครบ</v>
      </c>
      <c r="AB773" s="46" t="str">
        <f t="shared" si="179"/>
        <v>ข้อมูลไม่ครบ</v>
      </c>
      <c r="AC773" s="47" t="str">
        <f t="shared" si="171"/>
        <v>ข้อมูลไม่ครบ</v>
      </c>
      <c r="AD773" s="48" t="str">
        <f t="shared" si="180"/>
        <v>ข้อมูลไม่ครบ</v>
      </c>
      <c r="AE773" s="48" t="str">
        <f t="shared" si="181"/>
        <v>ข้อมูลไม่ครบ</v>
      </c>
      <c r="AF773" s="64"/>
    </row>
    <row r="774" spans="1:32" ht="21.75" thickBot="1" x14ac:dyDescent="0.4">
      <c r="A774" s="81">
        <v>756</v>
      </c>
      <c r="B774" s="168"/>
      <c r="C774" s="141"/>
      <c r="D774" s="142"/>
      <c r="E774" s="193"/>
      <c r="F774" s="194"/>
      <c r="G774" s="195"/>
      <c r="H774" s="196"/>
      <c r="I774" s="142"/>
      <c r="J774" s="164"/>
      <c r="K774" s="165"/>
      <c r="L774" s="166"/>
      <c r="M774" s="65"/>
      <c r="N774" s="114"/>
      <c r="O774" s="114"/>
      <c r="P774" s="114"/>
      <c r="Q774" s="114"/>
      <c r="R774" s="115"/>
      <c r="S774" s="46" t="str">
        <f t="shared" si="172"/>
        <v>ข้อมูลไม่ครบ</v>
      </c>
      <c r="T774" s="47" t="str">
        <f t="shared" si="173"/>
        <v>ข้อมูลไม่ครบ</v>
      </c>
      <c r="U774" s="48" t="str">
        <f t="shared" si="174"/>
        <v>ข้อมูลไม่ครบ</v>
      </c>
      <c r="V774" s="48" t="str">
        <f t="shared" si="175"/>
        <v>ข้อมูลไม่ครบ</v>
      </c>
      <c r="W774" s="79" t="str">
        <f t="shared" ca="1" si="169"/>
        <v>ข้อมูลไม่ครบ</v>
      </c>
      <c r="X774" s="46" t="str">
        <f t="shared" si="176"/>
        <v>ข้อมูลไม่ครบ</v>
      </c>
      <c r="Y774" s="47" t="str">
        <f t="shared" si="170"/>
        <v>ข้อมูลไม่ครบ</v>
      </c>
      <c r="Z774" s="48" t="str">
        <f t="shared" si="177"/>
        <v>ข้อมูลไม่ครบ</v>
      </c>
      <c r="AA774" s="48" t="str">
        <f t="shared" si="178"/>
        <v>ข้อมูลไม่ครบ</v>
      </c>
      <c r="AB774" s="46" t="str">
        <f t="shared" si="179"/>
        <v>ข้อมูลไม่ครบ</v>
      </c>
      <c r="AC774" s="47" t="str">
        <f t="shared" si="171"/>
        <v>ข้อมูลไม่ครบ</v>
      </c>
      <c r="AD774" s="48" t="str">
        <f t="shared" si="180"/>
        <v>ข้อมูลไม่ครบ</v>
      </c>
      <c r="AE774" s="48" t="str">
        <f t="shared" si="181"/>
        <v>ข้อมูลไม่ครบ</v>
      </c>
      <c r="AF774" s="64"/>
    </row>
    <row r="775" spans="1:32" ht="21.75" thickBot="1" x14ac:dyDescent="0.4">
      <c r="A775" s="81">
        <v>757</v>
      </c>
      <c r="B775" s="168"/>
      <c r="C775" s="141"/>
      <c r="D775" s="142"/>
      <c r="E775" s="193"/>
      <c r="F775" s="194"/>
      <c r="G775" s="195"/>
      <c r="H775" s="196"/>
      <c r="I775" s="142"/>
      <c r="J775" s="164"/>
      <c r="K775" s="165"/>
      <c r="L775" s="166"/>
      <c r="M775" s="65"/>
      <c r="N775" s="114"/>
      <c r="O775" s="114"/>
      <c r="P775" s="114"/>
      <c r="Q775" s="114"/>
      <c r="R775" s="115"/>
      <c r="S775" s="46" t="str">
        <f t="shared" si="172"/>
        <v>ข้อมูลไม่ครบ</v>
      </c>
      <c r="T775" s="47" t="str">
        <f t="shared" si="173"/>
        <v>ข้อมูลไม่ครบ</v>
      </c>
      <c r="U775" s="48" t="str">
        <f t="shared" si="174"/>
        <v>ข้อมูลไม่ครบ</v>
      </c>
      <c r="V775" s="48" t="str">
        <f t="shared" si="175"/>
        <v>ข้อมูลไม่ครบ</v>
      </c>
      <c r="W775" s="79" t="str">
        <f t="shared" ca="1" si="169"/>
        <v>ข้อมูลไม่ครบ</v>
      </c>
      <c r="X775" s="46" t="str">
        <f t="shared" si="176"/>
        <v>ข้อมูลไม่ครบ</v>
      </c>
      <c r="Y775" s="47" t="str">
        <f t="shared" si="170"/>
        <v>ข้อมูลไม่ครบ</v>
      </c>
      <c r="Z775" s="48" t="str">
        <f t="shared" si="177"/>
        <v>ข้อมูลไม่ครบ</v>
      </c>
      <c r="AA775" s="48" t="str">
        <f t="shared" si="178"/>
        <v>ข้อมูลไม่ครบ</v>
      </c>
      <c r="AB775" s="46" t="str">
        <f t="shared" si="179"/>
        <v>ข้อมูลไม่ครบ</v>
      </c>
      <c r="AC775" s="47" t="str">
        <f t="shared" si="171"/>
        <v>ข้อมูลไม่ครบ</v>
      </c>
      <c r="AD775" s="48" t="str">
        <f t="shared" si="180"/>
        <v>ข้อมูลไม่ครบ</v>
      </c>
      <c r="AE775" s="48" t="str">
        <f t="shared" si="181"/>
        <v>ข้อมูลไม่ครบ</v>
      </c>
      <c r="AF775" s="64"/>
    </row>
    <row r="776" spans="1:32" ht="21.75" thickBot="1" x14ac:dyDescent="0.4">
      <c r="A776" s="81">
        <v>758</v>
      </c>
      <c r="B776" s="168"/>
      <c r="C776" s="141"/>
      <c r="D776" s="142"/>
      <c r="E776" s="193"/>
      <c r="F776" s="194"/>
      <c r="G776" s="195"/>
      <c r="H776" s="196"/>
      <c r="I776" s="142"/>
      <c r="J776" s="164"/>
      <c r="K776" s="165"/>
      <c r="L776" s="166"/>
      <c r="M776" s="65"/>
      <c r="N776" s="114"/>
      <c r="O776" s="114"/>
      <c r="P776" s="114"/>
      <c r="Q776" s="114"/>
      <c r="R776" s="115"/>
      <c r="S776" s="46" t="str">
        <f t="shared" si="172"/>
        <v>ข้อมูลไม่ครบ</v>
      </c>
      <c r="T776" s="47" t="str">
        <f t="shared" si="173"/>
        <v>ข้อมูลไม่ครบ</v>
      </c>
      <c r="U776" s="48" t="str">
        <f t="shared" si="174"/>
        <v>ข้อมูลไม่ครบ</v>
      </c>
      <c r="V776" s="48" t="str">
        <f t="shared" si="175"/>
        <v>ข้อมูลไม่ครบ</v>
      </c>
      <c r="W776" s="79" t="str">
        <f t="shared" ca="1" si="169"/>
        <v>ข้อมูลไม่ครบ</v>
      </c>
      <c r="X776" s="46" t="str">
        <f t="shared" si="176"/>
        <v>ข้อมูลไม่ครบ</v>
      </c>
      <c r="Y776" s="47" t="str">
        <f t="shared" si="170"/>
        <v>ข้อมูลไม่ครบ</v>
      </c>
      <c r="Z776" s="48" t="str">
        <f t="shared" si="177"/>
        <v>ข้อมูลไม่ครบ</v>
      </c>
      <c r="AA776" s="48" t="str">
        <f t="shared" si="178"/>
        <v>ข้อมูลไม่ครบ</v>
      </c>
      <c r="AB776" s="46" t="str">
        <f t="shared" si="179"/>
        <v>ข้อมูลไม่ครบ</v>
      </c>
      <c r="AC776" s="47" t="str">
        <f t="shared" si="171"/>
        <v>ข้อมูลไม่ครบ</v>
      </c>
      <c r="AD776" s="48" t="str">
        <f t="shared" si="180"/>
        <v>ข้อมูลไม่ครบ</v>
      </c>
      <c r="AE776" s="48" t="str">
        <f t="shared" si="181"/>
        <v>ข้อมูลไม่ครบ</v>
      </c>
      <c r="AF776" s="64"/>
    </row>
    <row r="777" spans="1:32" ht="21.75" thickBot="1" x14ac:dyDescent="0.4">
      <c r="A777" s="81">
        <v>759</v>
      </c>
      <c r="B777" s="168"/>
      <c r="C777" s="141"/>
      <c r="D777" s="142"/>
      <c r="E777" s="193"/>
      <c r="F777" s="194"/>
      <c r="G777" s="195"/>
      <c r="H777" s="196"/>
      <c r="I777" s="142"/>
      <c r="J777" s="164"/>
      <c r="K777" s="165"/>
      <c r="L777" s="166"/>
      <c r="M777" s="65"/>
      <c r="N777" s="114"/>
      <c r="O777" s="114"/>
      <c r="P777" s="114"/>
      <c r="Q777" s="114"/>
      <c r="R777" s="115"/>
      <c r="S777" s="46" t="str">
        <f t="shared" si="172"/>
        <v>ข้อมูลไม่ครบ</v>
      </c>
      <c r="T777" s="47" t="str">
        <f t="shared" si="173"/>
        <v>ข้อมูลไม่ครบ</v>
      </c>
      <c r="U777" s="48" t="str">
        <f t="shared" si="174"/>
        <v>ข้อมูลไม่ครบ</v>
      </c>
      <c r="V777" s="48" t="str">
        <f t="shared" si="175"/>
        <v>ข้อมูลไม่ครบ</v>
      </c>
      <c r="W777" s="79" t="str">
        <f t="shared" ca="1" si="169"/>
        <v>ข้อมูลไม่ครบ</v>
      </c>
      <c r="X777" s="46" t="str">
        <f t="shared" si="176"/>
        <v>ข้อมูลไม่ครบ</v>
      </c>
      <c r="Y777" s="47" t="str">
        <f t="shared" si="170"/>
        <v>ข้อมูลไม่ครบ</v>
      </c>
      <c r="Z777" s="48" t="str">
        <f t="shared" si="177"/>
        <v>ข้อมูลไม่ครบ</v>
      </c>
      <c r="AA777" s="48" t="str">
        <f t="shared" si="178"/>
        <v>ข้อมูลไม่ครบ</v>
      </c>
      <c r="AB777" s="46" t="str">
        <f t="shared" si="179"/>
        <v>ข้อมูลไม่ครบ</v>
      </c>
      <c r="AC777" s="47" t="str">
        <f t="shared" si="171"/>
        <v>ข้อมูลไม่ครบ</v>
      </c>
      <c r="AD777" s="48" t="str">
        <f t="shared" si="180"/>
        <v>ข้อมูลไม่ครบ</v>
      </c>
      <c r="AE777" s="48" t="str">
        <f t="shared" si="181"/>
        <v>ข้อมูลไม่ครบ</v>
      </c>
      <c r="AF777" s="64"/>
    </row>
    <row r="778" spans="1:32" ht="21.75" thickBot="1" x14ac:dyDescent="0.4">
      <c r="A778" s="81">
        <v>760</v>
      </c>
      <c r="B778" s="168"/>
      <c r="C778" s="141"/>
      <c r="D778" s="142"/>
      <c r="E778" s="193"/>
      <c r="F778" s="194"/>
      <c r="G778" s="195"/>
      <c r="H778" s="196"/>
      <c r="I778" s="142"/>
      <c r="J778" s="164"/>
      <c r="K778" s="165"/>
      <c r="L778" s="166"/>
      <c r="M778" s="65"/>
      <c r="N778" s="114"/>
      <c r="O778" s="114"/>
      <c r="P778" s="114"/>
      <c r="Q778" s="114"/>
      <c r="R778" s="115"/>
      <c r="S778" s="46" t="str">
        <f t="shared" si="172"/>
        <v>ข้อมูลไม่ครบ</v>
      </c>
      <c r="T778" s="47" t="str">
        <f t="shared" si="173"/>
        <v>ข้อมูลไม่ครบ</v>
      </c>
      <c r="U778" s="48" t="str">
        <f t="shared" si="174"/>
        <v>ข้อมูลไม่ครบ</v>
      </c>
      <c r="V778" s="48" t="str">
        <f t="shared" si="175"/>
        <v>ข้อมูลไม่ครบ</v>
      </c>
      <c r="W778" s="79" t="str">
        <f t="shared" ca="1" si="169"/>
        <v>ข้อมูลไม่ครบ</v>
      </c>
      <c r="X778" s="46" t="str">
        <f t="shared" si="176"/>
        <v>ข้อมูลไม่ครบ</v>
      </c>
      <c r="Y778" s="47" t="str">
        <f t="shared" si="170"/>
        <v>ข้อมูลไม่ครบ</v>
      </c>
      <c r="Z778" s="48" t="str">
        <f t="shared" si="177"/>
        <v>ข้อมูลไม่ครบ</v>
      </c>
      <c r="AA778" s="48" t="str">
        <f t="shared" si="178"/>
        <v>ข้อมูลไม่ครบ</v>
      </c>
      <c r="AB778" s="46" t="str">
        <f t="shared" si="179"/>
        <v>ข้อมูลไม่ครบ</v>
      </c>
      <c r="AC778" s="47" t="str">
        <f t="shared" si="171"/>
        <v>ข้อมูลไม่ครบ</v>
      </c>
      <c r="AD778" s="48" t="str">
        <f t="shared" si="180"/>
        <v>ข้อมูลไม่ครบ</v>
      </c>
      <c r="AE778" s="48" t="str">
        <f t="shared" si="181"/>
        <v>ข้อมูลไม่ครบ</v>
      </c>
      <c r="AF778" s="64"/>
    </row>
    <row r="779" spans="1:32" ht="21.75" thickBot="1" x14ac:dyDescent="0.4">
      <c r="A779" s="81">
        <v>761</v>
      </c>
      <c r="B779" s="168"/>
      <c r="C779" s="141"/>
      <c r="D779" s="142"/>
      <c r="E779" s="193"/>
      <c r="F779" s="194"/>
      <c r="G779" s="195"/>
      <c r="H779" s="196"/>
      <c r="I779" s="142"/>
      <c r="J779" s="164"/>
      <c r="K779" s="165"/>
      <c r="L779" s="166"/>
      <c r="M779" s="65"/>
      <c r="N779" s="114"/>
      <c r="O779" s="114"/>
      <c r="P779" s="114"/>
      <c r="Q779" s="114"/>
      <c r="R779" s="115"/>
      <c r="S779" s="46" t="str">
        <f t="shared" si="172"/>
        <v>ข้อมูลไม่ครบ</v>
      </c>
      <c r="T779" s="47" t="str">
        <f t="shared" si="173"/>
        <v>ข้อมูลไม่ครบ</v>
      </c>
      <c r="U779" s="48" t="str">
        <f t="shared" si="174"/>
        <v>ข้อมูลไม่ครบ</v>
      </c>
      <c r="V779" s="48" t="str">
        <f t="shared" si="175"/>
        <v>ข้อมูลไม่ครบ</v>
      </c>
      <c r="W779" s="79" t="str">
        <f t="shared" ca="1" si="169"/>
        <v>ข้อมูลไม่ครบ</v>
      </c>
      <c r="X779" s="46" t="str">
        <f t="shared" si="176"/>
        <v>ข้อมูลไม่ครบ</v>
      </c>
      <c r="Y779" s="47" t="str">
        <f t="shared" si="170"/>
        <v>ข้อมูลไม่ครบ</v>
      </c>
      <c r="Z779" s="48" t="str">
        <f t="shared" si="177"/>
        <v>ข้อมูลไม่ครบ</v>
      </c>
      <c r="AA779" s="48" t="str">
        <f t="shared" si="178"/>
        <v>ข้อมูลไม่ครบ</v>
      </c>
      <c r="AB779" s="46" t="str">
        <f t="shared" si="179"/>
        <v>ข้อมูลไม่ครบ</v>
      </c>
      <c r="AC779" s="47" t="str">
        <f t="shared" si="171"/>
        <v>ข้อมูลไม่ครบ</v>
      </c>
      <c r="AD779" s="48" t="str">
        <f t="shared" si="180"/>
        <v>ข้อมูลไม่ครบ</v>
      </c>
      <c r="AE779" s="48" t="str">
        <f t="shared" si="181"/>
        <v>ข้อมูลไม่ครบ</v>
      </c>
      <c r="AF779" s="64"/>
    </row>
    <row r="780" spans="1:32" ht="21.75" thickBot="1" x14ac:dyDescent="0.4">
      <c r="A780" s="81">
        <v>762</v>
      </c>
      <c r="B780" s="168"/>
      <c r="C780" s="141"/>
      <c r="D780" s="142"/>
      <c r="E780" s="193"/>
      <c r="F780" s="194"/>
      <c r="G780" s="195"/>
      <c r="H780" s="196"/>
      <c r="I780" s="142"/>
      <c r="J780" s="164"/>
      <c r="K780" s="165"/>
      <c r="L780" s="166"/>
      <c r="M780" s="65"/>
      <c r="N780" s="114"/>
      <c r="O780" s="114"/>
      <c r="P780" s="114"/>
      <c r="Q780" s="114"/>
      <c r="R780" s="115"/>
      <c r="S780" s="46" t="str">
        <f t="shared" si="172"/>
        <v>ข้อมูลไม่ครบ</v>
      </c>
      <c r="T780" s="47" t="str">
        <f t="shared" si="173"/>
        <v>ข้อมูลไม่ครบ</v>
      </c>
      <c r="U780" s="48" t="str">
        <f t="shared" si="174"/>
        <v>ข้อมูลไม่ครบ</v>
      </c>
      <c r="V780" s="48" t="str">
        <f t="shared" si="175"/>
        <v>ข้อมูลไม่ครบ</v>
      </c>
      <c r="W780" s="79" t="str">
        <f t="shared" ca="1" si="169"/>
        <v>ข้อมูลไม่ครบ</v>
      </c>
      <c r="X780" s="46" t="str">
        <f t="shared" si="176"/>
        <v>ข้อมูลไม่ครบ</v>
      </c>
      <c r="Y780" s="47" t="str">
        <f t="shared" si="170"/>
        <v>ข้อมูลไม่ครบ</v>
      </c>
      <c r="Z780" s="48" t="str">
        <f t="shared" si="177"/>
        <v>ข้อมูลไม่ครบ</v>
      </c>
      <c r="AA780" s="48" t="str">
        <f t="shared" si="178"/>
        <v>ข้อมูลไม่ครบ</v>
      </c>
      <c r="AB780" s="46" t="str">
        <f t="shared" si="179"/>
        <v>ข้อมูลไม่ครบ</v>
      </c>
      <c r="AC780" s="47" t="str">
        <f t="shared" si="171"/>
        <v>ข้อมูลไม่ครบ</v>
      </c>
      <c r="AD780" s="48" t="str">
        <f t="shared" si="180"/>
        <v>ข้อมูลไม่ครบ</v>
      </c>
      <c r="AE780" s="48" t="str">
        <f t="shared" si="181"/>
        <v>ข้อมูลไม่ครบ</v>
      </c>
      <c r="AF780" s="64"/>
    </row>
    <row r="781" spans="1:32" ht="21.75" thickBot="1" x14ac:dyDescent="0.4">
      <c r="A781" s="81">
        <v>763</v>
      </c>
      <c r="B781" s="168"/>
      <c r="C781" s="141"/>
      <c r="D781" s="142"/>
      <c r="E781" s="193"/>
      <c r="F781" s="194"/>
      <c r="G781" s="195"/>
      <c r="H781" s="196"/>
      <c r="I781" s="142"/>
      <c r="J781" s="164"/>
      <c r="K781" s="165"/>
      <c r="L781" s="166"/>
      <c r="M781" s="65"/>
      <c r="N781" s="114"/>
      <c r="O781" s="114"/>
      <c r="P781" s="114"/>
      <c r="Q781" s="114"/>
      <c r="R781" s="115"/>
      <c r="S781" s="46" t="str">
        <f t="shared" si="172"/>
        <v>ข้อมูลไม่ครบ</v>
      </c>
      <c r="T781" s="47" t="str">
        <f t="shared" si="173"/>
        <v>ข้อมูลไม่ครบ</v>
      </c>
      <c r="U781" s="48" t="str">
        <f t="shared" si="174"/>
        <v>ข้อมูลไม่ครบ</v>
      </c>
      <c r="V781" s="48" t="str">
        <f t="shared" si="175"/>
        <v>ข้อมูลไม่ครบ</v>
      </c>
      <c r="W781" s="79" t="str">
        <f t="shared" ca="1" si="169"/>
        <v>ข้อมูลไม่ครบ</v>
      </c>
      <c r="X781" s="46" t="str">
        <f t="shared" si="176"/>
        <v>ข้อมูลไม่ครบ</v>
      </c>
      <c r="Y781" s="47" t="str">
        <f t="shared" si="170"/>
        <v>ข้อมูลไม่ครบ</v>
      </c>
      <c r="Z781" s="48" t="str">
        <f t="shared" si="177"/>
        <v>ข้อมูลไม่ครบ</v>
      </c>
      <c r="AA781" s="48" t="str">
        <f t="shared" si="178"/>
        <v>ข้อมูลไม่ครบ</v>
      </c>
      <c r="AB781" s="46" t="str">
        <f t="shared" si="179"/>
        <v>ข้อมูลไม่ครบ</v>
      </c>
      <c r="AC781" s="47" t="str">
        <f t="shared" si="171"/>
        <v>ข้อมูลไม่ครบ</v>
      </c>
      <c r="AD781" s="48" t="str">
        <f t="shared" si="180"/>
        <v>ข้อมูลไม่ครบ</v>
      </c>
      <c r="AE781" s="48" t="str">
        <f t="shared" si="181"/>
        <v>ข้อมูลไม่ครบ</v>
      </c>
      <c r="AF781" s="64"/>
    </row>
    <row r="782" spans="1:32" ht="21.75" thickBot="1" x14ac:dyDescent="0.4">
      <c r="A782" s="81">
        <v>764</v>
      </c>
      <c r="B782" s="168"/>
      <c r="C782" s="141"/>
      <c r="D782" s="142"/>
      <c r="E782" s="193"/>
      <c r="F782" s="194"/>
      <c r="G782" s="195"/>
      <c r="H782" s="196"/>
      <c r="I782" s="142"/>
      <c r="J782" s="164"/>
      <c r="K782" s="165"/>
      <c r="L782" s="166"/>
      <c r="M782" s="65"/>
      <c r="N782" s="114"/>
      <c r="O782" s="114"/>
      <c r="P782" s="114"/>
      <c r="Q782" s="114"/>
      <c r="R782" s="115"/>
      <c r="S782" s="46" t="str">
        <f t="shared" si="172"/>
        <v>ข้อมูลไม่ครบ</v>
      </c>
      <c r="T782" s="47" t="str">
        <f t="shared" si="173"/>
        <v>ข้อมูลไม่ครบ</v>
      </c>
      <c r="U782" s="48" t="str">
        <f t="shared" si="174"/>
        <v>ข้อมูลไม่ครบ</v>
      </c>
      <c r="V782" s="48" t="str">
        <f t="shared" si="175"/>
        <v>ข้อมูลไม่ครบ</v>
      </c>
      <c r="W782" s="79" t="str">
        <f t="shared" ca="1" si="169"/>
        <v>ข้อมูลไม่ครบ</v>
      </c>
      <c r="X782" s="46" t="str">
        <f t="shared" si="176"/>
        <v>ข้อมูลไม่ครบ</v>
      </c>
      <c r="Y782" s="47" t="str">
        <f t="shared" si="170"/>
        <v>ข้อมูลไม่ครบ</v>
      </c>
      <c r="Z782" s="48" t="str">
        <f t="shared" si="177"/>
        <v>ข้อมูลไม่ครบ</v>
      </c>
      <c r="AA782" s="48" t="str">
        <f t="shared" si="178"/>
        <v>ข้อมูลไม่ครบ</v>
      </c>
      <c r="AB782" s="46" t="str">
        <f t="shared" si="179"/>
        <v>ข้อมูลไม่ครบ</v>
      </c>
      <c r="AC782" s="47" t="str">
        <f t="shared" si="171"/>
        <v>ข้อมูลไม่ครบ</v>
      </c>
      <c r="AD782" s="48" t="str">
        <f t="shared" si="180"/>
        <v>ข้อมูลไม่ครบ</v>
      </c>
      <c r="AE782" s="48" t="str">
        <f t="shared" si="181"/>
        <v>ข้อมูลไม่ครบ</v>
      </c>
      <c r="AF782" s="64"/>
    </row>
    <row r="783" spans="1:32" ht="21.75" thickBot="1" x14ac:dyDescent="0.4">
      <c r="A783" s="81">
        <v>765</v>
      </c>
      <c r="B783" s="168"/>
      <c r="C783" s="141"/>
      <c r="D783" s="142"/>
      <c r="E783" s="193"/>
      <c r="F783" s="194"/>
      <c r="G783" s="195"/>
      <c r="H783" s="196"/>
      <c r="I783" s="142"/>
      <c r="J783" s="164"/>
      <c r="K783" s="165"/>
      <c r="L783" s="166"/>
      <c r="M783" s="65"/>
      <c r="N783" s="114"/>
      <c r="O783" s="114"/>
      <c r="P783" s="114"/>
      <c r="Q783" s="114"/>
      <c r="R783" s="115"/>
      <c r="S783" s="46" t="str">
        <f t="shared" si="172"/>
        <v>ข้อมูลไม่ครบ</v>
      </c>
      <c r="T783" s="47" t="str">
        <f t="shared" si="173"/>
        <v>ข้อมูลไม่ครบ</v>
      </c>
      <c r="U783" s="48" t="str">
        <f t="shared" si="174"/>
        <v>ข้อมูลไม่ครบ</v>
      </c>
      <c r="V783" s="48" t="str">
        <f t="shared" si="175"/>
        <v>ข้อมูลไม่ครบ</v>
      </c>
      <c r="W783" s="79" t="str">
        <f t="shared" ca="1" si="169"/>
        <v>ข้อมูลไม่ครบ</v>
      </c>
      <c r="X783" s="46" t="str">
        <f t="shared" si="176"/>
        <v>ข้อมูลไม่ครบ</v>
      </c>
      <c r="Y783" s="47" t="str">
        <f t="shared" si="170"/>
        <v>ข้อมูลไม่ครบ</v>
      </c>
      <c r="Z783" s="48" t="str">
        <f t="shared" si="177"/>
        <v>ข้อมูลไม่ครบ</v>
      </c>
      <c r="AA783" s="48" t="str">
        <f t="shared" si="178"/>
        <v>ข้อมูลไม่ครบ</v>
      </c>
      <c r="AB783" s="46" t="str">
        <f t="shared" si="179"/>
        <v>ข้อมูลไม่ครบ</v>
      </c>
      <c r="AC783" s="47" t="str">
        <f t="shared" si="171"/>
        <v>ข้อมูลไม่ครบ</v>
      </c>
      <c r="AD783" s="48" t="str">
        <f t="shared" si="180"/>
        <v>ข้อมูลไม่ครบ</v>
      </c>
      <c r="AE783" s="48" t="str">
        <f t="shared" si="181"/>
        <v>ข้อมูลไม่ครบ</v>
      </c>
      <c r="AF783" s="64"/>
    </row>
    <row r="784" spans="1:32" ht="21.75" thickBot="1" x14ac:dyDescent="0.4">
      <c r="A784" s="81">
        <v>766</v>
      </c>
      <c r="B784" s="168"/>
      <c r="C784" s="141"/>
      <c r="D784" s="142"/>
      <c r="E784" s="193"/>
      <c r="F784" s="194"/>
      <c r="G784" s="195"/>
      <c r="H784" s="196"/>
      <c r="I784" s="142"/>
      <c r="J784" s="164"/>
      <c r="K784" s="165"/>
      <c r="L784" s="166"/>
      <c r="M784" s="65"/>
      <c r="N784" s="114"/>
      <c r="O784" s="114"/>
      <c r="P784" s="114"/>
      <c r="Q784" s="114"/>
      <c r="R784" s="115"/>
      <c r="S784" s="46" t="str">
        <f t="shared" si="172"/>
        <v>ข้อมูลไม่ครบ</v>
      </c>
      <c r="T784" s="47" t="str">
        <f t="shared" si="173"/>
        <v>ข้อมูลไม่ครบ</v>
      </c>
      <c r="U784" s="48" t="str">
        <f t="shared" si="174"/>
        <v>ข้อมูลไม่ครบ</v>
      </c>
      <c r="V784" s="48" t="str">
        <f t="shared" si="175"/>
        <v>ข้อมูลไม่ครบ</v>
      </c>
      <c r="W784" s="79" t="str">
        <f t="shared" ca="1" si="169"/>
        <v>ข้อมูลไม่ครบ</v>
      </c>
      <c r="X784" s="46" t="str">
        <f t="shared" si="176"/>
        <v>ข้อมูลไม่ครบ</v>
      </c>
      <c r="Y784" s="47" t="str">
        <f t="shared" si="170"/>
        <v>ข้อมูลไม่ครบ</v>
      </c>
      <c r="Z784" s="48" t="str">
        <f t="shared" si="177"/>
        <v>ข้อมูลไม่ครบ</v>
      </c>
      <c r="AA784" s="48" t="str">
        <f t="shared" si="178"/>
        <v>ข้อมูลไม่ครบ</v>
      </c>
      <c r="AB784" s="46" t="str">
        <f t="shared" si="179"/>
        <v>ข้อมูลไม่ครบ</v>
      </c>
      <c r="AC784" s="47" t="str">
        <f t="shared" si="171"/>
        <v>ข้อมูลไม่ครบ</v>
      </c>
      <c r="AD784" s="48" t="str">
        <f t="shared" si="180"/>
        <v>ข้อมูลไม่ครบ</v>
      </c>
      <c r="AE784" s="48" t="str">
        <f t="shared" si="181"/>
        <v>ข้อมูลไม่ครบ</v>
      </c>
      <c r="AF784" s="64"/>
    </row>
    <row r="785" spans="1:32" ht="21.75" thickBot="1" x14ac:dyDescent="0.4">
      <c r="A785" s="81">
        <v>767</v>
      </c>
      <c r="B785" s="168"/>
      <c r="C785" s="141"/>
      <c r="D785" s="142"/>
      <c r="E785" s="193"/>
      <c r="F785" s="194"/>
      <c r="G785" s="195"/>
      <c r="H785" s="196"/>
      <c r="I785" s="142"/>
      <c r="J785" s="164"/>
      <c r="K785" s="165"/>
      <c r="L785" s="166"/>
      <c r="M785" s="65"/>
      <c r="N785" s="114"/>
      <c r="O785" s="114"/>
      <c r="P785" s="114"/>
      <c r="Q785" s="114"/>
      <c r="R785" s="115"/>
      <c r="S785" s="46" t="str">
        <f t="shared" si="172"/>
        <v>ข้อมูลไม่ครบ</v>
      </c>
      <c r="T785" s="47" t="str">
        <f t="shared" si="173"/>
        <v>ข้อมูลไม่ครบ</v>
      </c>
      <c r="U785" s="48" t="str">
        <f t="shared" si="174"/>
        <v>ข้อมูลไม่ครบ</v>
      </c>
      <c r="V785" s="48" t="str">
        <f t="shared" si="175"/>
        <v>ข้อมูลไม่ครบ</v>
      </c>
      <c r="W785" s="79" t="str">
        <f t="shared" ca="1" si="169"/>
        <v>ข้อมูลไม่ครบ</v>
      </c>
      <c r="X785" s="46" t="str">
        <f t="shared" si="176"/>
        <v>ข้อมูลไม่ครบ</v>
      </c>
      <c r="Y785" s="47" t="str">
        <f t="shared" si="170"/>
        <v>ข้อมูลไม่ครบ</v>
      </c>
      <c r="Z785" s="48" t="str">
        <f t="shared" si="177"/>
        <v>ข้อมูลไม่ครบ</v>
      </c>
      <c r="AA785" s="48" t="str">
        <f t="shared" si="178"/>
        <v>ข้อมูลไม่ครบ</v>
      </c>
      <c r="AB785" s="46" t="str">
        <f t="shared" si="179"/>
        <v>ข้อมูลไม่ครบ</v>
      </c>
      <c r="AC785" s="47" t="str">
        <f t="shared" si="171"/>
        <v>ข้อมูลไม่ครบ</v>
      </c>
      <c r="AD785" s="48" t="str">
        <f t="shared" si="180"/>
        <v>ข้อมูลไม่ครบ</v>
      </c>
      <c r="AE785" s="48" t="str">
        <f t="shared" si="181"/>
        <v>ข้อมูลไม่ครบ</v>
      </c>
      <c r="AF785" s="64"/>
    </row>
    <row r="786" spans="1:32" ht="21.75" thickBot="1" x14ac:dyDescent="0.4">
      <c r="A786" s="81">
        <v>768</v>
      </c>
      <c r="B786" s="168"/>
      <c r="C786" s="141"/>
      <c r="D786" s="142"/>
      <c r="E786" s="193"/>
      <c r="F786" s="194"/>
      <c r="G786" s="195"/>
      <c r="H786" s="196"/>
      <c r="I786" s="142"/>
      <c r="J786" s="164"/>
      <c r="K786" s="165"/>
      <c r="L786" s="166"/>
      <c r="M786" s="65"/>
      <c r="N786" s="114"/>
      <c r="O786" s="114"/>
      <c r="P786" s="114"/>
      <c r="Q786" s="114"/>
      <c r="R786" s="115"/>
      <c r="S786" s="46" t="str">
        <f t="shared" si="172"/>
        <v>ข้อมูลไม่ครบ</v>
      </c>
      <c r="T786" s="47" t="str">
        <f t="shared" si="173"/>
        <v>ข้อมูลไม่ครบ</v>
      </c>
      <c r="U786" s="48" t="str">
        <f t="shared" si="174"/>
        <v>ข้อมูลไม่ครบ</v>
      </c>
      <c r="V786" s="48" t="str">
        <f t="shared" si="175"/>
        <v>ข้อมูลไม่ครบ</v>
      </c>
      <c r="W786" s="79" t="str">
        <f t="shared" ca="1" si="169"/>
        <v>ข้อมูลไม่ครบ</v>
      </c>
      <c r="X786" s="46" t="str">
        <f t="shared" si="176"/>
        <v>ข้อมูลไม่ครบ</v>
      </c>
      <c r="Y786" s="47" t="str">
        <f t="shared" si="170"/>
        <v>ข้อมูลไม่ครบ</v>
      </c>
      <c r="Z786" s="48" t="str">
        <f t="shared" si="177"/>
        <v>ข้อมูลไม่ครบ</v>
      </c>
      <c r="AA786" s="48" t="str">
        <f t="shared" si="178"/>
        <v>ข้อมูลไม่ครบ</v>
      </c>
      <c r="AB786" s="46" t="str">
        <f t="shared" si="179"/>
        <v>ข้อมูลไม่ครบ</v>
      </c>
      <c r="AC786" s="47" t="str">
        <f t="shared" si="171"/>
        <v>ข้อมูลไม่ครบ</v>
      </c>
      <c r="AD786" s="48" t="str">
        <f t="shared" si="180"/>
        <v>ข้อมูลไม่ครบ</v>
      </c>
      <c r="AE786" s="48" t="str">
        <f t="shared" si="181"/>
        <v>ข้อมูลไม่ครบ</v>
      </c>
      <c r="AF786" s="64"/>
    </row>
    <row r="787" spans="1:32" ht="21.75" thickBot="1" x14ac:dyDescent="0.4">
      <c r="A787" s="81">
        <v>769</v>
      </c>
      <c r="B787" s="168"/>
      <c r="C787" s="141"/>
      <c r="D787" s="142"/>
      <c r="E787" s="193"/>
      <c r="F787" s="194"/>
      <c r="G787" s="195"/>
      <c r="H787" s="196"/>
      <c r="I787" s="142"/>
      <c r="J787" s="164"/>
      <c r="K787" s="165"/>
      <c r="L787" s="166"/>
      <c r="M787" s="65"/>
      <c r="N787" s="114"/>
      <c r="O787" s="114"/>
      <c r="P787" s="114"/>
      <c r="Q787" s="114"/>
      <c r="R787" s="115"/>
      <c r="S787" s="46" t="str">
        <f t="shared" si="172"/>
        <v>ข้อมูลไม่ครบ</v>
      </c>
      <c r="T787" s="47" t="str">
        <f t="shared" si="173"/>
        <v>ข้อมูลไม่ครบ</v>
      </c>
      <c r="U787" s="48" t="str">
        <f t="shared" si="174"/>
        <v>ข้อมูลไม่ครบ</v>
      </c>
      <c r="V787" s="48" t="str">
        <f t="shared" si="175"/>
        <v>ข้อมูลไม่ครบ</v>
      </c>
      <c r="W787" s="79" t="str">
        <f t="shared" ref="W787:W850" ca="1" si="182">IF(E787="","ข้อมูลไม่ครบ",YEAR(TODAY())+543-E787)</f>
        <v>ข้อมูลไม่ครบ</v>
      </c>
      <c r="X787" s="46" t="str">
        <f t="shared" si="176"/>
        <v>ข้อมูลไม่ครบ</v>
      </c>
      <c r="Y787" s="47" t="str">
        <f t="shared" ref="Y787:Y850" si="183">IF(X787="ข้อมูลไม่ครบ", "ข้อมูลไม่ครบ", IF(X787&lt;18.5, "ผอม", IF(AND(18.5&lt;=X787, X787&lt;=22.9), "ปกติ", IF(AND(22.9&lt;X787, X787&lt;25), "น้ำหนักเกิน", "อ้วน"))))</f>
        <v>ข้อมูลไม่ครบ</v>
      </c>
      <c r="Z787" s="48" t="str">
        <f t="shared" si="177"/>
        <v>ข้อมูลไม่ครบ</v>
      </c>
      <c r="AA787" s="48" t="str">
        <f t="shared" si="178"/>
        <v>ข้อมูลไม่ครบ</v>
      </c>
      <c r="AB787" s="46" t="str">
        <f t="shared" si="179"/>
        <v>ข้อมูลไม่ครบ</v>
      </c>
      <c r="AC787" s="47" t="str">
        <f t="shared" ref="AC787:AC850" si="184">IF(AB787="ข้อมูลไม่ครบ", "ข้อมูลไม่ครบ", IF(AB787&lt;18.5, "ผอม", IF(AND(18.5&lt;=AB787, AB787&lt;=22.9), "ปกติ", IF(AND(22.9&lt;AB787, AB787&lt;25), "น้ำหนักเกิน", "อ้วน"))))</f>
        <v>ข้อมูลไม่ครบ</v>
      </c>
      <c r="AD787" s="48" t="str">
        <f t="shared" si="180"/>
        <v>ข้อมูลไม่ครบ</v>
      </c>
      <c r="AE787" s="48" t="str">
        <f t="shared" si="181"/>
        <v>ข้อมูลไม่ครบ</v>
      </c>
      <c r="AF787" s="64"/>
    </row>
    <row r="788" spans="1:32" ht="21.75" thickBot="1" x14ac:dyDescent="0.4">
      <c r="A788" s="81">
        <v>770</v>
      </c>
      <c r="B788" s="168"/>
      <c r="C788" s="141"/>
      <c r="D788" s="142"/>
      <c r="E788" s="193"/>
      <c r="F788" s="194"/>
      <c r="G788" s="195"/>
      <c r="H788" s="196"/>
      <c r="I788" s="142"/>
      <c r="J788" s="164"/>
      <c r="K788" s="165"/>
      <c r="L788" s="166"/>
      <c r="M788" s="65"/>
      <c r="N788" s="114"/>
      <c r="O788" s="114"/>
      <c r="P788" s="114"/>
      <c r="Q788" s="114"/>
      <c r="R788" s="115"/>
      <c r="S788" s="46" t="str">
        <f t="shared" ref="S788:S851" si="185">IF(OR(F788="",$G788=""), "ข้อมูลไม่ครบ", F788/($G788*$G788)*10000)</f>
        <v>ข้อมูลไม่ครบ</v>
      </c>
      <c r="T788" s="47" t="str">
        <f t="shared" ref="T788:T851" si="186">IF(S788="ข้อมูลไม่ครบ", "ข้อมูลไม่ครบ", IF(S788&lt;18.5, "ผอม", IF(AND(18.5&lt;=S788, S788&lt;=22.9), "ปกติ", IF(AND(22.9&lt;S788, S788&lt;25), "น้ำหนักเกิน", "อ้วน"))))</f>
        <v>ข้อมูลไม่ครบ</v>
      </c>
      <c r="U788" s="48" t="str">
        <f t="shared" ref="U788:U851" si="187">IF(OR($G788="",H788=""),"ข้อมูลไม่ครบ",IF($G788/2&lt;H788,"ลงพุง","ไม่ลงพุง"))</f>
        <v>ข้อมูลไม่ครบ</v>
      </c>
      <c r="V788" s="48" t="str">
        <f t="shared" ref="V788:V851" si="188">IF(OR(T788="ข้อมูลไม่ครบ",U788="ข้อมูลไม่ครบ"),"ข้อมูลไม่ครบ",IF(AND(T788="ปกติ",U788="ไม่ลงพุง"),"ปกติ",IF(AND(T788="ปกติ",U788="ลงพุง"),"เสี่ยง",IF(AND(T788="น้ำหนักเกิน",U788="ไม่ลงพุง"),"เสี่ยง",IF(AND(T788="น้ำหนักเกิน",U788="ลงพุง"),"เสี่ยงสูง",IF(AND(T788="อ้วน",U788="ไม่ลงพุง"),"เสี่ยง",IF(AND(T788="อ้วน",U788="ลงพุง"),"เสี่ยงสูง",IF(AND(T788="ผอม",U788="ไม่ลงพุง"),"เสี่ยง",IF(AND(T788="ผอม",U788="ลงพุง"),"เสี่ยงสูง",0)))))))))</f>
        <v>ข้อมูลไม่ครบ</v>
      </c>
      <c r="W788" s="79" t="str">
        <f t="shared" ca="1" si="182"/>
        <v>ข้อมูลไม่ครบ</v>
      </c>
      <c r="X788" s="46" t="str">
        <f t="shared" ref="X788:X851" si="189">IF(OR(I788="",$G788=""), "ข้อมูลไม่ครบ", K788/($G788*$G788)*10000)</f>
        <v>ข้อมูลไม่ครบ</v>
      </c>
      <c r="Y788" s="47" t="str">
        <f t="shared" si="183"/>
        <v>ข้อมูลไม่ครบ</v>
      </c>
      <c r="Z788" s="48" t="str">
        <f t="shared" ref="Z788:Z851" si="190">IF(OR(L788="",$G788=""),"ข้อมูลไม่ครบ",IF($G788/2&lt;M788,"ลงพุง","ไม่ลงพุง"))</f>
        <v>ข้อมูลไม่ครบ</v>
      </c>
      <c r="AA788" s="48" t="str">
        <f t="shared" ref="AA788:AA851" si="191">IF(OR(Y788="ข้อมูลไม่ครบ",Z788="ข้อมูลไม่ครบ"),"ข้อมูลไม่ครบ",IF(AND(Y788="ปกติ",Z788="ไม่ลงพุง"),"ปกติ",IF(AND(Y788="ปกติ",Z788="ลงพุง"),"เสี่ยง",IF(AND(Y788="น้ำหนักเกิน",Z788="ไม่ลงพุง"),"เสี่ยง",IF(AND(Y788="น้ำหนักเกิน",Z788="ลงพุง"),"เสี่ยงสูง",IF(AND(Y788="อ้วน",Z788="ไม่ลงพุง"),"เสี่ยง",IF(AND(Y788="อ้วน",Z788="ลงพุง"),"เสี่ยงสูง",IF(AND(Y788="ผอม",Z788="ไม่ลงพุง"),"เสี่ยง",IF(AND(Y788="ผอม",Z788="ลงพุง"),"เสี่ยงสูง",0)))))))))</f>
        <v>ข้อมูลไม่ครบ</v>
      </c>
      <c r="AB788" s="46" t="str">
        <f t="shared" ref="AB788:AB851" si="192">IF(OR(O788="",$G788=""), "ข้อมูลไม่ครบ", O788/($G788*$G788)*10000)</f>
        <v>ข้อมูลไม่ครบ</v>
      </c>
      <c r="AC788" s="47" t="str">
        <f t="shared" si="184"/>
        <v>ข้อมูลไม่ครบ</v>
      </c>
      <c r="AD788" s="48" t="str">
        <f t="shared" ref="AD788:AD851" si="193">IF(OR($G788="",Q788=""),"ข้อมูลไม่ครบ",IF($G788/2&lt;Q788,"ลงพุง","ไม่ลงพุง"))</f>
        <v>ข้อมูลไม่ครบ</v>
      </c>
      <c r="AE788" s="48" t="str">
        <f t="shared" ref="AE788:AE851" si="194">IF(OR(AC788="ข้อมูลไม่ครบ",AD788="ข้อมูลไม่ครบ"),"ข้อมูลไม่ครบ",IF(AND(AC788="ปกติ",AD788="ไม่ลงพุง"),"ปกติ",IF(AND(AC788="ปกติ",AD788="ลงพุง"),"เสี่ยง",IF(AND(AC788="น้ำหนักเกิน",AD788="ไม่ลงพุง"),"เสี่ยง",IF(AND(AC788="น้ำหนักเกิน",AD788="ลงพุง"),"เสี่ยงสูง",IF(AND(AC788="อ้วน",AD788="ไม่ลงพุง"),"เสี่ยง",IF(AND(AC788="อ้วน",AD788="ลงพุง"),"เสี่ยงสูง",IF(AND(AC788="ผอม",AD788="ไม่ลงพุง"),"เสี่ยง",IF(AND(AC788="ผอม",AD788="ลงพุง"),"เสี่ยงสูง",0)))))))))</f>
        <v>ข้อมูลไม่ครบ</v>
      </c>
      <c r="AF788" s="64"/>
    </row>
    <row r="789" spans="1:32" ht="21.75" thickBot="1" x14ac:dyDescent="0.4">
      <c r="A789" s="81">
        <v>771</v>
      </c>
      <c r="B789" s="168"/>
      <c r="C789" s="141"/>
      <c r="D789" s="142"/>
      <c r="E789" s="193"/>
      <c r="F789" s="194"/>
      <c r="G789" s="195"/>
      <c r="H789" s="196"/>
      <c r="I789" s="142"/>
      <c r="J789" s="164"/>
      <c r="K789" s="165"/>
      <c r="L789" s="166"/>
      <c r="M789" s="65"/>
      <c r="N789" s="114"/>
      <c r="O789" s="114"/>
      <c r="P789" s="114"/>
      <c r="Q789" s="114"/>
      <c r="R789" s="115"/>
      <c r="S789" s="46" t="str">
        <f t="shared" si="185"/>
        <v>ข้อมูลไม่ครบ</v>
      </c>
      <c r="T789" s="47" t="str">
        <f t="shared" si="186"/>
        <v>ข้อมูลไม่ครบ</v>
      </c>
      <c r="U789" s="48" t="str">
        <f t="shared" si="187"/>
        <v>ข้อมูลไม่ครบ</v>
      </c>
      <c r="V789" s="48" t="str">
        <f t="shared" si="188"/>
        <v>ข้อมูลไม่ครบ</v>
      </c>
      <c r="W789" s="79" t="str">
        <f t="shared" ca="1" si="182"/>
        <v>ข้อมูลไม่ครบ</v>
      </c>
      <c r="X789" s="46" t="str">
        <f t="shared" si="189"/>
        <v>ข้อมูลไม่ครบ</v>
      </c>
      <c r="Y789" s="47" t="str">
        <f t="shared" si="183"/>
        <v>ข้อมูลไม่ครบ</v>
      </c>
      <c r="Z789" s="48" t="str">
        <f t="shared" si="190"/>
        <v>ข้อมูลไม่ครบ</v>
      </c>
      <c r="AA789" s="48" t="str">
        <f t="shared" si="191"/>
        <v>ข้อมูลไม่ครบ</v>
      </c>
      <c r="AB789" s="46" t="str">
        <f t="shared" si="192"/>
        <v>ข้อมูลไม่ครบ</v>
      </c>
      <c r="AC789" s="47" t="str">
        <f t="shared" si="184"/>
        <v>ข้อมูลไม่ครบ</v>
      </c>
      <c r="AD789" s="48" t="str">
        <f t="shared" si="193"/>
        <v>ข้อมูลไม่ครบ</v>
      </c>
      <c r="AE789" s="48" t="str">
        <f t="shared" si="194"/>
        <v>ข้อมูลไม่ครบ</v>
      </c>
      <c r="AF789" s="64"/>
    </row>
    <row r="790" spans="1:32" ht="21.75" thickBot="1" x14ac:dyDescent="0.4">
      <c r="A790" s="81">
        <v>772</v>
      </c>
      <c r="B790" s="168"/>
      <c r="C790" s="141"/>
      <c r="D790" s="142"/>
      <c r="E790" s="193"/>
      <c r="F790" s="194"/>
      <c r="G790" s="195"/>
      <c r="H790" s="196"/>
      <c r="I790" s="142"/>
      <c r="J790" s="164"/>
      <c r="K790" s="165"/>
      <c r="L790" s="166"/>
      <c r="M790" s="65"/>
      <c r="N790" s="114"/>
      <c r="O790" s="114"/>
      <c r="P790" s="114"/>
      <c r="Q790" s="114"/>
      <c r="R790" s="115"/>
      <c r="S790" s="46" t="str">
        <f t="shared" si="185"/>
        <v>ข้อมูลไม่ครบ</v>
      </c>
      <c r="T790" s="47" t="str">
        <f t="shared" si="186"/>
        <v>ข้อมูลไม่ครบ</v>
      </c>
      <c r="U790" s="48" t="str">
        <f t="shared" si="187"/>
        <v>ข้อมูลไม่ครบ</v>
      </c>
      <c r="V790" s="48" t="str">
        <f t="shared" si="188"/>
        <v>ข้อมูลไม่ครบ</v>
      </c>
      <c r="W790" s="79" t="str">
        <f t="shared" ca="1" si="182"/>
        <v>ข้อมูลไม่ครบ</v>
      </c>
      <c r="X790" s="46" t="str">
        <f t="shared" si="189"/>
        <v>ข้อมูลไม่ครบ</v>
      </c>
      <c r="Y790" s="47" t="str">
        <f t="shared" si="183"/>
        <v>ข้อมูลไม่ครบ</v>
      </c>
      <c r="Z790" s="48" t="str">
        <f t="shared" si="190"/>
        <v>ข้อมูลไม่ครบ</v>
      </c>
      <c r="AA790" s="48" t="str">
        <f t="shared" si="191"/>
        <v>ข้อมูลไม่ครบ</v>
      </c>
      <c r="AB790" s="46" t="str">
        <f t="shared" si="192"/>
        <v>ข้อมูลไม่ครบ</v>
      </c>
      <c r="AC790" s="47" t="str">
        <f t="shared" si="184"/>
        <v>ข้อมูลไม่ครบ</v>
      </c>
      <c r="AD790" s="48" t="str">
        <f t="shared" si="193"/>
        <v>ข้อมูลไม่ครบ</v>
      </c>
      <c r="AE790" s="48" t="str">
        <f t="shared" si="194"/>
        <v>ข้อมูลไม่ครบ</v>
      </c>
      <c r="AF790" s="64"/>
    </row>
    <row r="791" spans="1:32" ht="21.75" thickBot="1" x14ac:dyDescent="0.4">
      <c r="A791" s="81">
        <v>773</v>
      </c>
      <c r="B791" s="168"/>
      <c r="C791" s="141"/>
      <c r="D791" s="142"/>
      <c r="E791" s="193"/>
      <c r="F791" s="194"/>
      <c r="G791" s="195"/>
      <c r="H791" s="196"/>
      <c r="I791" s="142"/>
      <c r="J791" s="164"/>
      <c r="K791" s="165"/>
      <c r="L791" s="166"/>
      <c r="M791" s="65"/>
      <c r="N791" s="114"/>
      <c r="O791" s="114"/>
      <c r="P791" s="114"/>
      <c r="Q791" s="114"/>
      <c r="R791" s="115"/>
      <c r="S791" s="46" t="str">
        <f t="shared" si="185"/>
        <v>ข้อมูลไม่ครบ</v>
      </c>
      <c r="T791" s="47" t="str">
        <f t="shared" si="186"/>
        <v>ข้อมูลไม่ครบ</v>
      </c>
      <c r="U791" s="48" t="str">
        <f t="shared" si="187"/>
        <v>ข้อมูลไม่ครบ</v>
      </c>
      <c r="V791" s="48" t="str">
        <f t="shared" si="188"/>
        <v>ข้อมูลไม่ครบ</v>
      </c>
      <c r="W791" s="79" t="str">
        <f t="shared" ca="1" si="182"/>
        <v>ข้อมูลไม่ครบ</v>
      </c>
      <c r="X791" s="46" t="str">
        <f t="shared" si="189"/>
        <v>ข้อมูลไม่ครบ</v>
      </c>
      <c r="Y791" s="47" t="str">
        <f t="shared" si="183"/>
        <v>ข้อมูลไม่ครบ</v>
      </c>
      <c r="Z791" s="48" t="str">
        <f t="shared" si="190"/>
        <v>ข้อมูลไม่ครบ</v>
      </c>
      <c r="AA791" s="48" t="str">
        <f t="shared" si="191"/>
        <v>ข้อมูลไม่ครบ</v>
      </c>
      <c r="AB791" s="46" t="str">
        <f t="shared" si="192"/>
        <v>ข้อมูลไม่ครบ</v>
      </c>
      <c r="AC791" s="47" t="str">
        <f t="shared" si="184"/>
        <v>ข้อมูลไม่ครบ</v>
      </c>
      <c r="AD791" s="48" t="str">
        <f t="shared" si="193"/>
        <v>ข้อมูลไม่ครบ</v>
      </c>
      <c r="AE791" s="48" t="str">
        <f t="shared" si="194"/>
        <v>ข้อมูลไม่ครบ</v>
      </c>
      <c r="AF791" s="64"/>
    </row>
    <row r="792" spans="1:32" ht="21.75" thickBot="1" x14ac:dyDescent="0.4">
      <c r="A792" s="81">
        <v>774</v>
      </c>
      <c r="B792" s="168"/>
      <c r="C792" s="141"/>
      <c r="D792" s="142"/>
      <c r="E792" s="193"/>
      <c r="F792" s="194"/>
      <c r="G792" s="195"/>
      <c r="H792" s="196"/>
      <c r="I792" s="142"/>
      <c r="J792" s="164"/>
      <c r="K792" s="165"/>
      <c r="L792" s="166"/>
      <c r="M792" s="65"/>
      <c r="N792" s="114"/>
      <c r="O792" s="114"/>
      <c r="P792" s="114"/>
      <c r="Q792" s="114"/>
      <c r="R792" s="115"/>
      <c r="S792" s="46" t="str">
        <f t="shared" si="185"/>
        <v>ข้อมูลไม่ครบ</v>
      </c>
      <c r="T792" s="47" t="str">
        <f t="shared" si="186"/>
        <v>ข้อมูลไม่ครบ</v>
      </c>
      <c r="U792" s="48" t="str">
        <f t="shared" si="187"/>
        <v>ข้อมูลไม่ครบ</v>
      </c>
      <c r="V792" s="48" t="str">
        <f t="shared" si="188"/>
        <v>ข้อมูลไม่ครบ</v>
      </c>
      <c r="W792" s="79" t="str">
        <f t="shared" ca="1" si="182"/>
        <v>ข้อมูลไม่ครบ</v>
      </c>
      <c r="X792" s="46" t="str">
        <f t="shared" si="189"/>
        <v>ข้อมูลไม่ครบ</v>
      </c>
      <c r="Y792" s="47" t="str">
        <f t="shared" si="183"/>
        <v>ข้อมูลไม่ครบ</v>
      </c>
      <c r="Z792" s="48" t="str">
        <f t="shared" si="190"/>
        <v>ข้อมูลไม่ครบ</v>
      </c>
      <c r="AA792" s="48" t="str">
        <f t="shared" si="191"/>
        <v>ข้อมูลไม่ครบ</v>
      </c>
      <c r="AB792" s="46" t="str">
        <f t="shared" si="192"/>
        <v>ข้อมูลไม่ครบ</v>
      </c>
      <c r="AC792" s="47" t="str">
        <f t="shared" si="184"/>
        <v>ข้อมูลไม่ครบ</v>
      </c>
      <c r="AD792" s="48" t="str">
        <f t="shared" si="193"/>
        <v>ข้อมูลไม่ครบ</v>
      </c>
      <c r="AE792" s="48" t="str">
        <f t="shared" si="194"/>
        <v>ข้อมูลไม่ครบ</v>
      </c>
      <c r="AF792" s="64"/>
    </row>
    <row r="793" spans="1:32" ht="21.75" thickBot="1" x14ac:dyDescent="0.4">
      <c r="A793" s="81">
        <v>775</v>
      </c>
      <c r="B793" s="168"/>
      <c r="C793" s="141"/>
      <c r="D793" s="142"/>
      <c r="E793" s="193"/>
      <c r="F793" s="194"/>
      <c r="G793" s="195"/>
      <c r="H793" s="196"/>
      <c r="I793" s="142"/>
      <c r="J793" s="164"/>
      <c r="K793" s="165"/>
      <c r="L793" s="166"/>
      <c r="M793" s="65"/>
      <c r="N793" s="114"/>
      <c r="O793" s="114"/>
      <c r="P793" s="114"/>
      <c r="Q793" s="114"/>
      <c r="R793" s="115"/>
      <c r="S793" s="46" t="str">
        <f t="shared" si="185"/>
        <v>ข้อมูลไม่ครบ</v>
      </c>
      <c r="T793" s="47" t="str">
        <f t="shared" si="186"/>
        <v>ข้อมูลไม่ครบ</v>
      </c>
      <c r="U793" s="48" t="str">
        <f t="shared" si="187"/>
        <v>ข้อมูลไม่ครบ</v>
      </c>
      <c r="V793" s="48" t="str">
        <f t="shared" si="188"/>
        <v>ข้อมูลไม่ครบ</v>
      </c>
      <c r="W793" s="79" t="str">
        <f t="shared" ca="1" si="182"/>
        <v>ข้อมูลไม่ครบ</v>
      </c>
      <c r="X793" s="46" t="str">
        <f t="shared" si="189"/>
        <v>ข้อมูลไม่ครบ</v>
      </c>
      <c r="Y793" s="47" t="str">
        <f t="shared" si="183"/>
        <v>ข้อมูลไม่ครบ</v>
      </c>
      <c r="Z793" s="48" t="str">
        <f t="shared" si="190"/>
        <v>ข้อมูลไม่ครบ</v>
      </c>
      <c r="AA793" s="48" t="str">
        <f t="shared" si="191"/>
        <v>ข้อมูลไม่ครบ</v>
      </c>
      <c r="AB793" s="46" t="str">
        <f t="shared" si="192"/>
        <v>ข้อมูลไม่ครบ</v>
      </c>
      <c r="AC793" s="47" t="str">
        <f t="shared" si="184"/>
        <v>ข้อมูลไม่ครบ</v>
      </c>
      <c r="AD793" s="48" t="str">
        <f t="shared" si="193"/>
        <v>ข้อมูลไม่ครบ</v>
      </c>
      <c r="AE793" s="48" t="str">
        <f t="shared" si="194"/>
        <v>ข้อมูลไม่ครบ</v>
      </c>
      <c r="AF793" s="64"/>
    </row>
    <row r="794" spans="1:32" ht="21.75" thickBot="1" x14ac:dyDescent="0.4">
      <c r="A794" s="81">
        <v>776</v>
      </c>
      <c r="B794" s="168"/>
      <c r="C794" s="141"/>
      <c r="D794" s="142"/>
      <c r="E794" s="193"/>
      <c r="F794" s="194"/>
      <c r="G794" s="195"/>
      <c r="H794" s="196"/>
      <c r="I794" s="142"/>
      <c r="J794" s="164"/>
      <c r="K794" s="165"/>
      <c r="L794" s="166"/>
      <c r="M794" s="65"/>
      <c r="N794" s="114"/>
      <c r="O794" s="114"/>
      <c r="P794" s="114"/>
      <c r="Q794" s="114"/>
      <c r="R794" s="115"/>
      <c r="S794" s="46" t="str">
        <f t="shared" si="185"/>
        <v>ข้อมูลไม่ครบ</v>
      </c>
      <c r="T794" s="47" t="str">
        <f t="shared" si="186"/>
        <v>ข้อมูลไม่ครบ</v>
      </c>
      <c r="U794" s="48" t="str">
        <f t="shared" si="187"/>
        <v>ข้อมูลไม่ครบ</v>
      </c>
      <c r="V794" s="48" t="str">
        <f t="shared" si="188"/>
        <v>ข้อมูลไม่ครบ</v>
      </c>
      <c r="W794" s="79" t="str">
        <f t="shared" ca="1" si="182"/>
        <v>ข้อมูลไม่ครบ</v>
      </c>
      <c r="X794" s="46" t="str">
        <f t="shared" si="189"/>
        <v>ข้อมูลไม่ครบ</v>
      </c>
      <c r="Y794" s="47" t="str">
        <f t="shared" si="183"/>
        <v>ข้อมูลไม่ครบ</v>
      </c>
      <c r="Z794" s="48" t="str">
        <f t="shared" si="190"/>
        <v>ข้อมูลไม่ครบ</v>
      </c>
      <c r="AA794" s="48" t="str">
        <f t="shared" si="191"/>
        <v>ข้อมูลไม่ครบ</v>
      </c>
      <c r="AB794" s="46" t="str">
        <f t="shared" si="192"/>
        <v>ข้อมูลไม่ครบ</v>
      </c>
      <c r="AC794" s="47" t="str">
        <f t="shared" si="184"/>
        <v>ข้อมูลไม่ครบ</v>
      </c>
      <c r="AD794" s="48" t="str">
        <f t="shared" si="193"/>
        <v>ข้อมูลไม่ครบ</v>
      </c>
      <c r="AE794" s="48" t="str">
        <f t="shared" si="194"/>
        <v>ข้อมูลไม่ครบ</v>
      </c>
      <c r="AF794" s="64"/>
    </row>
    <row r="795" spans="1:32" ht="21.75" thickBot="1" x14ac:dyDescent="0.4">
      <c r="A795" s="81">
        <v>777</v>
      </c>
      <c r="B795" s="168"/>
      <c r="C795" s="141"/>
      <c r="D795" s="142"/>
      <c r="E795" s="193"/>
      <c r="F795" s="194"/>
      <c r="G795" s="195"/>
      <c r="H795" s="196"/>
      <c r="I795" s="142"/>
      <c r="J795" s="164"/>
      <c r="K795" s="165"/>
      <c r="L795" s="166"/>
      <c r="M795" s="65"/>
      <c r="N795" s="114"/>
      <c r="O795" s="114"/>
      <c r="P795" s="114"/>
      <c r="Q795" s="114"/>
      <c r="R795" s="115"/>
      <c r="S795" s="46" t="str">
        <f t="shared" si="185"/>
        <v>ข้อมูลไม่ครบ</v>
      </c>
      <c r="T795" s="47" t="str">
        <f t="shared" si="186"/>
        <v>ข้อมูลไม่ครบ</v>
      </c>
      <c r="U795" s="48" t="str">
        <f t="shared" si="187"/>
        <v>ข้อมูลไม่ครบ</v>
      </c>
      <c r="V795" s="48" t="str">
        <f t="shared" si="188"/>
        <v>ข้อมูลไม่ครบ</v>
      </c>
      <c r="W795" s="79" t="str">
        <f t="shared" ca="1" si="182"/>
        <v>ข้อมูลไม่ครบ</v>
      </c>
      <c r="X795" s="46" t="str">
        <f t="shared" si="189"/>
        <v>ข้อมูลไม่ครบ</v>
      </c>
      <c r="Y795" s="47" t="str">
        <f t="shared" si="183"/>
        <v>ข้อมูลไม่ครบ</v>
      </c>
      <c r="Z795" s="48" t="str">
        <f t="shared" si="190"/>
        <v>ข้อมูลไม่ครบ</v>
      </c>
      <c r="AA795" s="48" t="str">
        <f t="shared" si="191"/>
        <v>ข้อมูลไม่ครบ</v>
      </c>
      <c r="AB795" s="46" t="str">
        <f t="shared" si="192"/>
        <v>ข้อมูลไม่ครบ</v>
      </c>
      <c r="AC795" s="47" t="str">
        <f t="shared" si="184"/>
        <v>ข้อมูลไม่ครบ</v>
      </c>
      <c r="AD795" s="48" t="str">
        <f t="shared" si="193"/>
        <v>ข้อมูลไม่ครบ</v>
      </c>
      <c r="AE795" s="48" t="str">
        <f t="shared" si="194"/>
        <v>ข้อมูลไม่ครบ</v>
      </c>
      <c r="AF795" s="64"/>
    </row>
    <row r="796" spans="1:32" ht="21.75" thickBot="1" x14ac:dyDescent="0.4">
      <c r="A796" s="81">
        <v>778</v>
      </c>
      <c r="B796" s="168"/>
      <c r="C796" s="141"/>
      <c r="D796" s="142"/>
      <c r="E796" s="193"/>
      <c r="F796" s="194"/>
      <c r="G796" s="195"/>
      <c r="H796" s="196"/>
      <c r="I796" s="142"/>
      <c r="J796" s="164"/>
      <c r="K796" s="165"/>
      <c r="L796" s="166"/>
      <c r="M796" s="65"/>
      <c r="N796" s="114"/>
      <c r="O796" s="114"/>
      <c r="P796" s="114"/>
      <c r="Q796" s="114"/>
      <c r="R796" s="115"/>
      <c r="S796" s="46" t="str">
        <f t="shared" si="185"/>
        <v>ข้อมูลไม่ครบ</v>
      </c>
      <c r="T796" s="47" t="str">
        <f t="shared" si="186"/>
        <v>ข้อมูลไม่ครบ</v>
      </c>
      <c r="U796" s="48" t="str">
        <f t="shared" si="187"/>
        <v>ข้อมูลไม่ครบ</v>
      </c>
      <c r="V796" s="48" t="str">
        <f t="shared" si="188"/>
        <v>ข้อมูลไม่ครบ</v>
      </c>
      <c r="W796" s="79" t="str">
        <f t="shared" ca="1" si="182"/>
        <v>ข้อมูลไม่ครบ</v>
      </c>
      <c r="X796" s="46" t="str">
        <f t="shared" si="189"/>
        <v>ข้อมูลไม่ครบ</v>
      </c>
      <c r="Y796" s="47" t="str">
        <f t="shared" si="183"/>
        <v>ข้อมูลไม่ครบ</v>
      </c>
      <c r="Z796" s="48" t="str">
        <f t="shared" si="190"/>
        <v>ข้อมูลไม่ครบ</v>
      </c>
      <c r="AA796" s="48" t="str">
        <f t="shared" si="191"/>
        <v>ข้อมูลไม่ครบ</v>
      </c>
      <c r="AB796" s="46" t="str">
        <f t="shared" si="192"/>
        <v>ข้อมูลไม่ครบ</v>
      </c>
      <c r="AC796" s="47" t="str">
        <f t="shared" si="184"/>
        <v>ข้อมูลไม่ครบ</v>
      </c>
      <c r="AD796" s="48" t="str">
        <f t="shared" si="193"/>
        <v>ข้อมูลไม่ครบ</v>
      </c>
      <c r="AE796" s="48" t="str">
        <f t="shared" si="194"/>
        <v>ข้อมูลไม่ครบ</v>
      </c>
      <c r="AF796" s="64"/>
    </row>
    <row r="797" spans="1:32" ht="21.75" thickBot="1" x14ac:dyDescent="0.4">
      <c r="A797" s="81">
        <v>779</v>
      </c>
      <c r="B797" s="168"/>
      <c r="C797" s="141"/>
      <c r="D797" s="142"/>
      <c r="E797" s="193"/>
      <c r="F797" s="194"/>
      <c r="G797" s="195"/>
      <c r="H797" s="196"/>
      <c r="I797" s="142"/>
      <c r="J797" s="164"/>
      <c r="K797" s="165"/>
      <c r="L797" s="166"/>
      <c r="M797" s="65"/>
      <c r="N797" s="114"/>
      <c r="O797" s="114"/>
      <c r="P797" s="114"/>
      <c r="Q797" s="114"/>
      <c r="R797" s="115"/>
      <c r="S797" s="46" t="str">
        <f t="shared" si="185"/>
        <v>ข้อมูลไม่ครบ</v>
      </c>
      <c r="T797" s="47" t="str">
        <f t="shared" si="186"/>
        <v>ข้อมูลไม่ครบ</v>
      </c>
      <c r="U797" s="48" t="str">
        <f t="shared" si="187"/>
        <v>ข้อมูลไม่ครบ</v>
      </c>
      <c r="V797" s="48" t="str">
        <f t="shared" si="188"/>
        <v>ข้อมูลไม่ครบ</v>
      </c>
      <c r="W797" s="79" t="str">
        <f t="shared" ca="1" si="182"/>
        <v>ข้อมูลไม่ครบ</v>
      </c>
      <c r="X797" s="46" t="str">
        <f t="shared" si="189"/>
        <v>ข้อมูลไม่ครบ</v>
      </c>
      <c r="Y797" s="47" t="str">
        <f t="shared" si="183"/>
        <v>ข้อมูลไม่ครบ</v>
      </c>
      <c r="Z797" s="48" t="str">
        <f t="shared" si="190"/>
        <v>ข้อมูลไม่ครบ</v>
      </c>
      <c r="AA797" s="48" t="str">
        <f t="shared" si="191"/>
        <v>ข้อมูลไม่ครบ</v>
      </c>
      <c r="AB797" s="46" t="str">
        <f t="shared" si="192"/>
        <v>ข้อมูลไม่ครบ</v>
      </c>
      <c r="AC797" s="47" t="str">
        <f t="shared" si="184"/>
        <v>ข้อมูลไม่ครบ</v>
      </c>
      <c r="AD797" s="48" t="str">
        <f t="shared" si="193"/>
        <v>ข้อมูลไม่ครบ</v>
      </c>
      <c r="AE797" s="48" t="str">
        <f t="shared" si="194"/>
        <v>ข้อมูลไม่ครบ</v>
      </c>
      <c r="AF797" s="64"/>
    </row>
    <row r="798" spans="1:32" ht="21.75" thickBot="1" x14ac:dyDescent="0.4">
      <c r="A798" s="81">
        <v>780</v>
      </c>
      <c r="B798" s="168"/>
      <c r="C798" s="141"/>
      <c r="D798" s="142"/>
      <c r="E798" s="193"/>
      <c r="F798" s="194"/>
      <c r="G798" s="195"/>
      <c r="H798" s="196"/>
      <c r="I798" s="142"/>
      <c r="J798" s="164"/>
      <c r="K798" s="165"/>
      <c r="L798" s="166"/>
      <c r="M798" s="65"/>
      <c r="N798" s="114"/>
      <c r="O798" s="114"/>
      <c r="P798" s="114"/>
      <c r="Q798" s="114"/>
      <c r="R798" s="115"/>
      <c r="S798" s="46" t="str">
        <f t="shared" si="185"/>
        <v>ข้อมูลไม่ครบ</v>
      </c>
      <c r="T798" s="47" t="str">
        <f t="shared" si="186"/>
        <v>ข้อมูลไม่ครบ</v>
      </c>
      <c r="U798" s="48" t="str">
        <f t="shared" si="187"/>
        <v>ข้อมูลไม่ครบ</v>
      </c>
      <c r="V798" s="48" t="str">
        <f t="shared" si="188"/>
        <v>ข้อมูลไม่ครบ</v>
      </c>
      <c r="W798" s="79" t="str">
        <f t="shared" ca="1" si="182"/>
        <v>ข้อมูลไม่ครบ</v>
      </c>
      <c r="X798" s="46" t="str">
        <f t="shared" si="189"/>
        <v>ข้อมูลไม่ครบ</v>
      </c>
      <c r="Y798" s="47" t="str">
        <f t="shared" si="183"/>
        <v>ข้อมูลไม่ครบ</v>
      </c>
      <c r="Z798" s="48" t="str">
        <f t="shared" si="190"/>
        <v>ข้อมูลไม่ครบ</v>
      </c>
      <c r="AA798" s="48" t="str">
        <f t="shared" si="191"/>
        <v>ข้อมูลไม่ครบ</v>
      </c>
      <c r="AB798" s="46" t="str">
        <f t="shared" si="192"/>
        <v>ข้อมูลไม่ครบ</v>
      </c>
      <c r="AC798" s="47" t="str">
        <f t="shared" si="184"/>
        <v>ข้อมูลไม่ครบ</v>
      </c>
      <c r="AD798" s="48" t="str">
        <f t="shared" si="193"/>
        <v>ข้อมูลไม่ครบ</v>
      </c>
      <c r="AE798" s="48" t="str">
        <f t="shared" si="194"/>
        <v>ข้อมูลไม่ครบ</v>
      </c>
      <c r="AF798" s="64"/>
    </row>
    <row r="799" spans="1:32" ht="21.75" thickBot="1" x14ac:dyDescent="0.4">
      <c r="A799" s="81">
        <v>781</v>
      </c>
      <c r="B799" s="168"/>
      <c r="C799" s="141"/>
      <c r="D799" s="142"/>
      <c r="E799" s="193"/>
      <c r="F799" s="194"/>
      <c r="G799" s="195"/>
      <c r="H799" s="196"/>
      <c r="I799" s="142"/>
      <c r="J799" s="164"/>
      <c r="K799" s="165"/>
      <c r="L799" s="166"/>
      <c r="M799" s="65"/>
      <c r="N799" s="114"/>
      <c r="O799" s="114"/>
      <c r="P799" s="114"/>
      <c r="Q799" s="114"/>
      <c r="R799" s="115"/>
      <c r="S799" s="46" t="str">
        <f t="shared" si="185"/>
        <v>ข้อมูลไม่ครบ</v>
      </c>
      <c r="T799" s="47" t="str">
        <f t="shared" si="186"/>
        <v>ข้อมูลไม่ครบ</v>
      </c>
      <c r="U799" s="48" t="str">
        <f t="shared" si="187"/>
        <v>ข้อมูลไม่ครบ</v>
      </c>
      <c r="V799" s="48" t="str">
        <f t="shared" si="188"/>
        <v>ข้อมูลไม่ครบ</v>
      </c>
      <c r="W799" s="79" t="str">
        <f t="shared" ca="1" si="182"/>
        <v>ข้อมูลไม่ครบ</v>
      </c>
      <c r="X799" s="46" t="str">
        <f t="shared" si="189"/>
        <v>ข้อมูลไม่ครบ</v>
      </c>
      <c r="Y799" s="47" t="str">
        <f t="shared" si="183"/>
        <v>ข้อมูลไม่ครบ</v>
      </c>
      <c r="Z799" s="48" t="str">
        <f t="shared" si="190"/>
        <v>ข้อมูลไม่ครบ</v>
      </c>
      <c r="AA799" s="48" t="str">
        <f t="shared" si="191"/>
        <v>ข้อมูลไม่ครบ</v>
      </c>
      <c r="AB799" s="46" t="str">
        <f t="shared" si="192"/>
        <v>ข้อมูลไม่ครบ</v>
      </c>
      <c r="AC799" s="47" t="str">
        <f t="shared" si="184"/>
        <v>ข้อมูลไม่ครบ</v>
      </c>
      <c r="AD799" s="48" t="str">
        <f t="shared" si="193"/>
        <v>ข้อมูลไม่ครบ</v>
      </c>
      <c r="AE799" s="48" t="str">
        <f t="shared" si="194"/>
        <v>ข้อมูลไม่ครบ</v>
      </c>
      <c r="AF799" s="64"/>
    </row>
    <row r="800" spans="1:32" ht="21.75" thickBot="1" x14ac:dyDescent="0.4">
      <c r="A800" s="81">
        <v>782</v>
      </c>
      <c r="B800" s="168"/>
      <c r="C800" s="141"/>
      <c r="D800" s="142"/>
      <c r="E800" s="193"/>
      <c r="F800" s="194"/>
      <c r="G800" s="195"/>
      <c r="H800" s="196"/>
      <c r="I800" s="142"/>
      <c r="J800" s="164"/>
      <c r="K800" s="165"/>
      <c r="L800" s="166"/>
      <c r="M800" s="65"/>
      <c r="N800" s="114"/>
      <c r="O800" s="114"/>
      <c r="P800" s="114"/>
      <c r="Q800" s="114"/>
      <c r="R800" s="115"/>
      <c r="S800" s="46" t="str">
        <f t="shared" si="185"/>
        <v>ข้อมูลไม่ครบ</v>
      </c>
      <c r="T800" s="47" t="str">
        <f t="shared" si="186"/>
        <v>ข้อมูลไม่ครบ</v>
      </c>
      <c r="U800" s="48" t="str">
        <f t="shared" si="187"/>
        <v>ข้อมูลไม่ครบ</v>
      </c>
      <c r="V800" s="48" t="str">
        <f t="shared" si="188"/>
        <v>ข้อมูลไม่ครบ</v>
      </c>
      <c r="W800" s="79" t="str">
        <f t="shared" ca="1" si="182"/>
        <v>ข้อมูลไม่ครบ</v>
      </c>
      <c r="X800" s="46" t="str">
        <f t="shared" si="189"/>
        <v>ข้อมูลไม่ครบ</v>
      </c>
      <c r="Y800" s="47" t="str">
        <f t="shared" si="183"/>
        <v>ข้อมูลไม่ครบ</v>
      </c>
      <c r="Z800" s="48" t="str">
        <f t="shared" si="190"/>
        <v>ข้อมูลไม่ครบ</v>
      </c>
      <c r="AA800" s="48" t="str">
        <f t="shared" si="191"/>
        <v>ข้อมูลไม่ครบ</v>
      </c>
      <c r="AB800" s="46" t="str">
        <f t="shared" si="192"/>
        <v>ข้อมูลไม่ครบ</v>
      </c>
      <c r="AC800" s="47" t="str">
        <f t="shared" si="184"/>
        <v>ข้อมูลไม่ครบ</v>
      </c>
      <c r="AD800" s="48" t="str">
        <f t="shared" si="193"/>
        <v>ข้อมูลไม่ครบ</v>
      </c>
      <c r="AE800" s="48" t="str">
        <f t="shared" si="194"/>
        <v>ข้อมูลไม่ครบ</v>
      </c>
      <c r="AF800" s="64"/>
    </row>
    <row r="801" spans="1:32" ht="21.75" thickBot="1" x14ac:dyDescent="0.4">
      <c r="A801" s="81">
        <v>783</v>
      </c>
      <c r="B801" s="168"/>
      <c r="C801" s="141"/>
      <c r="D801" s="142"/>
      <c r="E801" s="193"/>
      <c r="F801" s="194"/>
      <c r="G801" s="195"/>
      <c r="H801" s="196"/>
      <c r="I801" s="142"/>
      <c r="J801" s="164"/>
      <c r="K801" s="165"/>
      <c r="L801" s="166"/>
      <c r="M801" s="65"/>
      <c r="N801" s="114"/>
      <c r="O801" s="114"/>
      <c r="P801" s="114"/>
      <c r="Q801" s="114"/>
      <c r="R801" s="115"/>
      <c r="S801" s="46" t="str">
        <f t="shared" si="185"/>
        <v>ข้อมูลไม่ครบ</v>
      </c>
      <c r="T801" s="47" t="str">
        <f t="shared" si="186"/>
        <v>ข้อมูลไม่ครบ</v>
      </c>
      <c r="U801" s="48" t="str">
        <f t="shared" si="187"/>
        <v>ข้อมูลไม่ครบ</v>
      </c>
      <c r="V801" s="48" t="str">
        <f t="shared" si="188"/>
        <v>ข้อมูลไม่ครบ</v>
      </c>
      <c r="W801" s="79" t="str">
        <f t="shared" ca="1" si="182"/>
        <v>ข้อมูลไม่ครบ</v>
      </c>
      <c r="X801" s="46" t="str">
        <f t="shared" si="189"/>
        <v>ข้อมูลไม่ครบ</v>
      </c>
      <c r="Y801" s="47" t="str">
        <f t="shared" si="183"/>
        <v>ข้อมูลไม่ครบ</v>
      </c>
      <c r="Z801" s="48" t="str">
        <f t="shared" si="190"/>
        <v>ข้อมูลไม่ครบ</v>
      </c>
      <c r="AA801" s="48" t="str">
        <f t="shared" si="191"/>
        <v>ข้อมูลไม่ครบ</v>
      </c>
      <c r="AB801" s="46" t="str">
        <f t="shared" si="192"/>
        <v>ข้อมูลไม่ครบ</v>
      </c>
      <c r="AC801" s="47" t="str">
        <f t="shared" si="184"/>
        <v>ข้อมูลไม่ครบ</v>
      </c>
      <c r="AD801" s="48" t="str">
        <f t="shared" si="193"/>
        <v>ข้อมูลไม่ครบ</v>
      </c>
      <c r="AE801" s="48" t="str">
        <f t="shared" si="194"/>
        <v>ข้อมูลไม่ครบ</v>
      </c>
      <c r="AF801" s="64"/>
    </row>
    <row r="802" spans="1:32" ht="21.75" thickBot="1" x14ac:dyDescent="0.4">
      <c r="A802" s="81">
        <v>784</v>
      </c>
      <c r="B802" s="168"/>
      <c r="C802" s="141"/>
      <c r="D802" s="142"/>
      <c r="E802" s="193"/>
      <c r="F802" s="194"/>
      <c r="G802" s="195"/>
      <c r="H802" s="196"/>
      <c r="I802" s="142"/>
      <c r="J802" s="164"/>
      <c r="K802" s="165"/>
      <c r="L802" s="166"/>
      <c r="M802" s="65"/>
      <c r="N802" s="114"/>
      <c r="O802" s="114"/>
      <c r="P802" s="114"/>
      <c r="Q802" s="114"/>
      <c r="R802" s="115"/>
      <c r="S802" s="46" t="str">
        <f t="shared" si="185"/>
        <v>ข้อมูลไม่ครบ</v>
      </c>
      <c r="T802" s="47" t="str">
        <f t="shared" si="186"/>
        <v>ข้อมูลไม่ครบ</v>
      </c>
      <c r="U802" s="48" t="str">
        <f t="shared" si="187"/>
        <v>ข้อมูลไม่ครบ</v>
      </c>
      <c r="V802" s="48" t="str">
        <f t="shared" si="188"/>
        <v>ข้อมูลไม่ครบ</v>
      </c>
      <c r="W802" s="79" t="str">
        <f t="shared" ca="1" si="182"/>
        <v>ข้อมูลไม่ครบ</v>
      </c>
      <c r="X802" s="46" t="str">
        <f t="shared" si="189"/>
        <v>ข้อมูลไม่ครบ</v>
      </c>
      <c r="Y802" s="47" t="str">
        <f t="shared" si="183"/>
        <v>ข้อมูลไม่ครบ</v>
      </c>
      <c r="Z802" s="48" t="str">
        <f t="shared" si="190"/>
        <v>ข้อมูลไม่ครบ</v>
      </c>
      <c r="AA802" s="48" t="str">
        <f t="shared" si="191"/>
        <v>ข้อมูลไม่ครบ</v>
      </c>
      <c r="AB802" s="46" t="str">
        <f t="shared" si="192"/>
        <v>ข้อมูลไม่ครบ</v>
      </c>
      <c r="AC802" s="47" t="str">
        <f t="shared" si="184"/>
        <v>ข้อมูลไม่ครบ</v>
      </c>
      <c r="AD802" s="48" t="str">
        <f t="shared" si="193"/>
        <v>ข้อมูลไม่ครบ</v>
      </c>
      <c r="AE802" s="48" t="str">
        <f t="shared" si="194"/>
        <v>ข้อมูลไม่ครบ</v>
      </c>
      <c r="AF802" s="64"/>
    </row>
    <row r="803" spans="1:32" ht="21.75" thickBot="1" x14ac:dyDescent="0.4">
      <c r="A803" s="81">
        <v>785</v>
      </c>
      <c r="B803" s="168"/>
      <c r="C803" s="141"/>
      <c r="D803" s="142"/>
      <c r="E803" s="193"/>
      <c r="F803" s="194"/>
      <c r="G803" s="195"/>
      <c r="H803" s="196"/>
      <c r="I803" s="142"/>
      <c r="J803" s="164"/>
      <c r="K803" s="165"/>
      <c r="L803" s="166"/>
      <c r="M803" s="65"/>
      <c r="N803" s="114"/>
      <c r="O803" s="114"/>
      <c r="P803" s="114"/>
      <c r="Q803" s="114"/>
      <c r="R803" s="115"/>
      <c r="S803" s="46" t="str">
        <f t="shared" si="185"/>
        <v>ข้อมูลไม่ครบ</v>
      </c>
      <c r="T803" s="47" t="str">
        <f t="shared" si="186"/>
        <v>ข้อมูลไม่ครบ</v>
      </c>
      <c r="U803" s="48" t="str">
        <f t="shared" si="187"/>
        <v>ข้อมูลไม่ครบ</v>
      </c>
      <c r="V803" s="48" t="str">
        <f t="shared" si="188"/>
        <v>ข้อมูลไม่ครบ</v>
      </c>
      <c r="W803" s="79" t="str">
        <f t="shared" ca="1" si="182"/>
        <v>ข้อมูลไม่ครบ</v>
      </c>
      <c r="X803" s="46" t="str">
        <f t="shared" si="189"/>
        <v>ข้อมูลไม่ครบ</v>
      </c>
      <c r="Y803" s="47" t="str">
        <f t="shared" si="183"/>
        <v>ข้อมูลไม่ครบ</v>
      </c>
      <c r="Z803" s="48" t="str">
        <f t="shared" si="190"/>
        <v>ข้อมูลไม่ครบ</v>
      </c>
      <c r="AA803" s="48" t="str">
        <f t="shared" si="191"/>
        <v>ข้อมูลไม่ครบ</v>
      </c>
      <c r="AB803" s="46" t="str">
        <f t="shared" si="192"/>
        <v>ข้อมูลไม่ครบ</v>
      </c>
      <c r="AC803" s="47" t="str">
        <f t="shared" si="184"/>
        <v>ข้อมูลไม่ครบ</v>
      </c>
      <c r="AD803" s="48" t="str">
        <f t="shared" si="193"/>
        <v>ข้อมูลไม่ครบ</v>
      </c>
      <c r="AE803" s="48" t="str">
        <f t="shared" si="194"/>
        <v>ข้อมูลไม่ครบ</v>
      </c>
      <c r="AF803" s="64"/>
    </row>
    <row r="804" spans="1:32" ht="21.75" thickBot="1" x14ac:dyDescent="0.4">
      <c r="A804" s="81">
        <v>786</v>
      </c>
      <c r="B804" s="168"/>
      <c r="C804" s="141"/>
      <c r="D804" s="142"/>
      <c r="E804" s="193"/>
      <c r="F804" s="194"/>
      <c r="G804" s="195"/>
      <c r="H804" s="196"/>
      <c r="I804" s="142"/>
      <c r="J804" s="164"/>
      <c r="K804" s="165"/>
      <c r="L804" s="166"/>
      <c r="M804" s="65"/>
      <c r="N804" s="114"/>
      <c r="O804" s="114"/>
      <c r="P804" s="114"/>
      <c r="Q804" s="114"/>
      <c r="R804" s="115"/>
      <c r="S804" s="46" t="str">
        <f t="shared" si="185"/>
        <v>ข้อมูลไม่ครบ</v>
      </c>
      <c r="T804" s="47" t="str">
        <f t="shared" si="186"/>
        <v>ข้อมูลไม่ครบ</v>
      </c>
      <c r="U804" s="48" t="str">
        <f t="shared" si="187"/>
        <v>ข้อมูลไม่ครบ</v>
      </c>
      <c r="V804" s="48" t="str">
        <f t="shared" si="188"/>
        <v>ข้อมูลไม่ครบ</v>
      </c>
      <c r="W804" s="79" t="str">
        <f t="shared" ca="1" si="182"/>
        <v>ข้อมูลไม่ครบ</v>
      </c>
      <c r="X804" s="46" t="str">
        <f t="shared" si="189"/>
        <v>ข้อมูลไม่ครบ</v>
      </c>
      <c r="Y804" s="47" t="str">
        <f t="shared" si="183"/>
        <v>ข้อมูลไม่ครบ</v>
      </c>
      <c r="Z804" s="48" t="str">
        <f t="shared" si="190"/>
        <v>ข้อมูลไม่ครบ</v>
      </c>
      <c r="AA804" s="48" t="str">
        <f t="shared" si="191"/>
        <v>ข้อมูลไม่ครบ</v>
      </c>
      <c r="AB804" s="46" t="str">
        <f t="shared" si="192"/>
        <v>ข้อมูลไม่ครบ</v>
      </c>
      <c r="AC804" s="47" t="str">
        <f t="shared" si="184"/>
        <v>ข้อมูลไม่ครบ</v>
      </c>
      <c r="AD804" s="48" t="str">
        <f t="shared" si="193"/>
        <v>ข้อมูลไม่ครบ</v>
      </c>
      <c r="AE804" s="48" t="str">
        <f t="shared" si="194"/>
        <v>ข้อมูลไม่ครบ</v>
      </c>
      <c r="AF804" s="64"/>
    </row>
    <row r="805" spans="1:32" ht="21.75" thickBot="1" x14ac:dyDescent="0.4">
      <c r="A805" s="81">
        <v>787</v>
      </c>
      <c r="B805" s="168"/>
      <c r="C805" s="141"/>
      <c r="D805" s="142"/>
      <c r="E805" s="193"/>
      <c r="F805" s="194"/>
      <c r="G805" s="195"/>
      <c r="H805" s="196"/>
      <c r="I805" s="142"/>
      <c r="J805" s="164"/>
      <c r="K805" s="165"/>
      <c r="L805" s="166"/>
      <c r="M805" s="65"/>
      <c r="N805" s="114"/>
      <c r="O805" s="114"/>
      <c r="P805" s="114"/>
      <c r="Q805" s="114"/>
      <c r="R805" s="115"/>
      <c r="S805" s="46" t="str">
        <f t="shared" si="185"/>
        <v>ข้อมูลไม่ครบ</v>
      </c>
      <c r="T805" s="47" t="str">
        <f t="shared" si="186"/>
        <v>ข้อมูลไม่ครบ</v>
      </c>
      <c r="U805" s="48" t="str">
        <f t="shared" si="187"/>
        <v>ข้อมูลไม่ครบ</v>
      </c>
      <c r="V805" s="48" t="str">
        <f t="shared" si="188"/>
        <v>ข้อมูลไม่ครบ</v>
      </c>
      <c r="W805" s="79" t="str">
        <f t="shared" ca="1" si="182"/>
        <v>ข้อมูลไม่ครบ</v>
      </c>
      <c r="X805" s="46" t="str">
        <f t="shared" si="189"/>
        <v>ข้อมูลไม่ครบ</v>
      </c>
      <c r="Y805" s="47" t="str">
        <f t="shared" si="183"/>
        <v>ข้อมูลไม่ครบ</v>
      </c>
      <c r="Z805" s="48" t="str">
        <f t="shared" si="190"/>
        <v>ข้อมูลไม่ครบ</v>
      </c>
      <c r="AA805" s="48" t="str">
        <f t="shared" si="191"/>
        <v>ข้อมูลไม่ครบ</v>
      </c>
      <c r="AB805" s="46" t="str">
        <f t="shared" si="192"/>
        <v>ข้อมูลไม่ครบ</v>
      </c>
      <c r="AC805" s="47" t="str">
        <f t="shared" si="184"/>
        <v>ข้อมูลไม่ครบ</v>
      </c>
      <c r="AD805" s="48" t="str">
        <f t="shared" si="193"/>
        <v>ข้อมูลไม่ครบ</v>
      </c>
      <c r="AE805" s="48" t="str">
        <f t="shared" si="194"/>
        <v>ข้อมูลไม่ครบ</v>
      </c>
      <c r="AF805" s="64"/>
    </row>
    <row r="806" spans="1:32" ht="21.75" thickBot="1" x14ac:dyDescent="0.4">
      <c r="A806" s="81">
        <v>788</v>
      </c>
      <c r="B806" s="168"/>
      <c r="C806" s="141"/>
      <c r="D806" s="142"/>
      <c r="E806" s="193"/>
      <c r="F806" s="194"/>
      <c r="G806" s="195"/>
      <c r="H806" s="196"/>
      <c r="I806" s="142"/>
      <c r="J806" s="164"/>
      <c r="K806" s="165"/>
      <c r="L806" s="166"/>
      <c r="M806" s="65"/>
      <c r="N806" s="114"/>
      <c r="O806" s="114"/>
      <c r="P806" s="114"/>
      <c r="Q806" s="114"/>
      <c r="R806" s="115"/>
      <c r="S806" s="46" t="str">
        <f t="shared" si="185"/>
        <v>ข้อมูลไม่ครบ</v>
      </c>
      <c r="T806" s="47" t="str">
        <f t="shared" si="186"/>
        <v>ข้อมูลไม่ครบ</v>
      </c>
      <c r="U806" s="48" t="str">
        <f t="shared" si="187"/>
        <v>ข้อมูลไม่ครบ</v>
      </c>
      <c r="V806" s="48" t="str">
        <f t="shared" si="188"/>
        <v>ข้อมูลไม่ครบ</v>
      </c>
      <c r="W806" s="79" t="str">
        <f t="shared" ca="1" si="182"/>
        <v>ข้อมูลไม่ครบ</v>
      </c>
      <c r="X806" s="46" t="str">
        <f t="shared" si="189"/>
        <v>ข้อมูลไม่ครบ</v>
      </c>
      <c r="Y806" s="47" t="str">
        <f t="shared" si="183"/>
        <v>ข้อมูลไม่ครบ</v>
      </c>
      <c r="Z806" s="48" t="str">
        <f t="shared" si="190"/>
        <v>ข้อมูลไม่ครบ</v>
      </c>
      <c r="AA806" s="48" t="str">
        <f t="shared" si="191"/>
        <v>ข้อมูลไม่ครบ</v>
      </c>
      <c r="AB806" s="46" t="str">
        <f t="shared" si="192"/>
        <v>ข้อมูลไม่ครบ</v>
      </c>
      <c r="AC806" s="47" t="str">
        <f t="shared" si="184"/>
        <v>ข้อมูลไม่ครบ</v>
      </c>
      <c r="AD806" s="48" t="str">
        <f t="shared" si="193"/>
        <v>ข้อมูลไม่ครบ</v>
      </c>
      <c r="AE806" s="48" t="str">
        <f t="shared" si="194"/>
        <v>ข้อมูลไม่ครบ</v>
      </c>
      <c r="AF806" s="64"/>
    </row>
    <row r="807" spans="1:32" ht="21.75" thickBot="1" x14ac:dyDescent="0.4">
      <c r="A807" s="81">
        <v>789</v>
      </c>
      <c r="B807" s="168"/>
      <c r="C807" s="141"/>
      <c r="D807" s="142"/>
      <c r="E807" s="193"/>
      <c r="F807" s="194"/>
      <c r="G807" s="195"/>
      <c r="H807" s="196"/>
      <c r="I807" s="142"/>
      <c r="J807" s="164"/>
      <c r="K807" s="165"/>
      <c r="L807" s="166"/>
      <c r="M807" s="65"/>
      <c r="N807" s="114"/>
      <c r="O807" s="114"/>
      <c r="P807" s="114"/>
      <c r="Q807" s="114"/>
      <c r="R807" s="115"/>
      <c r="S807" s="46" t="str">
        <f t="shared" si="185"/>
        <v>ข้อมูลไม่ครบ</v>
      </c>
      <c r="T807" s="47" t="str">
        <f t="shared" si="186"/>
        <v>ข้อมูลไม่ครบ</v>
      </c>
      <c r="U807" s="48" t="str">
        <f t="shared" si="187"/>
        <v>ข้อมูลไม่ครบ</v>
      </c>
      <c r="V807" s="48" t="str">
        <f t="shared" si="188"/>
        <v>ข้อมูลไม่ครบ</v>
      </c>
      <c r="W807" s="79" t="str">
        <f t="shared" ca="1" si="182"/>
        <v>ข้อมูลไม่ครบ</v>
      </c>
      <c r="X807" s="46" t="str">
        <f t="shared" si="189"/>
        <v>ข้อมูลไม่ครบ</v>
      </c>
      <c r="Y807" s="47" t="str">
        <f t="shared" si="183"/>
        <v>ข้อมูลไม่ครบ</v>
      </c>
      <c r="Z807" s="48" t="str">
        <f t="shared" si="190"/>
        <v>ข้อมูลไม่ครบ</v>
      </c>
      <c r="AA807" s="48" t="str">
        <f t="shared" si="191"/>
        <v>ข้อมูลไม่ครบ</v>
      </c>
      <c r="AB807" s="46" t="str">
        <f t="shared" si="192"/>
        <v>ข้อมูลไม่ครบ</v>
      </c>
      <c r="AC807" s="47" t="str">
        <f t="shared" si="184"/>
        <v>ข้อมูลไม่ครบ</v>
      </c>
      <c r="AD807" s="48" t="str">
        <f t="shared" si="193"/>
        <v>ข้อมูลไม่ครบ</v>
      </c>
      <c r="AE807" s="48" t="str">
        <f t="shared" si="194"/>
        <v>ข้อมูลไม่ครบ</v>
      </c>
      <c r="AF807" s="64"/>
    </row>
    <row r="808" spans="1:32" ht="21.75" thickBot="1" x14ac:dyDescent="0.4">
      <c r="A808" s="81">
        <v>790</v>
      </c>
      <c r="B808" s="168"/>
      <c r="C808" s="141"/>
      <c r="D808" s="142"/>
      <c r="E808" s="193"/>
      <c r="F808" s="194"/>
      <c r="G808" s="195"/>
      <c r="H808" s="196"/>
      <c r="I808" s="142"/>
      <c r="J808" s="164"/>
      <c r="K808" s="165"/>
      <c r="L808" s="166"/>
      <c r="M808" s="65"/>
      <c r="N808" s="114"/>
      <c r="O808" s="114"/>
      <c r="P808" s="114"/>
      <c r="Q808" s="114"/>
      <c r="R808" s="115"/>
      <c r="S808" s="46" t="str">
        <f t="shared" si="185"/>
        <v>ข้อมูลไม่ครบ</v>
      </c>
      <c r="T808" s="47" t="str">
        <f t="shared" si="186"/>
        <v>ข้อมูลไม่ครบ</v>
      </c>
      <c r="U808" s="48" t="str">
        <f t="shared" si="187"/>
        <v>ข้อมูลไม่ครบ</v>
      </c>
      <c r="V808" s="48" t="str">
        <f t="shared" si="188"/>
        <v>ข้อมูลไม่ครบ</v>
      </c>
      <c r="W808" s="79" t="str">
        <f t="shared" ca="1" si="182"/>
        <v>ข้อมูลไม่ครบ</v>
      </c>
      <c r="X808" s="46" t="str">
        <f t="shared" si="189"/>
        <v>ข้อมูลไม่ครบ</v>
      </c>
      <c r="Y808" s="47" t="str">
        <f t="shared" si="183"/>
        <v>ข้อมูลไม่ครบ</v>
      </c>
      <c r="Z808" s="48" t="str">
        <f t="shared" si="190"/>
        <v>ข้อมูลไม่ครบ</v>
      </c>
      <c r="AA808" s="48" t="str">
        <f t="shared" si="191"/>
        <v>ข้อมูลไม่ครบ</v>
      </c>
      <c r="AB808" s="46" t="str">
        <f t="shared" si="192"/>
        <v>ข้อมูลไม่ครบ</v>
      </c>
      <c r="AC808" s="47" t="str">
        <f t="shared" si="184"/>
        <v>ข้อมูลไม่ครบ</v>
      </c>
      <c r="AD808" s="48" t="str">
        <f t="shared" si="193"/>
        <v>ข้อมูลไม่ครบ</v>
      </c>
      <c r="AE808" s="48" t="str">
        <f t="shared" si="194"/>
        <v>ข้อมูลไม่ครบ</v>
      </c>
      <c r="AF808" s="64"/>
    </row>
    <row r="809" spans="1:32" ht="21.75" thickBot="1" x14ac:dyDescent="0.4">
      <c r="A809" s="81">
        <v>791</v>
      </c>
      <c r="B809" s="168"/>
      <c r="C809" s="141"/>
      <c r="D809" s="142"/>
      <c r="E809" s="193"/>
      <c r="F809" s="194"/>
      <c r="G809" s="195"/>
      <c r="H809" s="196"/>
      <c r="I809" s="142"/>
      <c r="J809" s="164"/>
      <c r="K809" s="165"/>
      <c r="L809" s="166"/>
      <c r="M809" s="65"/>
      <c r="N809" s="114"/>
      <c r="O809" s="114"/>
      <c r="P809" s="114"/>
      <c r="Q809" s="114"/>
      <c r="R809" s="115"/>
      <c r="S809" s="46" t="str">
        <f t="shared" si="185"/>
        <v>ข้อมูลไม่ครบ</v>
      </c>
      <c r="T809" s="47" t="str">
        <f t="shared" si="186"/>
        <v>ข้อมูลไม่ครบ</v>
      </c>
      <c r="U809" s="48" t="str">
        <f t="shared" si="187"/>
        <v>ข้อมูลไม่ครบ</v>
      </c>
      <c r="V809" s="48" t="str">
        <f t="shared" si="188"/>
        <v>ข้อมูลไม่ครบ</v>
      </c>
      <c r="W809" s="79" t="str">
        <f t="shared" ca="1" si="182"/>
        <v>ข้อมูลไม่ครบ</v>
      </c>
      <c r="X809" s="46" t="str">
        <f t="shared" si="189"/>
        <v>ข้อมูลไม่ครบ</v>
      </c>
      <c r="Y809" s="47" t="str">
        <f t="shared" si="183"/>
        <v>ข้อมูลไม่ครบ</v>
      </c>
      <c r="Z809" s="48" t="str">
        <f t="shared" si="190"/>
        <v>ข้อมูลไม่ครบ</v>
      </c>
      <c r="AA809" s="48" t="str">
        <f t="shared" si="191"/>
        <v>ข้อมูลไม่ครบ</v>
      </c>
      <c r="AB809" s="46" t="str">
        <f t="shared" si="192"/>
        <v>ข้อมูลไม่ครบ</v>
      </c>
      <c r="AC809" s="47" t="str">
        <f t="shared" si="184"/>
        <v>ข้อมูลไม่ครบ</v>
      </c>
      <c r="AD809" s="48" t="str">
        <f t="shared" si="193"/>
        <v>ข้อมูลไม่ครบ</v>
      </c>
      <c r="AE809" s="48" t="str">
        <f t="shared" si="194"/>
        <v>ข้อมูลไม่ครบ</v>
      </c>
      <c r="AF809" s="64"/>
    </row>
    <row r="810" spans="1:32" ht="21.75" thickBot="1" x14ac:dyDescent="0.4">
      <c r="A810" s="81">
        <v>792</v>
      </c>
      <c r="B810" s="168"/>
      <c r="C810" s="141"/>
      <c r="D810" s="142"/>
      <c r="E810" s="193"/>
      <c r="F810" s="194"/>
      <c r="G810" s="195"/>
      <c r="H810" s="196"/>
      <c r="I810" s="142"/>
      <c r="J810" s="164"/>
      <c r="K810" s="165"/>
      <c r="L810" s="166"/>
      <c r="M810" s="65"/>
      <c r="N810" s="114"/>
      <c r="O810" s="114"/>
      <c r="P810" s="114"/>
      <c r="Q810" s="114"/>
      <c r="R810" s="115"/>
      <c r="S810" s="46" t="str">
        <f t="shared" si="185"/>
        <v>ข้อมูลไม่ครบ</v>
      </c>
      <c r="T810" s="47" t="str">
        <f t="shared" si="186"/>
        <v>ข้อมูลไม่ครบ</v>
      </c>
      <c r="U810" s="48" t="str">
        <f t="shared" si="187"/>
        <v>ข้อมูลไม่ครบ</v>
      </c>
      <c r="V810" s="48" t="str">
        <f t="shared" si="188"/>
        <v>ข้อมูลไม่ครบ</v>
      </c>
      <c r="W810" s="79" t="str">
        <f t="shared" ca="1" si="182"/>
        <v>ข้อมูลไม่ครบ</v>
      </c>
      <c r="X810" s="46" t="str">
        <f t="shared" si="189"/>
        <v>ข้อมูลไม่ครบ</v>
      </c>
      <c r="Y810" s="47" t="str">
        <f t="shared" si="183"/>
        <v>ข้อมูลไม่ครบ</v>
      </c>
      <c r="Z810" s="48" t="str">
        <f t="shared" si="190"/>
        <v>ข้อมูลไม่ครบ</v>
      </c>
      <c r="AA810" s="48" t="str">
        <f t="shared" si="191"/>
        <v>ข้อมูลไม่ครบ</v>
      </c>
      <c r="AB810" s="46" t="str">
        <f t="shared" si="192"/>
        <v>ข้อมูลไม่ครบ</v>
      </c>
      <c r="AC810" s="47" t="str">
        <f t="shared" si="184"/>
        <v>ข้อมูลไม่ครบ</v>
      </c>
      <c r="AD810" s="48" t="str">
        <f t="shared" si="193"/>
        <v>ข้อมูลไม่ครบ</v>
      </c>
      <c r="AE810" s="48" t="str">
        <f t="shared" si="194"/>
        <v>ข้อมูลไม่ครบ</v>
      </c>
      <c r="AF810" s="64"/>
    </row>
    <row r="811" spans="1:32" ht="21.75" thickBot="1" x14ac:dyDescent="0.4">
      <c r="A811" s="81">
        <v>793</v>
      </c>
      <c r="B811" s="168"/>
      <c r="C811" s="141"/>
      <c r="D811" s="142"/>
      <c r="E811" s="193"/>
      <c r="F811" s="194"/>
      <c r="G811" s="195"/>
      <c r="H811" s="196"/>
      <c r="I811" s="142"/>
      <c r="J811" s="164"/>
      <c r="K811" s="165"/>
      <c r="L811" s="166"/>
      <c r="M811" s="65"/>
      <c r="N811" s="114"/>
      <c r="O811" s="114"/>
      <c r="P811" s="114"/>
      <c r="Q811" s="114"/>
      <c r="R811" s="115"/>
      <c r="S811" s="46" t="str">
        <f t="shared" si="185"/>
        <v>ข้อมูลไม่ครบ</v>
      </c>
      <c r="T811" s="47" t="str">
        <f t="shared" si="186"/>
        <v>ข้อมูลไม่ครบ</v>
      </c>
      <c r="U811" s="48" t="str">
        <f t="shared" si="187"/>
        <v>ข้อมูลไม่ครบ</v>
      </c>
      <c r="V811" s="48" t="str">
        <f t="shared" si="188"/>
        <v>ข้อมูลไม่ครบ</v>
      </c>
      <c r="W811" s="79" t="str">
        <f t="shared" ca="1" si="182"/>
        <v>ข้อมูลไม่ครบ</v>
      </c>
      <c r="X811" s="46" t="str">
        <f t="shared" si="189"/>
        <v>ข้อมูลไม่ครบ</v>
      </c>
      <c r="Y811" s="47" t="str">
        <f t="shared" si="183"/>
        <v>ข้อมูลไม่ครบ</v>
      </c>
      <c r="Z811" s="48" t="str">
        <f t="shared" si="190"/>
        <v>ข้อมูลไม่ครบ</v>
      </c>
      <c r="AA811" s="48" t="str">
        <f t="shared" si="191"/>
        <v>ข้อมูลไม่ครบ</v>
      </c>
      <c r="AB811" s="46" t="str">
        <f t="shared" si="192"/>
        <v>ข้อมูลไม่ครบ</v>
      </c>
      <c r="AC811" s="47" t="str">
        <f t="shared" si="184"/>
        <v>ข้อมูลไม่ครบ</v>
      </c>
      <c r="AD811" s="48" t="str">
        <f t="shared" si="193"/>
        <v>ข้อมูลไม่ครบ</v>
      </c>
      <c r="AE811" s="48" t="str">
        <f t="shared" si="194"/>
        <v>ข้อมูลไม่ครบ</v>
      </c>
      <c r="AF811" s="64"/>
    </row>
    <row r="812" spans="1:32" ht="21.75" thickBot="1" x14ac:dyDescent="0.4">
      <c r="A812" s="81">
        <v>794</v>
      </c>
      <c r="B812" s="168"/>
      <c r="C812" s="141"/>
      <c r="D812" s="142"/>
      <c r="E812" s="193"/>
      <c r="F812" s="194"/>
      <c r="G812" s="195"/>
      <c r="H812" s="196"/>
      <c r="I812" s="142"/>
      <c r="J812" s="164"/>
      <c r="K812" s="165"/>
      <c r="L812" s="166"/>
      <c r="M812" s="65"/>
      <c r="N812" s="114"/>
      <c r="O812" s="114"/>
      <c r="P812" s="114"/>
      <c r="Q812" s="114"/>
      <c r="R812" s="115"/>
      <c r="S812" s="46" t="str">
        <f t="shared" si="185"/>
        <v>ข้อมูลไม่ครบ</v>
      </c>
      <c r="T812" s="47" t="str">
        <f t="shared" si="186"/>
        <v>ข้อมูลไม่ครบ</v>
      </c>
      <c r="U812" s="48" t="str">
        <f t="shared" si="187"/>
        <v>ข้อมูลไม่ครบ</v>
      </c>
      <c r="V812" s="48" t="str">
        <f t="shared" si="188"/>
        <v>ข้อมูลไม่ครบ</v>
      </c>
      <c r="W812" s="79" t="str">
        <f t="shared" ca="1" si="182"/>
        <v>ข้อมูลไม่ครบ</v>
      </c>
      <c r="X812" s="46" t="str">
        <f t="shared" si="189"/>
        <v>ข้อมูลไม่ครบ</v>
      </c>
      <c r="Y812" s="47" t="str">
        <f t="shared" si="183"/>
        <v>ข้อมูลไม่ครบ</v>
      </c>
      <c r="Z812" s="48" t="str">
        <f t="shared" si="190"/>
        <v>ข้อมูลไม่ครบ</v>
      </c>
      <c r="AA812" s="48" t="str">
        <f t="shared" si="191"/>
        <v>ข้อมูลไม่ครบ</v>
      </c>
      <c r="AB812" s="46" t="str">
        <f t="shared" si="192"/>
        <v>ข้อมูลไม่ครบ</v>
      </c>
      <c r="AC812" s="47" t="str">
        <f t="shared" si="184"/>
        <v>ข้อมูลไม่ครบ</v>
      </c>
      <c r="AD812" s="48" t="str">
        <f t="shared" si="193"/>
        <v>ข้อมูลไม่ครบ</v>
      </c>
      <c r="AE812" s="48" t="str">
        <f t="shared" si="194"/>
        <v>ข้อมูลไม่ครบ</v>
      </c>
      <c r="AF812" s="64"/>
    </row>
    <row r="813" spans="1:32" ht="21.75" thickBot="1" x14ac:dyDescent="0.4">
      <c r="A813" s="81">
        <v>795</v>
      </c>
      <c r="B813" s="168"/>
      <c r="C813" s="141"/>
      <c r="D813" s="142"/>
      <c r="E813" s="193"/>
      <c r="F813" s="194"/>
      <c r="G813" s="195"/>
      <c r="H813" s="196"/>
      <c r="I813" s="142"/>
      <c r="J813" s="164"/>
      <c r="K813" s="165"/>
      <c r="L813" s="166"/>
      <c r="M813" s="65"/>
      <c r="N813" s="114"/>
      <c r="O813" s="114"/>
      <c r="P813" s="114"/>
      <c r="Q813" s="114"/>
      <c r="R813" s="115"/>
      <c r="S813" s="46" t="str">
        <f t="shared" si="185"/>
        <v>ข้อมูลไม่ครบ</v>
      </c>
      <c r="T813" s="47" t="str">
        <f t="shared" si="186"/>
        <v>ข้อมูลไม่ครบ</v>
      </c>
      <c r="U813" s="48" t="str">
        <f t="shared" si="187"/>
        <v>ข้อมูลไม่ครบ</v>
      </c>
      <c r="V813" s="48" t="str">
        <f t="shared" si="188"/>
        <v>ข้อมูลไม่ครบ</v>
      </c>
      <c r="W813" s="79" t="str">
        <f t="shared" ca="1" si="182"/>
        <v>ข้อมูลไม่ครบ</v>
      </c>
      <c r="X813" s="46" t="str">
        <f t="shared" si="189"/>
        <v>ข้อมูลไม่ครบ</v>
      </c>
      <c r="Y813" s="47" t="str">
        <f t="shared" si="183"/>
        <v>ข้อมูลไม่ครบ</v>
      </c>
      <c r="Z813" s="48" t="str">
        <f t="shared" si="190"/>
        <v>ข้อมูลไม่ครบ</v>
      </c>
      <c r="AA813" s="48" t="str">
        <f t="shared" si="191"/>
        <v>ข้อมูลไม่ครบ</v>
      </c>
      <c r="AB813" s="46" t="str">
        <f t="shared" si="192"/>
        <v>ข้อมูลไม่ครบ</v>
      </c>
      <c r="AC813" s="47" t="str">
        <f t="shared" si="184"/>
        <v>ข้อมูลไม่ครบ</v>
      </c>
      <c r="AD813" s="48" t="str">
        <f t="shared" si="193"/>
        <v>ข้อมูลไม่ครบ</v>
      </c>
      <c r="AE813" s="48" t="str">
        <f t="shared" si="194"/>
        <v>ข้อมูลไม่ครบ</v>
      </c>
      <c r="AF813" s="64"/>
    </row>
    <row r="814" spans="1:32" ht="21.75" thickBot="1" x14ac:dyDescent="0.4">
      <c r="A814" s="81">
        <v>796</v>
      </c>
      <c r="B814" s="168"/>
      <c r="C814" s="141"/>
      <c r="D814" s="142"/>
      <c r="E814" s="193"/>
      <c r="F814" s="194"/>
      <c r="G814" s="195"/>
      <c r="H814" s="196"/>
      <c r="I814" s="142"/>
      <c r="J814" s="164"/>
      <c r="K814" s="165"/>
      <c r="L814" s="166"/>
      <c r="M814" s="65"/>
      <c r="N814" s="114"/>
      <c r="O814" s="114"/>
      <c r="P814" s="114"/>
      <c r="Q814" s="114"/>
      <c r="R814" s="115"/>
      <c r="S814" s="46" t="str">
        <f t="shared" si="185"/>
        <v>ข้อมูลไม่ครบ</v>
      </c>
      <c r="T814" s="47" t="str">
        <f t="shared" si="186"/>
        <v>ข้อมูลไม่ครบ</v>
      </c>
      <c r="U814" s="48" t="str">
        <f t="shared" si="187"/>
        <v>ข้อมูลไม่ครบ</v>
      </c>
      <c r="V814" s="48" t="str">
        <f t="shared" si="188"/>
        <v>ข้อมูลไม่ครบ</v>
      </c>
      <c r="W814" s="79" t="str">
        <f t="shared" ca="1" si="182"/>
        <v>ข้อมูลไม่ครบ</v>
      </c>
      <c r="X814" s="46" t="str">
        <f t="shared" si="189"/>
        <v>ข้อมูลไม่ครบ</v>
      </c>
      <c r="Y814" s="47" t="str">
        <f t="shared" si="183"/>
        <v>ข้อมูลไม่ครบ</v>
      </c>
      <c r="Z814" s="48" t="str">
        <f t="shared" si="190"/>
        <v>ข้อมูลไม่ครบ</v>
      </c>
      <c r="AA814" s="48" t="str">
        <f t="shared" si="191"/>
        <v>ข้อมูลไม่ครบ</v>
      </c>
      <c r="AB814" s="46" t="str">
        <f t="shared" si="192"/>
        <v>ข้อมูลไม่ครบ</v>
      </c>
      <c r="AC814" s="47" t="str">
        <f t="shared" si="184"/>
        <v>ข้อมูลไม่ครบ</v>
      </c>
      <c r="AD814" s="48" t="str">
        <f t="shared" si="193"/>
        <v>ข้อมูลไม่ครบ</v>
      </c>
      <c r="AE814" s="48" t="str">
        <f t="shared" si="194"/>
        <v>ข้อมูลไม่ครบ</v>
      </c>
      <c r="AF814" s="64"/>
    </row>
    <row r="815" spans="1:32" ht="21.75" thickBot="1" x14ac:dyDescent="0.4">
      <c r="A815" s="81">
        <v>797</v>
      </c>
      <c r="B815" s="168"/>
      <c r="C815" s="141"/>
      <c r="D815" s="142"/>
      <c r="E815" s="193"/>
      <c r="F815" s="194"/>
      <c r="G815" s="195"/>
      <c r="H815" s="196"/>
      <c r="I815" s="142"/>
      <c r="J815" s="164"/>
      <c r="K815" s="165"/>
      <c r="L815" s="166"/>
      <c r="M815" s="65"/>
      <c r="N815" s="114"/>
      <c r="O815" s="114"/>
      <c r="P815" s="114"/>
      <c r="Q815" s="114"/>
      <c r="R815" s="115"/>
      <c r="S815" s="46" t="str">
        <f t="shared" si="185"/>
        <v>ข้อมูลไม่ครบ</v>
      </c>
      <c r="T815" s="47" t="str">
        <f t="shared" si="186"/>
        <v>ข้อมูลไม่ครบ</v>
      </c>
      <c r="U815" s="48" t="str">
        <f t="shared" si="187"/>
        <v>ข้อมูลไม่ครบ</v>
      </c>
      <c r="V815" s="48" t="str">
        <f t="shared" si="188"/>
        <v>ข้อมูลไม่ครบ</v>
      </c>
      <c r="W815" s="79" t="str">
        <f t="shared" ca="1" si="182"/>
        <v>ข้อมูลไม่ครบ</v>
      </c>
      <c r="X815" s="46" t="str">
        <f t="shared" si="189"/>
        <v>ข้อมูลไม่ครบ</v>
      </c>
      <c r="Y815" s="47" t="str">
        <f t="shared" si="183"/>
        <v>ข้อมูลไม่ครบ</v>
      </c>
      <c r="Z815" s="48" t="str">
        <f t="shared" si="190"/>
        <v>ข้อมูลไม่ครบ</v>
      </c>
      <c r="AA815" s="48" t="str">
        <f t="shared" si="191"/>
        <v>ข้อมูลไม่ครบ</v>
      </c>
      <c r="AB815" s="46" t="str">
        <f t="shared" si="192"/>
        <v>ข้อมูลไม่ครบ</v>
      </c>
      <c r="AC815" s="47" t="str">
        <f t="shared" si="184"/>
        <v>ข้อมูลไม่ครบ</v>
      </c>
      <c r="AD815" s="48" t="str">
        <f t="shared" si="193"/>
        <v>ข้อมูลไม่ครบ</v>
      </c>
      <c r="AE815" s="48" t="str">
        <f t="shared" si="194"/>
        <v>ข้อมูลไม่ครบ</v>
      </c>
      <c r="AF815" s="64"/>
    </row>
    <row r="816" spans="1:32" ht="21.75" thickBot="1" x14ac:dyDescent="0.4">
      <c r="A816" s="81">
        <v>798</v>
      </c>
      <c r="B816" s="168"/>
      <c r="C816" s="141"/>
      <c r="D816" s="142"/>
      <c r="E816" s="193"/>
      <c r="F816" s="194"/>
      <c r="G816" s="195"/>
      <c r="H816" s="196"/>
      <c r="I816" s="142"/>
      <c r="J816" s="164"/>
      <c r="K816" s="165"/>
      <c r="L816" s="166"/>
      <c r="M816" s="65"/>
      <c r="N816" s="114"/>
      <c r="O816" s="114"/>
      <c r="P816" s="114"/>
      <c r="Q816" s="114"/>
      <c r="R816" s="115"/>
      <c r="S816" s="46" t="str">
        <f t="shared" si="185"/>
        <v>ข้อมูลไม่ครบ</v>
      </c>
      <c r="T816" s="47" t="str">
        <f t="shared" si="186"/>
        <v>ข้อมูลไม่ครบ</v>
      </c>
      <c r="U816" s="48" t="str">
        <f t="shared" si="187"/>
        <v>ข้อมูลไม่ครบ</v>
      </c>
      <c r="V816" s="48" t="str">
        <f t="shared" si="188"/>
        <v>ข้อมูลไม่ครบ</v>
      </c>
      <c r="W816" s="79" t="str">
        <f t="shared" ca="1" si="182"/>
        <v>ข้อมูลไม่ครบ</v>
      </c>
      <c r="X816" s="46" t="str">
        <f t="shared" si="189"/>
        <v>ข้อมูลไม่ครบ</v>
      </c>
      <c r="Y816" s="47" t="str">
        <f t="shared" si="183"/>
        <v>ข้อมูลไม่ครบ</v>
      </c>
      <c r="Z816" s="48" t="str">
        <f t="shared" si="190"/>
        <v>ข้อมูลไม่ครบ</v>
      </c>
      <c r="AA816" s="48" t="str">
        <f t="shared" si="191"/>
        <v>ข้อมูลไม่ครบ</v>
      </c>
      <c r="AB816" s="46" t="str">
        <f t="shared" si="192"/>
        <v>ข้อมูลไม่ครบ</v>
      </c>
      <c r="AC816" s="47" t="str">
        <f t="shared" si="184"/>
        <v>ข้อมูลไม่ครบ</v>
      </c>
      <c r="AD816" s="48" t="str">
        <f t="shared" si="193"/>
        <v>ข้อมูลไม่ครบ</v>
      </c>
      <c r="AE816" s="48" t="str">
        <f t="shared" si="194"/>
        <v>ข้อมูลไม่ครบ</v>
      </c>
      <c r="AF816" s="64"/>
    </row>
    <row r="817" spans="1:32" ht="21.75" thickBot="1" x14ac:dyDescent="0.4">
      <c r="A817" s="81">
        <v>799</v>
      </c>
      <c r="B817" s="168"/>
      <c r="C817" s="141"/>
      <c r="D817" s="142"/>
      <c r="E817" s="193"/>
      <c r="F817" s="194"/>
      <c r="G817" s="195"/>
      <c r="H817" s="196"/>
      <c r="I817" s="142"/>
      <c r="J817" s="164"/>
      <c r="K817" s="165"/>
      <c r="L817" s="166"/>
      <c r="M817" s="65"/>
      <c r="N817" s="114"/>
      <c r="O817" s="114"/>
      <c r="P817" s="114"/>
      <c r="Q817" s="114"/>
      <c r="R817" s="115"/>
      <c r="S817" s="46" t="str">
        <f t="shared" si="185"/>
        <v>ข้อมูลไม่ครบ</v>
      </c>
      <c r="T817" s="47" t="str">
        <f t="shared" si="186"/>
        <v>ข้อมูลไม่ครบ</v>
      </c>
      <c r="U817" s="48" t="str">
        <f t="shared" si="187"/>
        <v>ข้อมูลไม่ครบ</v>
      </c>
      <c r="V817" s="48" t="str">
        <f t="shared" si="188"/>
        <v>ข้อมูลไม่ครบ</v>
      </c>
      <c r="W817" s="79" t="str">
        <f t="shared" ca="1" si="182"/>
        <v>ข้อมูลไม่ครบ</v>
      </c>
      <c r="X817" s="46" t="str">
        <f t="shared" si="189"/>
        <v>ข้อมูลไม่ครบ</v>
      </c>
      <c r="Y817" s="47" t="str">
        <f t="shared" si="183"/>
        <v>ข้อมูลไม่ครบ</v>
      </c>
      <c r="Z817" s="48" t="str">
        <f t="shared" si="190"/>
        <v>ข้อมูลไม่ครบ</v>
      </c>
      <c r="AA817" s="48" t="str">
        <f t="shared" si="191"/>
        <v>ข้อมูลไม่ครบ</v>
      </c>
      <c r="AB817" s="46" t="str">
        <f t="shared" si="192"/>
        <v>ข้อมูลไม่ครบ</v>
      </c>
      <c r="AC817" s="47" t="str">
        <f t="shared" si="184"/>
        <v>ข้อมูลไม่ครบ</v>
      </c>
      <c r="AD817" s="48" t="str">
        <f t="shared" si="193"/>
        <v>ข้อมูลไม่ครบ</v>
      </c>
      <c r="AE817" s="48" t="str">
        <f t="shared" si="194"/>
        <v>ข้อมูลไม่ครบ</v>
      </c>
      <c r="AF817" s="64"/>
    </row>
    <row r="818" spans="1:32" ht="21.75" thickBot="1" x14ac:dyDescent="0.4">
      <c r="A818" s="81">
        <v>800</v>
      </c>
      <c r="B818" s="168"/>
      <c r="C818" s="141"/>
      <c r="D818" s="142"/>
      <c r="E818" s="193"/>
      <c r="F818" s="194"/>
      <c r="G818" s="195"/>
      <c r="H818" s="196"/>
      <c r="I818" s="142"/>
      <c r="J818" s="164"/>
      <c r="K818" s="165"/>
      <c r="L818" s="166"/>
      <c r="M818" s="65"/>
      <c r="N818" s="114"/>
      <c r="O818" s="114"/>
      <c r="P818" s="114"/>
      <c r="Q818" s="114"/>
      <c r="R818" s="115"/>
      <c r="S818" s="46" t="str">
        <f t="shared" si="185"/>
        <v>ข้อมูลไม่ครบ</v>
      </c>
      <c r="T818" s="47" t="str">
        <f t="shared" si="186"/>
        <v>ข้อมูลไม่ครบ</v>
      </c>
      <c r="U818" s="48" t="str">
        <f t="shared" si="187"/>
        <v>ข้อมูลไม่ครบ</v>
      </c>
      <c r="V818" s="48" t="str">
        <f t="shared" si="188"/>
        <v>ข้อมูลไม่ครบ</v>
      </c>
      <c r="W818" s="79" t="str">
        <f t="shared" ca="1" si="182"/>
        <v>ข้อมูลไม่ครบ</v>
      </c>
      <c r="X818" s="46" t="str">
        <f t="shared" si="189"/>
        <v>ข้อมูลไม่ครบ</v>
      </c>
      <c r="Y818" s="47" t="str">
        <f t="shared" si="183"/>
        <v>ข้อมูลไม่ครบ</v>
      </c>
      <c r="Z818" s="48" t="str">
        <f t="shared" si="190"/>
        <v>ข้อมูลไม่ครบ</v>
      </c>
      <c r="AA818" s="48" t="str">
        <f t="shared" si="191"/>
        <v>ข้อมูลไม่ครบ</v>
      </c>
      <c r="AB818" s="46" t="str">
        <f t="shared" si="192"/>
        <v>ข้อมูลไม่ครบ</v>
      </c>
      <c r="AC818" s="47" t="str">
        <f t="shared" si="184"/>
        <v>ข้อมูลไม่ครบ</v>
      </c>
      <c r="AD818" s="48" t="str">
        <f t="shared" si="193"/>
        <v>ข้อมูลไม่ครบ</v>
      </c>
      <c r="AE818" s="48" t="str">
        <f t="shared" si="194"/>
        <v>ข้อมูลไม่ครบ</v>
      </c>
      <c r="AF818" s="64"/>
    </row>
    <row r="819" spans="1:32" ht="21.75" thickBot="1" x14ac:dyDescent="0.4">
      <c r="A819" s="81">
        <v>801</v>
      </c>
      <c r="B819" s="168"/>
      <c r="C819" s="141"/>
      <c r="D819" s="142"/>
      <c r="E819" s="193"/>
      <c r="F819" s="194"/>
      <c r="G819" s="195"/>
      <c r="H819" s="196"/>
      <c r="I819" s="142"/>
      <c r="J819" s="164"/>
      <c r="K819" s="165"/>
      <c r="L819" s="166"/>
      <c r="M819" s="65"/>
      <c r="N819" s="114"/>
      <c r="O819" s="114"/>
      <c r="P819" s="114"/>
      <c r="Q819" s="114"/>
      <c r="R819" s="115"/>
      <c r="S819" s="46" t="str">
        <f t="shared" si="185"/>
        <v>ข้อมูลไม่ครบ</v>
      </c>
      <c r="T819" s="47" t="str">
        <f t="shared" si="186"/>
        <v>ข้อมูลไม่ครบ</v>
      </c>
      <c r="U819" s="48" t="str">
        <f t="shared" si="187"/>
        <v>ข้อมูลไม่ครบ</v>
      </c>
      <c r="V819" s="48" t="str">
        <f t="shared" si="188"/>
        <v>ข้อมูลไม่ครบ</v>
      </c>
      <c r="W819" s="79" t="str">
        <f t="shared" ca="1" si="182"/>
        <v>ข้อมูลไม่ครบ</v>
      </c>
      <c r="X819" s="46" t="str">
        <f t="shared" si="189"/>
        <v>ข้อมูลไม่ครบ</v>
      </c>
      <c r="Y819" s="47" t="str">
        <f t="shared" si="183"/>
        <v>ข้อมูลไม่ครบ</v>
      </c>
      <c r="Z819" s="48" t="str">
        <f t="shared" si="190"/>
        <v>ข้อมูลไม่ครบ</v>
      </c>
      <c r="AA819" s="48" t="str">
        <f t="shared" si="191"/>
        <v>ข้อมูลไม่ครบ</v>
      </c>
      <c r="AB819" s="46" t="str">
        <f t="shared" si="192"/>
        <v>ข้อมูลไม่ครบ</v>
      </c>
      <c r="AC819" s="47" t="str">
        <f t="shared" si="184"/>
        <v>ข้อมูลไม่ครบ</v>
      </c>
      <c r="AD819" s="48" t="str">
        <f t="shared" si="193"/>
        <v>ข้อมูลไม่ครบ</v>
      </c>
      <c r="AE819" s="48" t="str">
        <f t="shared" si="194"/>
        <v>ข้อมูลไม่ครบ</v>
      </c>
      <c r="AF819" s="64"/>
    </row>
    <row r="820" spans="1:32" ht="21.75" thickBot="1" x14ac:dyDescent="0.4">
      <c r="A820" s="81">
        <v>802</v>
      </c>
      <c r="B820" s="168"/>
      <c r="C820" s="141"/>
      <c r="D820" s="142"/>
      <c r="E820" s="193"/>
      <c r="F820" s="194"/>
      <c r="G820" s="195"/>
      <c r="H820" s="196"/>
      <c r="I820" s="142"/>
      <c r="J820" s="164"/>
      <c r="K820" s="165"/>
      <c r="L820" s="166"/>
      <c r="M820" s="65"/>
      <c r="N820" s="114"/>
      <c r="O820" s="114"/>
      <c r="P820" s="114"/>
      <c r="Q820" s="114"/>
      <c r="R820" s="115"/>
      <c r="S820" s="46" t="str">
        <f t="shared" si="185"/>
        <v>ข้อมูลไม่ครบ</v>
      </c>
      <c r="T820" s="47" t="str">
        <f t="shared" si="186"/>
        <v>ข้อมูลไม่ครบ</v>
      </c>
      <c r="U820" s="48" t="str">
        <f t="shared" si="187"/>
        <v>ข้อมูลไม่ครบ</v>
      </c>
      <c r="V820" s="48" t="str">
        <f t="shared" si="188"/>
        <v>ข้อมูลไม่ครบ</v>
      </c>
      <c r="W820" s="79" t="str">
        <f t="shared" ca="1" si="182"/>
        <v>ข้อมูลไม่ครบ</v>
      </c>
      <c r="X820" s="46" t="str">
        <f t="shared" si="189"/>
        <v>ข้อมูลไม่ครบ</v>
      </c>
      <c r="Y820" s="47" t="str">
        <f t="shared" si="183"/>
        <v>ข้อมูลไม่ครบ</v>
      </c>
      <c r="Z820" s="48" t="str">
        <f t="shared" si="190"/>
        <v>ข้อมูลไม่ครบ</v>
      </c>
      <c r="AA820" s="48" t="str">
        <f t="shared" si="191"/>
        <v>ข้อมูลไม่ครบ</v>
      </c>
      <c r="AB820" s="46" t="str">
        <f t="shared" si="192"/>
        <v>ข้อมูลไม่ครบ</v>
      </c>
      <c r="AC820" s="47" t="str">
        <f t="shared" si="184"/>
        <v>ข้อมูลไม่ครบ</v>
      </c>
      <c r="AD820" s="48" t="str">
        <f t="shared" si="193"/>
        <v>ข้อมูลไม่ครบ</v>
      </c>
      <c r="AE820" s="48" t="str">
        <f t="shared" si="194"/>
        <v>ข้อมูลไม่ครบ</v>
      </c>
      <c r="AF820" s="64"/>
    </row>
    <row r="821" spans="1:32" ht="21.75" thickBot="1" x14ac:dyDescent="0.4">
      <c r="A821" s="81">
        <v>803</v>
      </c>
      <c r="B821" s="168"/>
      <c r="C821" s="141"/>
      <c r="D821" s="142"/>
      <c r="E821" s="193"/>
      <c r="F821" s="194"/>
      <c r="G821" s="195"/>
      <c r="H821" s="196"/>
      <c r="I821" s="142"/>
      <c r="J821" s="164"/>
      <c r="K821" s="165"/>
      <c r="L821" s="166"/>
      <c r="M821" s="65"/>
      <c r="N821" s="114"/>
      <c r="O821" s="114"/>
      <c r="P821" s="114"/>
      <c r="Q821" s="114"/>
      <c r="R821" s="115"/>
      <c r="S821" s="46" t="str">
        <f t="shared" si="185"/>
        <v>ข้อมูลไม่ครบ</v>
      </c>
      <c r="T821" s="47" t="str">
        <f t="shared" si="186"/>
        <v>ข้อมูลไม่ครบ</v>
      </c>
      <c r="U821" s="48" t="str">
        <f t="shared" si="187"/>
        <v>ข้อมูลไม่ครบ</v>
      </c>
      <c r="V821" s="48" t="str">
        <f t="shared" si="188"/>
        <v>ข้อมูลไม่ครบ</v>
      </c>
      <c r="W821" s="79" t="str">
        <f t="shared" ca="1" si="182"/>
        <v>ข้อมูลไม่ครบ</v>
      </c>
      <c r="X821" s="46" t="str">
        <f t="shared" si="189"/>
        <v>ข้อมูลไม่ครบ</v>
      </c>
      <c r="Y821" s="47" t="str">
        <f t="shared" si="183"/>
        <v>ข้อมูลไม่ครบ</v>
      </c>
      <c r="Z821" s="48" t="str">
        <f t="shared" si="190"/>
        <v>ข้อมูลไม่ครบ</v>
      </c>
      <c r="AA821" s="48" t="str">
        <f t="shared" si="191"/>
        <v>ข้อมูลไม่ครบ</v>
      </c>
      <c r="AB821" s="46" t="str">
        <f t="shared" si="192"/>
        <v>ข้อมูลไม่ครบ</v>
      </c>
      <c r="AC821" s="47" t="str">
        <f t="shared" si="184"/>
        <v>ข้อมูลไม่ครบ</v>
      </c>
      <c r="AD821" s="48" t="str">
        <f t="shared" si="193"/>
        <v>ข้อมูลไม่ครบ</v>
      </c>
      <c r="AE821" s="48" t="str">
        <f t="shared" si="194"/>
        <v>ข้อมูลไม่ครบ</v>
      </c>
      <c r="AF821" s="64"/>
    </row>
    <row r="822" spans="1:32" ht="21.75" thickBot="1" x14ac:dyDescent="0.4">
      <c r="A822" s="81">
        <v>804</v>
      </c>
      <c r="B822" s="168"/>
      <c r="C822" s="141"/>
      <c r="D822" s="142"/>
      <c r="E822" s="193"/>
      <c r="F822" s="194"/>
      <c r="G822" s="195"/>
      <c r="H822" s="196"/>
      <c r="I822" s="142"/>
      <c r="J822" s="164"/>
      <c r="K822" s="165"/>
      <c r="L822" s="166"/>
      <c r="M822" s="65"/>
      <c r="N822" s="114"/>
      <c r="O822" s="114"/>
      <c r="P822" s="114"/>
      <c r="Q822" s="114"/>
      <c r="R822" s="115"/>
      <c r="S822" s="46" t="str">
        <f t="shared" si="185"/>
        <v>ข้อมูลไม่ครบ</v>
      </c>
      <c r="T822" s="47" t="str">
        <f t="shared" si="186"/>
        <v>ข้อมูลไม่ครบ</v>
      </c>
      <c r="U822" s="48" t="str">
        <f t="shared" si="187"/>
        <v>ข้อมูลไม่ครบ</v>
      </c>
      <c r="V822" s="48" t="str">
        <f t="shared" si="188"/>
        <v>ข้อมูลไม่ครบ</v>
      </c>
      <c r="W822" s="79" t="str">
        <f t="shared" ca="1" si="182"/>
        <v>ข้อมูลไม่ครบ</v>
      </c>
      <c r="X822" s="46" t="str">
        <f t="shared" si="189"/>
        <v>ข้อมูลไม่ครบ</v>
      </c>
      <c r="Y822" s="47" t="str">
        <f t="shared" si="183"/>
        <v>ข้อมูลไม่ครบ</v>
      </c>
      <c r="Z822" s="48" t="str">
        <f t="shared" si="190"/>
        <v>ข้อมูลไม่ครบ</v>
      </c>
      <c r="AA822" s="48" t="str">
        <f t="shared" si="191"/>
        <v>ข้อมูลไม่ครบ</v>
      </c>
      <c r="AB822" s="46" t="str">
        <f t="shared" si="192"/>
        <v>ข้อมูลไม่ครบ</v>
      </c>
      <c r="AC822" s="47" t="str">
        <f t="shared" si="184"/>
        <v>ข้อมูลไม่ครบ</v>
      </c>
      <c r="AD822" s="48" t="str">
        <f t="shared" si="193"/>
        <v>ข้อมูลไม่ครบ</v>
      </c>
      <c r="AE822" s="48" t="str">
        <f t="shared" si="194"/>
        <v>ข้อมูลไม่ครบ</v>
      </c>
      <c r="AF822" s="64"/>
    </row>
    <row r="823" spans="1:32" ht="21.75" thickBot="1" x14ac:dyDescent="0.4">
      <c r="A823" s="81">
        <v>805</v>
      </c>
      <c r="B823" s="168"/>
      <c r="C823" s="141"/>
      <c r="D823" s="142"/>
      <c r="E823" s="193"/>
      <c r="F823" s="194"/>
      <c r="G823" s="195"/>
      <c r="H823" s="196"/>
      <c r="I823" s="142"/>
      <c r="J823" s="164"/>
      <c r="K823" s="165"/>
      <c r="L823" s="166"/>
      <c r="M823" s="65"/>
      <c r="N823" s="114"/>
      <c r="O823" s="114"/>
      <c r="P823" s="114"/>
      <c r="Q823" s="114"/>
      <c r="R823" s="115"/>
      <c r="S823" s="46" t="str">
        <f t="shared" si="185"/>
        <v>ข้อมูลไม่ครบ</v>
      </c>
      <c r="T823" s="47" t="str">
        <f t="shared" si="186"/>
        <v>ข้อมูลไม่ครบ</v>
      </c>
      <c r="U823" s="48" t="str">
        <f t="shared" si="187"/>
        <v>ข้อมูลไม่ครบ</v>
      </c>
      <c r="V823" s="48" t="str">
        <f t="shared" si="188"/>
        <v>ข้อมูลไม่ครบ</v>
      </c>
      <c r="W823" s="79" t="str">
        <f t="shared" ca="1" si="182"/>
        <v>ข้อมูลไม่ครบ</v>
      </c>
      <c r="X823" s="46" t="str">
        <f t="shared" si="189"/>
        <v>ข้อมูลไม่ครบ</v>
      </c>
      <c r="Y823" s="47" t="str">
        <f t="shared" si="183"/>
        <v>ข้อมูลไม่ครบ</v>
      </c>
      <c r="Z823" s="48" t="str">
        <f t="shared" si="190"/>
        <v>ข้อมูลไม่ครบ</v>
      </c>
      <c r="AA823" s="48" t="str">
        <f t="shared" si="191"/>
        <v>ข้อมูลไม่ครบ</v>
      </c>
      <c r="AB823" s="46" t="str">
        <f t="shared" si="192"/>
        <v>ข้อมูลไม่ครบ</v>
      </c>
      <c r="AC823" s="47" t="str">
        <f t="shared" si="184"/>
        <v>ข้อมูลไม่ครบ</v>
      </c>
      <c r="AD823" s="48" t="str">
        <f t="shared" si="193"/>
        <v>ข้อมูลไม่ครบ</v>
      </c>
      <c r="AE823" s="48" t="str">
        <f t="shared" si="194"/>
        <v>ข้อมูลไม่ครบ</v>
      </c>
      <c r="AF823" s="64"/>
    </row>
    <row r="824" spans="1:32" ht="21.75" thickBot="1" x14ac:dyDescent="0.4">
      <c r="A824" s="81">
        <v>806</v>
      </c>
      <c r="B824" s="168"/>
      <c r="C824" s="141"/>
      <c r="D824" s="142"/>
      <c r="E824" s="193"/>
      <c r="F824" s="194"/>
      <c r="G824" s="195"/>
      <c r="H824" s="196"/>
      <c r="I824" s="142"/>
      <c r="J824" s="164"/>
      <c r="K824" s="165"/>
      <c r="L824" s="166"/>
      <c r="M824" s="65"/>
      <c r="N824" s="114"/>
      <c r="O824" s="114"/>
      <c r="P824" s="114"/>
      <c r="Q824" s="114"/>
      <c r="R824" s="115"/>
      <c r="S824" s="46" t="str">
        <f t="shared" si="185"/>
        <v>ข้อมูลไม่ครบ</v>
      </c>
      <c r="T824" s="47" t="str">
        <f t="shared" si="186"/>
        <v>ข้อมูลไม่ครบ</v>
      </c>
      <c r="U824" s="48" t="str">
        <f t="shared" si="187"/>
        <v>ข้อมูลไม่ครบ</v>
      </c>
      <c r="V824" s="48" t="str">
        <f t="shared" si="188"/>
        <v>ข้อมูลไม่ครบ</v>
      </c>
      <c r="W824" s="79" t="str">
        <f t="shared" ca="1" si="182"/>
        <v>ข้อมูลไม่ครบ</v>
      </c>
      <c r="X824" s="46" t="str">
        <f t="shared" si="189"/>
        <v>ข้อมูลไม่ครบ</v>
      </c>
      <c r="Y824" s="47" t="str">
        <f t="shared" si="183"/>
        <v>ข้อมูลไม่ครบ</v>
      </c>
      <c r="Z824" s="48" t="str">
        <f t="shared" si="190"/>
        <v>ข้อมูลไม่ครบ</v>
      </c>
      <c r="AA824" s="48" t="str">
        <f t="shared" si="191"/>
        <v>ข้อมูลไม่ครบ</v>
      </c>
      <c r="AB824" s="46" t="str">
        <f t="shared" si="192"/>
        <v>ข้อมูลไม่ครบ</v>
      </c>
      <c r="AC824" s="47" t="str">
        <f t="shared" si="184"/>
        <v>ข้อมูลไม่ครบ</v>
      </c>
      <c r="AD824" s="48" t="str">
        <f t="shared" si="193"/>
        <v>ข้อมูลไม่ครบ</v>
      </c>
      <c r="AE824" s="48" t="str">
        <f t="shared" si="194"/>
        <v>ข้อมูลไม่ครบ</v>
      </c>
      <c r="AF824" s="64"/>
    </row>
    <row r="825" spans="1:32" ht="21.75" thickBot="1" x14ac:dyDescent="0.4">
      <c r="A825" s="81">
        <v>807</v>
      </c>
      <c r="B825" s="168"/>
      <c r="C825" s="141"/>
      <c r="D825" s="142"/>
      <c r="E825" s="193"/>
      <c r="F825" s="194"/>
      <c r="G825" s="195"/>
      <c r="H825" s="196"/>
      <c r="I825" s="142"/>
      <c r="J825" s="164"/>
      <c r="K825" s="165"/>
      <c r="L825" s="166"/>
      <c r="M825" s="65"/>
      <c r="N825" s="114"/>
      <c r="O825" s="114"/>
      <c r="P825" s="114"/>
      <c r="Q825" s="114"/>
      <c r="R825" s="115"/>
      <c r="S825" s="46" t="str">
        <f t="shared" si="185"/>
        <v>ข้อมูลไม่ครบ</v>
      </c>
      <c r="T825" s="47" t="str">
        <f t="shared" si="186"/>
        <v>ข้อมูลไม่ครบ</v>
      </c>
      <c r="U825" s="48" t="str">
        <f t="shared" si="187"/>
        <v>ข้อมูลไม่ครบ</v>
      </c>
      <c r="V825" s="48" t="str">
        <f t="shared" si="188"/>
        <v>ข้อมูลไม่ครบ</v>
      </c>
      <c r="W825" s="79" t="str">
        <f t="shared" ca="1" si="182"/>
        <v>ข้อมูลไม่ครบ</v>
      </c>
      <c r="X825" s="46" t="str">
        <f t="shared" si="189"/>
        <v>ข้อมูลไม่ครบ</v>
      </c>
      <c r="Y825" s="47" t="str">
        <f t="shared" si="183"/>
        <v>ข้อมูลไม่ครบ</v>
      </c>
      <c r="Z825" s="48" t="str">
        <f t="shared" si="190"/>
        <v>ข้อมูลไม่ครบ</v>
      </c>
      <c r="AA825" s="48" t="str">
        <f t="shared" si="191"/>
        <v>ข้อมูลไม่ครบ</v>
      </c>
      <c r="AB825" s="46" t="str">
        <f t="shared" si="192"/>
        <v>ข้อมูลไม่ครบ</v>
      </c>
      <c r="AC825" s="47" t="str">
        <f t="shared" si="184"/>
        <v>ข้อมูลไม่ครบ</v>
      </c>
      <c r="AD825" s="48" t="str">
        <f t="shared" si="193"/>
        <v>ข้อมูลไม่ครบ</v>
      </c>
      <c r="AE825" s="48" t="str">
        <f t="shared" si="194"/>
        <v>ข้อมูลไม่ครบ</v>
      </c>
      <c r="AF825" s="64"/>
    </row>
    <row r="826" spans="1:32" ht="21.75" thickBot="1" x14ac:dyDescent="0.4">
      <c r="A826" s="81">
        <v>808</v>
      </c>
      <c r="B826" s="168"/>
      <c r="C826" s="141"/>
      <c r="D826" s="142"/>
      <c r="E826" s="193"/>
      <c r="F826" s="194"/>
      <c r="G826" s="195"/>
      <c r="H826" s="196"/>
      <c r="I826" s="142"/>
      <c r="J826" s="164"/>
      <c r="K826" s="165"/>
      <c r="L826" s="166"/>
      <c r="M826" s="65"/>
      <c r="N826" s="114"/>
      <c r="O826" s="114"/>
      <c r="P826" s="114"/>
      <c r="Q826" s="114"/>
      <c r="R826" s="115"/>
      <c r="S826" s="46" t="str">
        <f t="shared" si="185"/>
        <v>ข้อมูลไม่ครบ</v>
      </c>
      <c r="T826" s="47" t="str">
        <f t="shared" si="186"/>
        <v>ข้อมูลไม่ครบ</v>
      </c>
      <c r="U826" s="48" t="str">
        <f t="shared" si="187"/>
        <v>ข้อมูลไม่ครบ</v>
      </c>
      <c r="V826" s="48" t="str">
        <f t="shared" si="188"/>
        <v>ข้อมูลไม่ครบ</v>
      </c>
      <c r="W826" s="79" t="str">
        <f t="shared" ca="1" si="182"/>
        <v>ข้อมูลไม่ครบ</v>
      </c>
      <c r="X826" s="46" t="str">
        <f t="shared" si="189"/>
        <v>ข้อมูลไม่ครบ</v>
      </c>
      <c r="Y826" s="47" t="str">
        <f t="shared" si="183"/>
        <v>ข้อมูลไม่ครบ</v>
      </c>
      <c r="Z826" s="48" t="str">
        <f t="shared" si="190"/>
        <v>ข้อมูลไม่ครบ</v>
      </c>
      <c r="AA826" s="48" t="str">
        <f t="shared" si="191"/>
        <v>ข้อมูลไม่ครบ</v>
      </c>
      <c r="AB826" s="46" t="str">
        <f t="shared" si="192"/>
        <v>ข้อมูลไม่ครบ</v>
      </c>
      <c r="AC826" s="47" t="str">
        <f t="shared" si="184"/>
        <v>ข้อมูลไม่ครบ</v>
      </c>
      <c r="AD826" s="48" t="str">
        <f t="shared" si="193"/>
        <v>ข้อมูลไม่ครบ</v>
      </c>
      <c r="AE826" s="48" t="str">
        <f t="shared" si="194"/>
        <v>ข้อมูลไม่ครบ</v>
      </c>
      <c r="AF826" s="64"/>
    </row>
    <row r="827" spans="1:32" ht="21.75" thickBot="1" x14ac:dyDescent="0.4">
      <c r="A827" s="81">
        <v>809</v>
      </c>
      <c r="B827" s="168"/>
      <c r="C827" s="141"/>
      <c r="D827" s="142"/>
      <c r="E827" s="193"/>
      <c r="F827" s="194"/>
      <c r="G827" s="195"/>
      <c r="H827" s="196"/>
      <c r="I827" s="142"/>
      <c r="J827" s="164"/>
      <c r="K827" s="165"/>
      <c r="L827" s="166"/>
      <c r="M827" s="65"/>
      <c r="N827" s="114"/>
      <c r="O827" s="114"/>
      <c r="P827" s="114"/>
      <c r="Q827" s="114"/>
      <c r="R827" s="115"/>
      <c r="S827" s="46" t="str">
        <f t="shared" si="185"/>
        <v>ข้อมูลไม่ครบ</v>
      </c>
      <c r="T827" s="47" t="str">
        <f t="shared" si="186"/>
        <v>ข้อมูลไม่ครบ</v>
      </c>
      <c r="U827" s="48" t="str">
        <f t="shared" si="187"/>
        <v>ข้อมูลไม่ครบ</v>
      </c>
      <c r="V827" s="48" t="str">
        <f t="shared" si="188"/>
        <v>ข้อมูลไม่ครบ</v>
      </c>
      <c r="W827" s="79" t="str">
        <f t="shared" ca="1" si="182"/>
        <v>ข้อมูลไม่ครบ</v>
      </c>
      <c r="X827" s="46" t="str">
        <f t="shared" si="189"/>
        <v>ข้อมูลไม่ครบ</v>
      </c>
      <c r="Y827" s="47" t="str">
        <f t="shared" si="183"/>
        <v>ข้อมูลไม่ครบ</v>
      </c>
      <c r="Z827" s="48" t="str">
        <f t="shared" si="190"/>
        <v>ข้อมูลไม่ครบ</v>
      </c>
      <c r="AA827" s="48" t="str">
        <f t="shared" si="191"/>
        <v>ข้อมูลไม่ครบ</v>
      </c>
      <c r="AB827" s="46" t="str">
        <f t="shared" si="192"/>
        <v>ข้อมูลไม่ครบ</v>
      </c>
      <c r="AC827" s="47" t="str">
        <f t="shared" si="184"/>
        <v>ข้อมูลไม่ครบ</v>
      </c>
      <c r="AD827" s="48" t="str">
        <f t="shared" si="193"/>
        <v>ข้อมูลไม่ครบ</v>
      </c>
      <c r="AE827" s="48" t="str">
        <f t="shared" si="194"/>
        <v>ข้อมูลไม่ครบ</v>
      </c>
      <c r="AF827" s="64"/>
    </row>
    <row r="828" spans="1:32" ht="21.75" thickBot="1" x14ac:dyDescent="0.4">
      <c r="A828" s="81">
        <v>810</v>
      </c>
      <c r="B828" s="168"/>
      <c r="C828" s="141"/>
      <c r="D828" s="142"/>
      <c r="E828" s="193"/>
      <c r="F828" s="194"/>
      <c r="G828" s="195"/>
      <c r="H828" s="196"/>
      <c r="I828" s="142"/>
      <c r="J828" s="164"/>
      <c r="K828" s="165"/>
      <c r="L828" s="166"/>
      <c r="M828" s="65"/>
      <c r="N828" s="114"/>
      <c r="O828" s="114"/>
      <c r="P828" s="114"/>
      <c r="Q828" s="114"/>
      <c r="R828" s="115"/>
      <c r="S828" s="46" t="str">
        <f t="shared" si="185"/>
        <v>ข้อมูลไม่ครบ</v>
      </c>
      <c r="T828" s="47" t="str">
        <f t="shared" si="186"/>
        <v>ข้อมูลไม่ครบ</v>
      </c>
      <c r="U828" s="48" t="str">
        <f t="shared" si="187"/>
        <v>ข้อมูลไม่ครบ</v>
      </c>
      <c r="V828" s="48" t="str">
        <f t="shared" si="188"/>
        <v>ข้อมูลไม่ครบ</v>
      </c>
      <c r="W828" s="79" t="str">
        <f t="shared" ca="1" si="182"/>
        <v>ข้อมูลไม่ครบ</v>
      </c>
      <c r="X828" s="46" t="str">
        <f t="shared" si="189"/>
        <v>ข้อมูลไม่ครบ</v>
      </c>
      <c r="Y828" s="47" t="str">
        <f t="shared" si="183"/>
        <v>ข้อมูลไม่ครบ</v>
      </c>
      <c r="Z828" s="48" t="str">
        <f t="shared" si="190"/>
        <v>ข้อมูลไม่ครบ</v>
      </c>
      <c r="AA828" s="48" t="str">
        <f t="shared" si="191"/>
        <v>ข้อมูลไม่ครบ</v>
      </c>
      <c r="AB828" s="46" t="str">
        <f t="shared" si="192"/>
        <v>ข้อมูลไม่ครบ</v>
      </c>
      <c r="AC828" s="47" t="str">
        <f t="shared" si="184"/>
        <v>ข้อมูลไม่ครบ</v>
      </c>
      <c r="AD828" s="48" t="str">
        <f t="shared" si="193"/>
        <v>ข้อมูลไม่ครบ</v>
      </c>
      <c r="AE828" s="48" t="str">
        <f t="shared" si="194"/>
        <v>ข้อมูลไม่ครบ</v>
      </c>
      <c r="AF828" s="64"/>
    </row>
    <row r="829" spans="1:32" ht="21.75" thickBot="1" x14ac:dyDescent="0.4">
      <c r="A829" s="81">
        <v>811</v>
      </c>
      <c r="B829" s="168"/>
      <c r="C829" s="141"/>
      <c r="D829" s="142"/>
      <c r="E829" s="193"/>
      <c r="F829" s="194"/>
      <c r="G829" s="195"/>
      <c r="H829" s="196"/>
      <c r="I829" s="142"/>
      <c r="J829" s="164"/>
      <c r="K829" s="165"/>
      <c r="L829" s="166"/>
      <c r="M829" s="65"/>
      <c r="N829" s="114"/>
      <c r="O829" s="114"/>
      <c r="P829" s="114"/>
      <c r="Q829" s="114"/>
      <c r="R829" s="115"/>
      <c r="S829" s="46" t="str">
        <f t="shared" si="185"/>
        <v>ข้อมูลไม่ครบ</v>
      </c>
      <c r="T829" s="47" t="str">
        <f t="shared" si="186"/>
        <v>ข้อมูลไม่ครบ</v>
      </c>
      <c r="U829" s="48" t="str">
        <f t="shared" si="187"/>
        <v>ข้อมูลไม่ครบ</v>
      </c>
      <c r="V829" s="48" t="str">
        <f t="shared" si="188"/>
        <v>ข้อมูลไม่ครบ</v>
      </c>
      <c r="W829" s="79" t="str">
        <f t="shared" ca="1" si="182"/>
        <v>ข้อมูลไม่ครบ</v>
      </c>
      <c r="X829" s="46" t="str">
        <f t="shared" si="189"/>
        <v>ข้อมูลไม่ครบ</v>
      </c>
      <c r="Y829" s="47" t="str">
        <f t="shared" si="183"/>
        <v>ข้อมูลไม่ครบ</v>
      </c>
      <c r="Z829" s="48" t="str">
        <f t="shared" si="190"/>
        <v>ข้อมูลไม่ครบ</v>
      </c>
      <c r="AA829" s="48" t="str">
        <f t="shared" si="191"/>
        <v>ข้อมูลไม่ครบ</v>
      </c>
      <c r="AB829" s="46" t="str">
        <f t="shared" si="192"/>
        <v>ข้อมูลไม่ครบ</v>
      </c>
      <c r="AC829" s="47" t="str">
        <f t="shared" si="184"/>
        <v>ข้อมูลไม่ครบ</v>
      </c>
      <c r="AD829" s="48" t="str">
        <f t="shared" si="193"/>
        <v>ข้อมูลไม่ครบ</v>
      </c>
      <c r="AE829" s="48" t="str">
        <f t="shared" si="194"/>
        <v>ข้อมูลไม่ครบ</v>
      </c>
      <c r="AF829" s="64"/>
    </row>
    <row r="830" spans="1:32" ht="21.75" thickBot="1" x14ac:dyDescent="0.4">
      <c r="A830" s="81">
        <v>812</v>
      </c>
      <c r="B830" s="168"/>
      <c r="C830" s="141"/>
      <c r="D830" s="142"/>
      <c r="E830" s="193"/>
      <c r="F830" s="194"/>
      <c r="G830" s="195"/>
      <c r="H830" s="196"/>
      <c r="I830" s="142"/>
      <c r="J830" s="164"/>
      <c r="K830" s="165"/>
      <c r="L830" s="166"/>
      <c r="M830" s="65"/>
      <c r="N830" s="114"/>
      <c r="O830" s="114"/>
      <c r="P830" s="114"/>
      <c r="Q830" s="114"/>
      <c r="R830" s="115"/>
      <c r="S830" s="46" t="str">
        <f t="shared" si="185"/>
        <v>ข้อมูลไม่ครบ</v>
      </c>
      <c r="T830" s="47" t="str">
        <f t="shared" si="186"/>
        <v>ข้อมูลไม่ครบ</v>
      </c>
      <c r="U830" s="48" t="str">
        <f t="shared" si="187"/>
        <v>ข้อมูลไม่ครบ</v>
      </c>
      <c r="V830" s="48" t="str">
        <f t="shared" si="188"/>
        <v>ข้อมูลไม่ครบ</v>
      </c>
      <c r="W830" s="79" t="str">
        <f t="shared" ca="1" si="182"/>
        <v>ข้อมูลไม่ครบ</v>
      </c>
      <c r="X830" s="46" t="str">
        <f t="shared" si="189"/>
        <v>ข้อมูลไม่ครบ</v>
      </c>
      <c r="Y830" s="47" t="str">
        <f t="shared" si="183"/>
        <v>ข้อมูลไม่ครบ</v>
      </c>
      <c r="Z830" s="48" t="str">
        <f t="shared" si="190"/>
        <v>ข้อมูลไม่ครบ</v>
      </c>
      <c r="AA830" s="48" t="str">
        <f t="shared" si="191"/>
        <v>ข้อมูลไม่ครบ</v>
      </c>
      <c r="AB830" s="46" t="str">
        <f t="shared" si="192"/>
        <v>ข้อมูลไม่ครบ</v>
      </c>
      <c r="AC830" s="47" t="str">
        <f t="shared" si="184"/>
        <v>ข้อมูลไม่ครบ</v>
      </c>
      <c r="AD830" s="48" t="str">
        <f t="shared" si="193"/>
        <v>ข้อมูลไม่ครบ</v>
      </c>
      <c r="AE830" s="48" t="str">
        <f t="shared" si="194"/>
        <v>ข้อมูลไม่ครบ</v>
      </c>
      <c r="AF830" s="64"/>
    </row>
    <row r="831" spans="1:32" ht="21.75" thickBot="1" x14ac:dyDescent="0.4">
      <c r="A831" s="81">
        <v>813</v>
      </c>
      <c r="B831" s="168"/>
      <c r="C831" s="141"/>
      <c r="D831" s="142"/>
      <c r="E831" s="193"/>
      <c r="F831" s="194"/>
      <c r="G831" s="195"/>
      <c r="H831" s="196"/>
      <c r="I831" s="142"/>
      <c r="J831" s="164"/>
      <c r="K831" s="165"/>
      <c r="L831" s="166"/>
      <c r="M831" s="65"/>
      <c r="N831" s="114"/>
      <c r="O831" s="114"/>
      <c r="P831" s="114"/>
      <c r="Q831" s="114"/>
      <c r="R831" s="115"/>
      <c r="S831" s="46" t="str">
        <f t="shared" si="185"/>
        <v>ข้อมูลไม่ครบ</v>
      </c>
      <c r="T831" s="47" t="str">
        <f t="shared" si="186"/>
        <v>ข้อมูลไม่ครบ</v>
      </c>
      <c r="U831" s="48" t="str">
        <f t="shared" si="187"/>
        <v>ข้อมูลไม่ครบ</v>
      </c>
      <c r="V831" s="48" t="str">
        <f t="shared" si="188"/>
        <v>ข้อมูลไม่ครบ</v>
      </c>
      <c r="W831" s="79" t="str">
        <f t="shared" ca="1" si="182"/>
        <v>ข้อมูลไม่ครบ</v>
      </c>
      <c r="X831" s="46" t="str">
        <f t="shared" si="189"/>
        <v>ข้อมูลไม่ครบ</v>
      </c>
      <c r="Y831" s="47" t="str">
        <f t="shared" si="183"/>
        <v>ข้อมูลไม่ครบ</v>
      </c>
      <c r="Z831" s="48" t="str">
        <f t="shared" si="190"/>
        <v>ข้อมูลไม่ครบ</v>
      </c>
      <c r="AA831" s="48" t="str">
        <f t="shared" si="191"/>
        <v>ข้อมูลไม่ครบ</v>
      </c>
      <c r="AB831" s="46" t="str">
        <f t="shared" si="192"/>
        <v>ข้อมูลไม่ครบ</v>
      </c>
      <c r="AC831" s="47" t="str">
        <f t="shared" si="184"/>
        <v>ข้อมูลไม่ครบ</v>
      </c>
      <c r="AD831" s="48" t="str">
        <f t="shared" si="193"/>
        <v>ข้อมูลไม่ครบ</v>
      </c>
      <c r="AE831" s="48" t="str">
        <f t="shared" si="194"/>
        <v>ข้อมูลไม่ครบ</v>
      </c>
      <c r="AF831" s="64"/>
    </row>
    <row r="832" spans="1:32" ht="21.75" thickBot="1" x14ac:dyDescent="0.4">
      <c r="A832" s="81">
        <v>814</v>
      </c>
      <c r="B832" s="168"/>
      <c r="C832" s="141"/>
      <c r="D832" s="142"/>
      <c r="E832" s="193"/>
      <c r="F832" s="194"/>
      <c r="G832" s="195"/>
      <c r="H832" s="196"/>
      <c r="I832" s="142"/>
      <c r="J832" s="164"/>
      <c r="K832" s="165"/>
      <c r="L832" s="166"/>
      <c r="M832" s="65"/>
      <c r="N832" s="114"/>
      <c r="O832" s="114"/>
      <c r="P832" s="114"/>
      <c r="Q832" s="114"/>
      <c r="R832" s="115"/>
      <c r="S832" s="46" t="str">
        <f t="shared" si="185"/>
        <v>ข้อมูลไม่ครบ</v>
      </c>
      <c r="T832" s="47" t="str">
        <f t="shared" si="186"/>
        <v>ข้อมูลไม่ครบ</v>
      </c>
      <c r="U832" s="48" t="str">
        <f t="shared" si="187"/>
        <v>ข้อมูลไม่ครบ</v>
      </c>
      <c r="V832" s="48" t="str">
        <f t="shared" si="188"/>
        <v>ข้อมูลไม่ครบ</v>
      </c>
      <c r="W832" s="79" t="str">
        <f t="shared" ca="1" si="182"/>
        <v>ข้อมูลไม่ครบ</v>
      </c>
      <c r="X832" s="46" t="str">
        <f t="shared" si="189"/>
        <v>ข้อมูลไม่ครบ</v>
      </c>
      <c r="Y832" s="47" t="str">
        <f t="shared" si="183"/>
        <v>ข้อมูลไม่ครบ</v>
      </c>
      <c r="Z832" s="48" t="str">
        <f t="shared" si="190"/>
        <v>ข้อมูลไม่ครบ</v>
      </c>
      <c r="AA832" s="48" t="str">
        <f t="shared" si="191"/>
        <v>ข้อมูลไม่ครบ</v>
      </c>
      <c r="AB832" s="46" t="str">
        <f t="shared" si="192"/>
        <v>ข้อมูลไม่ครบ</v>
      </c>
      <c r="AC832" s="47" t="str">
        <f t="shared" si="184"/>
        <v>ข้อมูลไม่ครบ</v>
      </c>
      <c r="AD832" s="48" t="str">
        <f t="shared" si="193"/>
        <v>ข้อมูลไม่ครบ</v>
      </c>
      <c r="AE832" s="48" t="str">
        <f t="shared" si="194"/>
        <v>ข้อมูลไม่ครบ</v>
      </c>
      <c r="AF832" s="64"/>
    </row>
    <row r="833" spans="1:32" ht="21.75" thickBot="1" x14ac:dyDescent="0.4">
      <c r="A833" s="81">
        <v>815</v>
      </c>
      <c r="B833" s="168"/>
      <c r="C833" s="141"/>
      <c r="D833" s="142"/>
      <c r="E833" s="193"/>
      <c r="F833" s="194"/>
      <c r="G833" s="195"/>
      <c r="H833" s="196"/>
      <c r="I833" s="142"/>
      <c r="J833" s="164"/>
      <c r="K833" s="165"/>
      <c r="L833" s="166"/>
      <c r="M833" s="65"/>
      <c r="N833" s="114"/>
      <c r="O833" s="114"/>
      <c r="P833" s="114"/>
      <c r="Q833" s="114"/>
      <c r="R833" s="115"/>
      <c r="S833" s="46" t="str">
        <f t="shared" si="185"/>
        <v>ข้อมูลไม่ครบ</v>
      </c>
      <c r="T833" s="47" t="str">
        <f t="shared" si="186"/>
        <v>ข้อมูลไม่ครบ</v>
      </c>
      <c r="U833" s="48" t="str">
        <f t="shared" si="187"/>
        <v>ข้อมูลไม่ครบ</v>
      </c>
      <c r="V833" s="48" t="str">
        <f t="shared" si="188"/>
        <v>ข้อมูลไม่ครบ</v>
      </c>
      <c r="W833" s="79" t="str">
        <f t="shared" ca="1" si="182"/>
        <v>ข้อมูลไม่ครบ</v>
      </c>
      <c r="X833" s="46" t="str">
        <f t="shared" si="189"/>
        <v>ข้อมูลไม่ครบ</v>
      </c>
      <c r="Y833" s="47" t="str">
        <f t="shared" si="183"/>
        <v>ข้อมูลไม่ครบ</v>
      </c>
      <c r="Z833" s="48" t="str">
        <f t="shared" si="190"/>
        <v>ข้อมูลไม่ครบ</v>
      </c>
      <c r="AA833" s="48" t="str">
        <f t="shared" si="191"/>
        <v>ข้อมูลไม่ครบ</v>
      </c>
      <c r="AB833" s="46" t="str">
        <f t="shared" si="192"/>
        <v>ข้อมูลไม่ครบ</v>
      </c>
      <c r="AC833" s="47" t="str">
        <f t="shared" si="184"/>
        <v>ข้อมูลไม่ครบ</v>
      </c>
      <c r="AD833" s="48" t="str">
        <f t="shared" si="193"/>
        <v>ข้อมูลไม่ครบ</v>
      </c>
      <c r="AE833" s="48" t="str">
        <f t="shared" si="194"/>
        <v>ข้อมูลไม่ครบ</v>
      </c>
      <c r="AF833" s="64"/>
    </row>
    <row r="834" spans="1:32" ht="21.75" thickBot="1" x14ac:dyDescent="0.4">
      <c r="A834" s="81">
        <v>816</v>
      </c>
      <c r="B834" s="168"/>
      <c r="C834" s="141"/>
      <c r="D834" s="142"/>
      <c r="E834" s="193"/>
      <c r="F834" s="194"/>
      <c r="G834" s="195"/>
      <c r="H834" s="196"/>
      <c r="I834" s="142"/>
      <c r="J834" s="164"/>
      <c r="K834" s="165"/>
      <c r="L834" s="166"/>
      <c r="M834" s="65"/>
      <c r="N834" s="114"/>
      <c r="O834" s="114"/>
      <c r="P834" s="114"/>
      <c r="Q834" s="114"/>
      <c r="R834" s="115"/>
      <c r="S834" s="46" t="str">
        <f t="shared" si="185"/>
        <v>ข้อมูลไม่ครบ</v>
      </c>
      <c r="T834" s="47" t="str">
        <f t="shared" si="186"/>
        <v>ข้อมูลไม่ครบ</v>
      </c>
      <c r="U834" s="48" t="str">
        <f t="shared" si="187"/>
        <v>ข้อมูลไม่ครบ</v>
      </c>
      <c r="V834" s="48" t="str">
        <f t="shared" si="188"/>
        <v>ข้อมูลไม่ครบ</v>
      </c>
      <c r="W834" s="79" t="str">
        <f t="shared" ca="1" si="182"/>
        <v>ข้อมูลไม่ครบ</v>
      </c>
      <c r="X834" s="46" t="str">
        <f t="shared" si="189"/>
        <v>ข้อมูลไม่ครบ</v>
      </c>
      <c r="Y834" s="47" t="str">
        <f t="shared" si="183"/>
        <v>ข้อมูลไม่ครบ</v>
      </c>
      <c r="Z834" s="48" t="str">
        <f t="shared" si="190"/>
        <v>ข้อมูลไม่ครบ</v>
      </c>
      <c r="AA834" s="48" t="str">
        <f t="shared" si="191"/>
        <v>ข้อมูลไม่ครบ</v>
      </c>
      <c r="AB834" s="46" t="str">
        <f t="shared" si="192"/>
        <v>ข้อมูลไม่ครบ</v>
      </c>
      <c r="AC834" s="47" t="str">
        <f t="shared" si="184"/>
        <v>ข้อมูลไม่ครบ</v>
      </c>
      <c r="AD834" s="48" t="str">
        <f t="shared" si="193"/>
        <v>ข้อมูลไม่ครบ</v>
      </c>
      <c r="AE834" s="48" t="str">
        <f t="shared" si="194"/>
        <v>ข้อมูลไม่ครบ</v>
      </c>
      <c r="AF834" s="64"/>
    </row>
    <row r="835" spans="1:32" ht="21.75" thickBot="1" x14ac:dyDescent="0.4">
      <c r="A835" s="81">
        <v>817</v>
      </c>
      <c r="B835" s="168"/>
      <c r="C835" s="141"/>
      <c r="D835" s="142"/>
      <c r="E835" s="193"/>
      <c r="F835" s="194"/>
      <c r="G835" s="195"/>
      <c r="H835" s="196"/>
      <c r="I835" s="142"/>
      <c r="J835" s="164"/>
      <c r="K835" s="165"/>
      <c r="L835" s="166"/>
      <c r="M835" s="65"/>
      <c r="N835" s="114"/>
      <c r="O835" s="114"/>
      <c r="P835" s="114"/>
      <c r="Q835" s="114"/>
      <c r="R835" s="115"/>
      <c r="S835" s="46" t="str">
        <f t="shared" si="185"/>
        <v>ข้อมูลไม่ครบ</v>
      </c>
      <c r="T835" s="47" t="str">
        <f t="shared" si="186"/>
        <v>ข้อมูลไม่ครบ</v>
      </c>
      <c r="U835" s="48" t="str">
        <f t="shared" si="187"/>
        <v>ข้อมูลไม่ครบ</v>
      </c>
      <c r="V835" s="48" t="str">
        <f t="shared" si="188"/>
        <v>ข้อมูลไม่ครบ</v>
      </c>
      <c r="W835" s="79" t="str">
        <f t="shared" ca="1" si="182"/>
        <v>ข้อมูลไม่ครบ</v>
      </c>
      <c r="X835" s="46" t="str">
        <f t="shared" si="189"/>
        <v>ข้อมูลไม่ครบ</v>
      </c>
      <c r="Y835" s="47" t="str">
        <f t="shared" si="183"/>
        <v>ข้อมูลไม่ครบ</v>
      </c>
      <c r="Z835" s="48" t="str">
        <f t="shared" si="190"/>
        <v>ข้อมูลไม่ครบ</v>
      </c>
      <c r="AA835" s="48" t="str">
        <f t="shared" si="191"/>
        <v>ข้อมูลไม่ครบ</v>
      </c>
      <c r="AB835" s="46" t="str">
        <f t="shared" si="192"/>
        <v>ข้อมูลไม่ครบ</v>
      </c>
      <c r="AC835" s="47" t="str">
        <f t="shared" si="184"/>
        <v>ข้อมูลไม่ครบ</v>
      </c>
      <c r="AD835" s="48" t="str">
        <f t="shared" si="193"/>
        <v>ข้อมูลไม่ครบ</v>
      </c>
      <c r="AE835" s="48" t="str">
        <f t="shared" si="194"/>
        <v>ข้อมูลไม่ครบ</v>
      </c>
      <c r="AF835" s="64"/>
    </row>
    <row r="836" spans="1:32" ht="21.75" thickBot="1" x14ac:dyDescent="0.4">
      <c r="A836" s="81">
        <v>818</v>
      </c>
      <c r="B836" s="168"/>
      <c r="C836" s="141"/>
      <c r="D836" s="142"/>
      <c r="E836" s="193"/>
      <c r="F836" s="194"/>
      <c r="G836" s="195"/>
      <c r="H836" s="196"/>
      <c r="I836" s="142"/>
      <c r="J836" s="164"/>
      <c r="K836" s="165"/>
      <c r="L836" s="166"/>
      <c r="M836" s="65"/>
      <c r="N836" s="114"/>
      <c r="O836" s="114"/>
      <c r="P836" s="114"/>
      <c r="Q836" s="114"/>
      <c r="R836" s="115"/>
      <c r="S836" s="46" t="str">
        <f t="shared" si="185"/>
        <v>ข้อมูลไม่ครบ</v>
      </c>
      <c r="T836" s="47" t="str">
        <f t="shared" si="186"/>
        <v>ข้อมูลไม่ครบ</v>
      </c>
      <c r="U836" s="48" t="str">
        <f t="shared" si="187"/>
        <v>ข้อมูลไม่ครบ</v>
      </c>
      <c r="V836" s="48" t="str">
        <f t="shared" si="188"/>
        <v>ข้อมูลไม่ครบ</v>
      </c>
      <c r="W836" s="79" t="str">
        <f t="shared" ca="1" si="182"/>
        <v>ข้อมูลไม่ครบ</v>
      </c>
      <c r="X836" s="46" t="str">
        <f t="shared" si="189"/>
        <v>ข้อมูลไม่ครบ</v>
      </c>
      <c r="Y836" s="47" t="str">
        <f t="shared" si="183"/>
        <v>ข้อมูลไม่ครบ</v>
      </c>
      <c r="Z836" s="48" t="str">
        <f t="shared" si="190"/>
        <v>ข้อมูลไม่ครบ</v>
      </c>
      <c r="AA836" s="48" t="str">
        <f t="shared" si="191"/>
        <v>ข้อมูลไม่ครบ</v>
      </c>
      <c r="AB836" s="46" t="str">
        <f t="shared" si="192"/>
        <v>ข้อมูลไม่ครบ</v>
      </c>
      <c r="AC836" s="47" t="str">
        <f t="shared" si="184"/>
        <v>ข้อมูลไม่ครบ</v>
      </c>
      <c r="AD836" s="48" t="str">
        <f t="shared" si="193"/>
        <v>ข้อมูลไม่ครบ</v>
      </c>
      <c r="AE836" s="48" t="str">
        <f t="shared" si="194"/>
        <v>ข้อมูลไม่ครบ</v>
      </c>
      <c r="AF836" s="64"/>
    </row>
    <row r="837" spans="1:32" ht="21.75" thickBot="1" x14ac:dyDescent="0.4">
      <c r="A837" s="81">
        <v>819</v>
      </c>
      <c r="B837" s="168"/>
      <c r="C837" s="141"/>
      <c r="D837" s="142"/>
      <c r="E837" s="193"/>
      <c r="F837" s="194"/>
      <c r="G837" s="195"/>
      <c r="H837" s="196"/>
      <c r="I837" s="142"/>
      <c r="J837" s="164"/>
      <c r="K837" s="165"/>
      <c r="L837" s="166"/>
      <c r="M837" s="65"/>
      <c r="N837" s="114"/>
      <c r="O837" s="114"/>
      <c r="P837" s="114"/>
      <c r="Q837" s="114"/>
      <c r="R837" s="115"/>
      <c r="S837" s="46" t="str">
        <f t="shared" si="185"/>
        <v>ข้อมูลไม่ครบ</v>
      </c>
      <c r="T837" s="47" t="str">
        <f t="shared" si="186"/>
        <v>ข้อมูลไม่ครบ</v>
      </c>
      <c r="U837" s="48" t="str">
        <f t="shared" si="187"/>
        <v>ข้อมูลไม่ครบ</v>
      </c>
      <c r="V837" s="48" t="str">
        <f t="shared" si="188"/>
        <v>ข้อมูลไม่ครบ</v>
      </c>
      <c r="W837" s="79" t="str">
        <f t="shared" ca="1" si="182"/>
        <v>ข้อมูลไม่ครบ</v>
      </c>
      <c r="X837" s="46" t="str">
        <f t="shared" si="189"/>
        <v>ข้อมูลไม่ครบ</v>
      </c>
      <c r="Y837" s="47" t="str">
        <f t="shared" si="183"/>
        <v>ข้อมูลไม่ครบ</v>
      </c>
      <c r="Z837" s="48" t="str">
        <f t="shared" si="190"/>
        <v>ข้อมูลไม่ครบ</v>
      </c>
      <c r="AA837" s="48" t="str">
        <f t="shared" si="191"/>
        <v>ข้อมูลไม่ครบ</v>
      </c>
      <c r="AB837" s="46" t="str">
        <f t="shared" si="192"/>
        <v>ข้อมูลไม่ครบ</v>
      </c>
      <c r="AC837" s="47" t="str">
        <f t="shared" si="184"/>
        <v>ข้อมูลไม่ครบ</v>
      </c>
      <c r="AD837" s="48" t="str">
        <f t="shared" si="193"/>
        <v>ข้อมูลไม่ครบ</v>
      </c>
      <c r="AE837" s="48" t="str">
        <f t="shared" si="194"/>
        <v>ข้อมูลไม่ครบ</v>
      </c>
      <c r="AF837" s="64"/>
    </row>
    <row r="838" spans="1:32" ht="21.75" thickBot="1" x14ac:dyDescent="0.4">
      <c r="A838" s="81">
        <v>820</v>
      </c>
      <c r="B838" s="168"/>
      <c r="C838" s="141"/>
      <c r="D838" s="142"/>
      <c r="E838" s="193"/>
      <c r="F838" s="194"/>
      <c r="G838" s="195"/>
      <c r="H838" s="196"/>
      <c r="I838" s="142"/>
      <c r="J838" s="164"/>
      <c r="K838" s="165"/>
      <c r="L838" s="166"/>
      <c r="M838" s="65"/>
      <c r="N838" s="114"/>
      <c r="O838" s="114"/>
      <c r="P838" s="114"/>
      <c r="Q838" s="114"/>
      <c r="R838" s="115"/>
      <c r="S838" s="46" t="str">
        <f t="shared" si="185"/>
        <v>ข้อมูลไม่ครบ</v>
      </c>
      <c r="T838" s="47" t="str">
        <f t="shared" si="186"/>
        <v>ข้อมูลไม่ครบ</v>
      </c>
      <c r="U838" s="48" t="str">
        <f t="shared" si="187"/>
        <v>ข้อมูลไม่ครบ</v>
      </c>
      <c r="V838" s="48" t="str">
        <f t="shared" si="188"/>
        <v>ข้อมูลไม่ครบ</v>
      </c>
      <c r="W838" s="79" t="str">
        <f t="shared" ca="1" si="182"/>
        <v>ข้อมูลไม่ครบ</v>
      </c>
      <c r="X838" s="46" t="str">
        <f t="shared" si="189"/>
        <v>ข้อมูลไม่ครบ</v>
      </c>
      <c r="Y838" s="47" t="str">
        <f t="shared" si="183"/>
        <v>ข้อมูลไม่ครบ</v>
      </c>
      <c r="Z838" s="48" t="str">
        <f t="shared" si="190"/>
        <v>ข้อมูลไม่ครบ</v>
      </c>
      <c r="AA838" s="48" t="str">
        <f t="shared" si="191"/>
        <v>ข้อมูลไม่ครบ</v>
      </c>
      <c r="AB838" s="46" t="str">
        <f t="shared" si="192"/>
        <v>ข้อมูลไม่ครบ</v>
      </c>
      <c r="AC838" s="47" t="str">
        <f t="shared" si="184"/>
        <v>ข้อมูลไม่ครบ</v>
      </c>
      <c r="AD838" s="48" t="str">
        <f t="shared" si="193"/>
        <v>ข้อมูลไม่ครบ</v>
      </c>
      <c r="AE838" s="48" t="str">
        <f t="shared" si="194"/>
        <v>ข้อมูลไม่ครบ</v>
      </c>
      <c r="AF838" s="64"/>
    </row>
    <row r="839" spans="1:32" ht="21.75" thickBot="1" x14ac:dyDescent="0.4">
      <c r="A839" s="81">
        <v>821</v>
      </c>
      <c r="B839" s="168"/>
      <c r="C839" s="141"/>
      <c r="D839" s="142"/>
      <c r="E839" s="193"/>
      <c r="F839" s="194"/>
      <c r="G839" s="195"/>
      <c r="H839" s="196"/>
      <c r="I839" s="142"/>
      <c r="J839" s="164"/>
      <c r="K839" s="165"/>
      <c r="L839" s="166"/>
      <c r="M839" s="65"/>
      <c r="N839" s="114"/>
      <c r="O839" s="114"/>
      <c r="P839" s="114"/>
      <c r="Q839" s="114"/>
      <c r="R839" s="115"/>
      <c r="S839" s="46" t="str">
        <f t="shared" si="185"/>
        <v>ข้อมูลไม่ครบ</v>
      </c>
      <c r="T839" s="47" t="str">
        <f t="shared" si="186"/>
        <v>ข้อมูลไม่ครบ</v>
      </c>
      <c r="U839" s="48" t="str">
        <f t="shared" si="187"/>
        <v>ข้อมูลไม่ครบ</v>
      </c>
      <c r="V839" s="48" t="str">
        <f t="shared" si="188"/>
        <v>ข้อมูลไม่ครบ</v>
      </c>
      <c r="W839" s="79" t="str">
        <f t="shared" ca="1" si="182"/>
        <v>ข้อมูลไม่ครบ</v>
      </c>
      <c r="X839" s="46" t="str">
        <f t="shared" si="189"/>
        <v>ข้อมูลไม่ครบ</v>
      </c>
      <c r="Y839" s="47" t="str">
        <f t="shared" si="183"/>
        <v>ข้อมูลไม่ครบ</v>
      </c>
      <c r="Z839" s="48" t="str">
        <f t="shared" si="190"/>
        <v>ข้อมูลไม่ครบ</v>
      </c>
      <c r="AA839" s="48" t="str">
        <f t="shared" si="191"/>
        <v>ข้อมูลไม่ครบ</v>
      </c>
      <c r="AB839" s="46" t="str">
        <f t="shared" si="192"/>
        <v>ข้อมูลไม่ครบ</v>
      </c>
      <c r="AC839" s="47" t="str">
        <f t="shared" si="184"/>
        <v>ข้อมูลไม่ครบ</v>
      </c>
      <c r="AD839" s="48" t="str">
        <f t="shared" si="193"/>
        <v>ข้อมูลไม่ครบ</v>
      </c>
      <c r="AE839" s="48" t="str">
        <f t="shared" si="194"/>
        <v>ข้อมูลไม่ครบ</v>
      </c>
      <c r="AF839" s="64"/>
    </row>
    <row r="840" spans="1:32" ht="21.75" thickBot="1" x14ac:dyDescent="0.4">
      <c r="A840" s="81">
        <v>822</v>
      </c>
      <c r="B840" s="168"/>
      <c r="C840" s="141"/>
      <c r="D840" s="142"/>
      <c r="E840" s="193"/>
      <c r="F840" s="194"/>
      <c r="G840" s="195"/>
      <c r="H840" s="196"/>
      <c r="I840" s="142"/>
      <c r="J840" s="164"/>
      <c r="K840" s="165"/>
      <c r="L840" s="166"/>
      <c r="M840" s="65"/>
      <c r="N840" s="114"/>
      <c r="O840" s="114"/>
      <c r="P840" s="114"/>
      <c r="Q840" s="114"/>
      <c r="R840" s="115"/>
      <c r="S840" s="46" t="str">
        <f t="shared" si="185"/>
        <v>ข้อมูลไม่ครบ</v>
      </c>
      <c r="T840" s="47" t="str">
        <f t="shared" si="186"/>
        <v>ข้อมูลไม่ครบ</v>
      </c>
      <c r="U840" s="48" t="str">
        <f t="shared" si="187"/>
        <v>ข้อมูลไม่ครบ</v>
      </c>
      <c r="V840" s="48" t="str">
        <f t="shared" si="188"/>
        <v>ข้อมูลไม่ครบ</v>
      </c>
      <c r="W840" s="79" t="str">
        <f t="shared" ca="1" si="182"/>
        <v>ข้อมูลไม่ครบ</v>
      </c>
      <c r="X840" s="46" t="str">
        <f t="shared" si="189"/>
        <v>ข้อมูลไม่ครบ</v>
      </c>
      <c r="Y840" s="47" t="str">
        <f t="shared" si="183"/>
        <v>ข้อมูลไม่ครบ</v>
      </c>
      <c r="Z840" s="48" t="str">
        <f t="shared" si="190"/>
        <v>ข้อมูลไม่ครบ</v>
      </c>
      <c r="AA840" s="48" t="str">
        <f t="shared" si="191"/>
        <v>ข้อมูลไม่ครบ</v>
      </c>
      <c r="AB840" s="46" t="str">
        <f t="shared" si="192"/>
        <v>ข้อมูลไม่ครบ</v>
      </c>
      <c r="AC840" s="47" t="str">
        <f t="shared" si="184"/>
        <v>ข้อมูลไม่ครบ</v>
      </c>
      <c r="AD840" s="48" t="str">
        <f t="shared" si="193"/>
        <v>ข้อมูลไม่ครบ</v>
      </c>
      <c r="AE840" s="48" t="str">
        <f t="shared" si="194"/>
        <v>ข้อมูลไม่ครบ</v>
      </c>
      <c r="AF840" s="64"/>
    </row>
    <row r="841" spans="1:32" ht="21.75" thickBot="1" x14ac:dyDescent="0.4">
      <c r="A841" s="81">
        <v>823</v>
      </c>
      <c r="B841" s="168"/>
      <c r="C841" s="141"/>
      <c r="D841" s="142"/>
      <c r="E841" s="193"/>
      <c r="F841" s="194"/>
      <c r="G841" s="195"/>
      <c r="H841" s="196"/>
      <c r="I841" s="142"/>
      <c r="J841" s="164"/>
      <c r="K841" s="165"/>
      <c r="L841" s="166"/>
      <c r="M841" s="65"/>
      <c r="N841" s="114"/>
      <c r="O841" s="114"/>
      <c r="P841" s="114"/>
      <c r="Q841" s="114"/>
      <c r="R841" s="115"/>
      <c r="S841" s="46" t="str">
        <f t="shared" si="185"/>
        <v>ข้อมูลไม่ครบ</v>
      </c>
      <c r="T841" s="47" t="str">
        <f t="shared" si="186"/>
        <v>ข้อมูลไม่ครบ</v>
      </c>
      <c r="U841" s="48" t="str">
        <f t="shared" si="187"/>
        <v>ข้อมูลไม่ครบ</v>
      </c>
      <c r="V841" s="48" t="str">
        <f t="shared" si="188"/>
        <v>ข้อมูลไม่ครบ</v>
      </c>
      <c r="W841" s="79" t="str">
        <f t="shared" ca="1" si="182"/>
        <v>ข้อมูลไม่ครบ</v>
      </c>
      <c r="X841" s="46" t="str">
        <f t="shared" si="189"/>
        <v>ข้อมูลไม่ครบ</v>
      </c>
      <c r="Y841" s="47" t="str">
        <f t="shared" si="183"/>
        <v>ข้อมูลไม่ครบ</v>
      </c>
      <c r="Z841" s="48" t="str">
        <f t="shared" si="190"/>
        <v>ข้อมูลไม่ครบ</v>
      </c>
      <c r="AA841" s="48" t="str">
        <f t="shared" si="191"/>
        <v>ข้อมูลไม่ครบ</v>
      </c>
      <c r="AB841" s="46" t="str">
        <f t="shared" si="192"/>
        <v>ข้อมูลไม่ครบ</v>
      </c>
      <c r="AC841" s="47" t="str">
        <f t="shared" si="184"/>
        <v>ข้อมูลไม่ครบ</v>
      </c>
      <c r="AD841" s="48" t="str">
        <f t="shared" si="193"/>
        <v>ข้อมูลไม่ครบ</v>
      </c>
      <c r="AE841" s="48" t="str">
        <f t="shared" si="194"/>
        <v>ข้อมูลไม่ครบ</v>
      </c>
      <c r="AF841" s="64"/>
    </row>
    <row r="842" spans="1:32" ht="21.75" thickBot="1" x14ac:dyDescent="0.4">
      <c r="A842" s="81">
        <v>824</v>
      </c>
      <c r="B842" s="168"/>
      <c r="C842" s="141"/>
      <c r="D842" s="142"/>
      <c r="E842" s="193"/>
      <c r="F842" s="194"/>
      <c r="G842" s="195"/>
      <c r="H842" s="196"/>
      <c r="I842" s="142"/>
      <c r="J842" s="164"/>
      <c r="K842" s="165"/>
      <c r="L842" s="166"/>
      <c r="M842" s="65"/>
      <c r="N842" s="114"/>
      <c r="O842" s="114"/>
      <c r="P842" s="114"/>
      <c r="Q842" s="114"/>
      <c r="R842" s="115"/>
      <c r="S842" s="46" t="str">
        <f t="shared" si="185"/>
        <v>ข้อมูลไม่ครบ</v>
      </c>
      <c r="T842" s="47" t="str">
        <f t="shared" si="186"/>
        <v>ข้อมูลไม่ครบ</v>
      </c>
      <c r="U842" s="48" t="str">
        <f t="shared" si="187"/>
        <v>ข้อมูลไม่ครบ</v>
      </c>
      <c r="V842" s="48" t="str">
        <f t="shared" si="188"/>
        <v>ข้อมูลไม่ครบ</v>
      </c>
      <c r="W842" s="79" t="str">
        <f t="shared" ca="1" si="182"/>
        <v>ข้อมูลไม่ครบ</v>
      </c>
      <c r="X842" s="46" t="str">
        <f t="shared" si="189"/>
        <v>ข้อมูลไม่ครบ</v>
      </c>
      <c r="Y842" s="47" t="str">
        <f t="shared" si="183"/>
        <v>ข้อมูลไม่ครบ</v>
      </c>
      <c r="Z842" s="48" t="str">
        <f t="shared" si="190"/>
        <v>ข้อมูลไม่ครบ</v>
      </c>
      <c r="AA842" s="48" t="str">
        <f t="shared" si="191"/>
        <v>ข้อมูลไม่ครบ</v>
      </c>
      <c r="AB842" s="46" t="str">
        <f t="shared" si="192"/>
        <v>ข้อมูลไม่ครบ</v>
      </c>
      <c r="AC842" s="47" t="str">
        <f t="shared" si="184"/>
        <v>ข้อมูลไม่ครบ</v>
      </c>
      <c r="AD842" s="48" t="str">
        <f t="shared" si="193"/>
        <v>ข้อมูลไม่ครบ</v>
      </c>
      <c r="AE842" s="48" t="str">
        <f t="shared" si="194"/>
        <v>ข้อมูลไม่ครบ</v>
      </c>
      <c r="AF842" s="64"/>
    </row>
    <row r="843" spans="1:32" ht="21.75" thickBot="1" x14ac:dyDescent="0.4">
      <c r="A843" s="81">
        <v>825</v>
      </c>
      <c r="B843" s="168"/>
      <c r="C843" s="141"/>
      <c r="D843" s="142"/>
      <c r="E843" s="193"/>
      <c r="F843" s="194"/>
      <c r="G843" s="195"/>
      <c r="H843" s="196"/>
      <c r="I843" s="142"/>
      <c r="J843" s="164"/>
      <c r="K843" s="165"/>
      <c r="L843" s="166"/>
      <c r="M843" s="65"/>
      <c r="N843" s="114"/>
      <c r="O843" s="114"/>
      <c r="P843" s="114"/>
      <c r="Q843" s="114"/>
      <c r="R843" s="115"/>
      <c r="S843" s="46" t="str">
        <f t="shared" si="185"/>
        <v>ข้อมูลไม่ครบ</v>
      </c>
      <c r="T843" s="47" t="str">
        <f t="shared" si="186"/>
        <v>ข้อมูลไม่ครบ</v>
      </c>
      <c r="U843" s="48" t="str">
        <f t="shared" si="187"/>
        <v>ข้อมูลไม่ครบ</v>
      </c>
      <c r="V843" s="48" t="str">
        <f t="shared" si="188"/>
        <v>ข้อมูลไม่ครบ</v>
      </c>
      <c r="W843" s="79" t="str">
        <f t="shared" ca="1" si="182"/>
        <v>ข้อมูลไม่ครบ</v>
      </c>
      <c r="X843" s="46" t="str">
        <f t="shared" si="189"/>
        <v>ข้อมูลไม่ครบ</v>
      </c>
      <c r="Y843" s="47" t="str">
        <f t="shared" si="183"/>
        <v>ข้อมูลไม่ครบ</v>
      </c>
      <c r="Z843" s="48" t="str">
        <f t="shared" si="190"/>
        <v>ข้อมูลไม่ครบ</v>
      </c>
      <c r="AA843" s="48" t="str">
        <f t="shared" si="191"/>
        <v>ข้อมูลไม่ครบ</v>
      </c>
      <c r="AB843" s="46" t="str">
        <f t="shared" si="192"/>
        <v>ข้อมูลไม่ครบ</v>
      </c>
      <c r="AC843" s="47" t="str">
        <f t="shared" si="184"/>
        <v>ข้อมูลไม่ครบ</v>
      </c>
      <c r="AD843" s="48" t="str">
        <f t="shared" si="193"/>
        <v>ข้อมูลไม่ครบ</v>
      </c>
      <c r="AE843" s="48" t="str">
        <f t="shared" si="194"/>
        <v>ข้อมูลไม่ครบ</v>
      </c>
      <c r="AF843" s="64"/>
    </row>
    <row r="844" spans="1:32" ht="21.75" thickBot="1" x14ac:dyDescent="0.4">
      <c r="A844" s="81">
        <v>826</v>
      </c>
      <c r="B844" s="168"/>
      <c r="C844" s="141"/>
      <c r="D844" s="142"/>
      <c r="E844" s="193"/>
      <c r="F844" s="194"/>
      <c r="G844" s="195"/>
      <c r="H844" s="196"/>
      <c r="I844" s="142"/>
      <c r="J844" s="164"/>
      <c r="K844" s="165"/>
      <c r="L844" s="166"/>
      <c r="M844" s="65"/>
      <c r="N844" s="114"/>
      <c r="O844" s="114"/>
      <c r="P844" s="114"/>
      <c r="Q844" s="114"/>
      <c r="R844" s="115"/>
      <c r="S844" s="46" t="str">
        <f t="shared" si="185"/>
        <v>ข้อมูลไม่ครบ</v>
      </c>
      <c r="T844" s="47" t="str">
        <f t="shared" si="186"/>
        <v>ข้อมูลไม่ครบ</v>
      </c>
      <c r="U844" s="48" t="str">
        <f t="shared" si="187"/>
        <v>ข้อมูลไม่ครบ</v>
      </c>
      <c r="V844" s="48" t="str">
        <f t="shared" si="188"/>
        <v>ข้อมูลไม่ครบ</v>
      </c>
      <c r="W844" s="79" t="str">
        <f t="shared" ca="1" si="182"/>
        <v>ข้อมูลไม่ครบ</v>
      </c>
      <c r="X844" s="46" t="str">
        <f t="shared" si="189"/>
        <v>ข้อมูลไม่ครบ</v>
      </c>
      <c r="Y844" s="47" t="str">
        <f t="shared" si="183"/>
        <v>ข้อมูลไม่ครบ</v>
      </c>
      <c r="Z844" s="48" t="str">
        <f t="shared" si="190"/>
        <v>ข้อมูลไม่ครบ</v>
      </c>
      <c r="AA844" s="48" t="str">
        <f t="shared" si="191"/>
        <v>ข้อมูลไม่ครบ</v>
      </c>
      <c r="AB844" s="46" t="str">
        <f t="shared" si="192"/>
        <v>ข้อมูลไม่ครบ</v>
      </c>
      <c r="AC844" s="47" t="str">
        <f t="shared" si="184"/>
        <v>ข้อมูลไม่ครบ</v>
      </c>
      <c r="AD844" s="48" t="str">
        <f t="shared" si="193"/>
        <v>ข้อมูลไม่ครบ</v>
      </c>
      <c r="AE844" s="48" t="str">
        <f t="shared" si="194"/>
        <v>ข้อมูลไม่ครบ</v>
      </c>
      <c r="AF844" s="64"/>
    </row>
    <row r="845" spans="1:32" ht="21.75" thickBot="1" x14ac:dyDescent="0.4">
      <c r="A845" s="81">
        <v>827</v>
      </c>
      <c r="B845" s="168"/>
      <c r="C845" s="141"/>
      <c r="D845" s="142"/>
      <c r="E845" s="193"/>
      <c r="F845" s="194"/>
      <c r="G845" s="195"/>
      <c r="H845" s="196"/>
      <c r="I845" s="142"/>
      <c r="J845" s="164"/>
      <c r="K845" s="165"/>
      <c r="L845" s="166"/>
      <c r="M845" s="65"/>
      <c r="N845" s="114"/>
      <c r="O845" s="114"/>
      <c r="P845" s="114"/>
      <c r="Q845" s="114"/>
      <c r="R845" s="115"/>
      <c r="S845" s="46" t="str">
        <f t="shared" si="185"/>
        <v>ข้อมูลไม่ครบ</v>
      </c>
      <c r="T845" s="47" t="str">
        <f t="shared" si="186"/>
        <v>ข้อมูลไม่ครบ</v>
      </c>
      <c r="U845" s="48" t="str">
        <f t="shared" si="187"/>
        <v>ข้อมูลไม่ครบ</v>
      </c>
      <c r="V845" s="48" t="str">
        <f t="shared" si="188"/>
        <v>ข้อมูลไม่ครบ</v>
      </c>
      <c r="W845" s="79" t="str">
        <f t="shared" ca="1" si="182"/>
        <v>ข้อมูลไม่ครบ</v>
      </c>
      <c r="X845" s="46" t="str">
        <f t="shared" si="189"/>
        <v>ข้อมูลไม่ครบ</v>
      </c>
      <c r="Y845" s="47" t="str">
        <f t="shared" si="183"/>
        <v>ข้อมูลไม่ครบ</v>
      </c>
      <c r="Z845" s="48" t="str">
        <f t="shared" si="190"/>
        <v>ข้อมูลไม่ครบ</v>
      </c>
      <c r="AA845" s="48" t="str">
        <f t="shared" si="191"/>
        <v>ข้อมูลไม่ครบ</v>
      </c>
      <c r="AB845" s="46" t="str">
        <f t="shared" si="192"/>
        <v>ข้อมูลไม่ครบ</v>
      </c>
      <c r="AC845" s="47" t="str">
        <f t="shared" si="184"/>
        <v>ข้อมูลไม่ครบ</v>
      </c>
      <c r="AD845" s="48" t="str">
        <f t="shared" si="193"/>
        <v>ข้อมูลไม่ครบ</v>
      </c>
      <c r="AE845" s="48" t="str">
        <f t="shared" si="194"/>
        <v>ข้อมูลไม่ครบ</v>
      </c>
      <c r="AF845" s="64"/>
    </row>
    <row r="846" spans="1:32" ht="21.75" thickBot="1" x14ac:dyDescent="0.4">
      <c r="A846" s="81">
        <v>828</v>
      </c>
      <c r="B846" s="168"/>
      <c r="C846" s="141"/>
      <c r="D846" s="142"/>
      <c r="E846" s="193"/>
      <c r="F846" s="194"/>
      <c r="G846" s="195"/>
      <c r="H846" s="196"/>
      <c r="I846" s="142"/>
      <c r="J846" s="164"/>
      <c r="K846" s="165"/>
      <c r="L846" s="166"/>
      <c r="M846" s="65"/>
      <c r="N846" s="114"/>
      <c r="O846" s="114"/>
      <c r="P846" s="114"/>
      <c r="Q846" s="114"/>
      <c r="R846" s="115"/>
      <c r="S846" s="46" t="str">
        <f t="shared" si="185"/>
        <v>ข้อมูลไม่ครบ</v>
      </c>
      <c r="T846" s="47" t="str">
        <f t="shared" si="186"/>
        <v>ข้อมูลไม่ครบ</v>
      </c>
      <c r="U846" s="48" t="str">
        <f t="shared" si="187"/>
        <v>ข้อมูลไม่ครบ</v>
      </c>
      <c r="V846" s="48" t="str">
        <f t="shared" si="188"/>
        <v>ข้อมูลไม่ครบ</v>
      </c>
      <c r="W846" s="79" t="str">
        <f t="shared" ca="1" si="182"/>
        <v>ข้อมูลไม่ครบ</v>
      </c>
      <c r="X846" s="46" t="str">
        <f t="shared" si="189"/>
        <v>ข้อมูลไม่ครบ</v>
      </c>
      <c r="Y846" s="47" t="str">
        <f t="shared" si="183"/>
        <v>ข้อมูลไม่ครบ</v>
      </c>
      <c r="Z846" s="48" t="str">
        <f t="shared" si="190"/>
        <v>ข้อมูลไม่ครบ</v>
      </c>
      <c r="AA846" s="48" t="str">
        <f t="shared" si="191"/>
        <v>ข้อมูลไม่ครบ</v>
      </c>
      <c r="AB846" s="46" t="str">
        <f t="shared" si="192"/>
        <v>ข้อมูลไม่ครบ</v>
      </c>
      <c r="AC846" s="47" t="str">
        <f t="shared" si="184"/>
        <v>ข้อมูลไม่ครบ</v>
      </c>
      <c r="AD846" s="48" t="str">
        <f t="shared" si="193"/>
        <v>ข้อมูลไม่ครบ</v>
      </c>
      <c r="AE846" s="48" t="str">
        <f t="shared" si="194"/>
        <v>ข้อมูลไม่ครบ</v>
      </c>
      <c r="AF846" s="64"/>
    </row>
    <row r="847" spans="1:32" ht="21.75" thickBot="1" x14ac:dyDescent="0.4">
      <c r="A847" s="81">
        <v>829</v>
      </c>
      <c r="B847" s="168"/>
      <c r="C847" s="141"/>
      <c r="D847" s="142"/>
      <c r="E847" s="193"/>
      <c r="F847" s="194"/>
      <c r="G847" s="195"/>
      <c r="H847" s="196"/>
      <c r="I847" s="142"/>
      <c r="J847" s="164"/>
      <c r="K847" s="165"/>
      <c r="L847" s="166"/>
      <c r="M847" s="65"/>
      <c r="N847" s="114"/>
      <c r="O847" s="114"/>
      <c r="P847" s="114"/>
      <c r="Q847" s="114"/>
      <c r="R847" s="115"/>
      <c r="S847" s="46" t="str">
        <f t="shared" si="185"/>
        <v>ข้อมูลไม่ครบ</v>
      </c>
      <c r="T847" s="47" t="str">
        <f t="shared" si="186"/>
        <v>ข้อมูลไม่ครบ</v>
      </c>
      <c r="U847" s="48" t="str">
        <f t="shared" si="187"/>
        <v>ข้อมูลไม่ครบ</v>
      </c>
      <c r="V847" s="48" t="str">
        <f t="shared" si="188"/>
        <v>ข้อมูลไม่ครบ</v>
      </c>
      <c r="W847" s="79" t="str">
        <f t="shared" ca="1" si="182"/>
        <v>ข้อมูลไม่ครบ</v>
      </c>
      <c r="X847" s="46" t="str">
        <f t="shared" si="189"/>
        <v>ข้อมูลไม่ครบ</v>
      </c>
      <c r="Y847" s="47" t="str">
        <f t="shared" si="183"/>
        <v>ข้อมูลไม่ครบ</v>
      </c>
      <c r="Z847" s="48" t="str">
        <f t="shared" si="190"/>
        <v>ข้อมูลไม่ครบ</v>
      </c>
      <c r="AA847" s="48" t="str">
        <f t="shared" si="191"/>
        <v>ข้อมูลไม่ครบ</v>
      </c>
      <c r="AB847" s="46" t="str">
        <f t="shared" si="192"/>
        <v>ข้อมูลไม่ครบ</v>
      </c>
      <c r="AC847" s="47" t="str">
        <f t="shared" si="184"/>
        <v>ข้อมูลไม่ครบ</v>
      </c>
      <c r="AD847" s="48" t="str">
        <f t="shared" si="193"/>
        <v>ข้อมูลไม่ครบ</v>
      </c>
      <c r="AE847" s="48" t="str">
        <f t="shared" si="194"/>
        <v>ข้อมูลไม่ครบ</v>
      </c>
      <c r="AF847" s="64"/>
    </row>
    <row r="848" spans="1:32" ht="21.75" thickBot="1" x14ac:dyDescent="0.4">
      <c r="A848" s="81">
        <v>830</v>
      </c>
      <c r="B848" s="168"/>
      <c r="C848" s="141"/>
      <c r="D848" s="142"/>
      <c r="E848" s="193"/>
      <c r="F848" s="194"/>
      <c r="G848" s="195"/>
      <c r="H848" s="196"/>
      <c r="I848" s="142"/>
      <c r="J848" s="164"/>
      <c r="K848" s="165"/>
      <c r="L848" s="166"/>
      <c r="M848" s="65"/>
      <c r="N848" s="114"/>
      <c r="O848" s="114"/>
      <c r="P848" s="114"/>
      <c r="Q848" s="114"/>
      <c r="R848" s="115"/>
      <c r="S848" s="46" t="str">
        <f t="shared" si="185"/>
        <v>ข้อมูลไม่ครบ</v>
      </c>
      <c r="T848" s="47" t="str">
        <f t="shared" si="186"/>
        <v>ข้อมูลไม่ครบ</v>
      </c>
      <c r="U848" s="48" t="str">
        <f t="shared" si="187"/>
        <v>ข้อมูลไม่ครบ</v>
      </c>
      <c r="V848" s="48" t="str">
        <f t="shared" si="188"/>
        <v>ข้อมูลไม่ครบ</v>
      </c>
      <c r="W848" s="79" t="str">
        <f t="shared" ca="1" si="182"/>
        <v>ข้อมูลไม่ครบ</v>
      </c>
      <c r="X848" s="46" t="str">
        <f t="shared" si="189"/>
        <v>ข้อมูลไม่ครบ</v>
      </c>
      <c r="Y848" s="47" t="str">
        <f t="shared" si="183"/>
        <v>ข้อมูลไม่ครบ</v>
      </c>
      <c r="Z848" s="48" t="str">
        <f t="shared" si="190"/>
        <v>ข้อมูลไม่ครบ</v>
      </c>
      <c r="AA848" s="48" t="str">
        <f t="shared" si="191"/>
        <v>ข้อมูลไม่ครบ</v>
      </c>
      <c r="AB848" s="46" t="str">
        <f t="shared" si="192"/>
        <v>ข้อมูลไม่ครบ</v>
      </c>
      <c r="AC848" s="47" t="str">
        <f t="shared" si="184"/>
        <v>ข้อมูลไม่ครบ</v>
      </c>
      <c r="AD848" s="48" t="str">
        <f t="shared" si="193"/>
        <v>ข้อมูลไม่ครบ</v>
      </c>
      <c r="AE848" s="48" t="str">
        <f t="shared" si="194"/>
        <v>ข้อมูลไม่ครบ</v>
      </c>
      <c r="AF848" s="64"/>
    </row>
    <row r="849" spans="1:32" ht="21.75" thickBot="1" x14ac:dyDescent="0.4">
      <c r="A849" s="81">
        <v>831</v>
      </c>
      <c r="B849" s="168"/>
      <c r="C849" s="141"/>
      <c r="D849" s="142"/>
      <c r="E849" s="193"/>
      <c r="F849" s="194"/>
      <c r="G849" s="195"/>
      <c r="H849" s="196"/>
      <c r="I849" s="142"/>
      <c r="J849" s="164"/>
      <c r="K849" s="165"/>
      <c r="L849" s="166"/>
      <c r="M849" s="65"/>
      <c r="N849" s="114"/>
      <c r="O849" s="114"/>
      <c r="P849" s="114"/>
      <c r="Q849" s="114"/>
      <c r="R849" s="115"/>
      <c r="S849" s="46" t="str">
        <f t="shared" si="185"/>
        <v>ข้อมูลไม่ครบ</v>
      </c>
      <c r="T849" s="47" t="str">
        <f t="shared" si="186"/>
        <v>ข้อมูลไม่ครบ</v>
      </c>
      <c r="U849" s="48" t="str">
        <f t="shared" si="187"/>
        <v>ข้อมูลไม่ครบ</v>
      </c>
      <c r="V849" s="48" t="str">
        <f t="shared" si="188"/>
        <v>ข้อมูลไม่ครบ</v>
      </c>
      <c r="W849" s="79" t="str">
        <f t="shared" ca="1" si="182"/>
        <v>ข้อมูลไม่ครบ</v>
      </c>
      <c r="X849" s="46" t="str">
        <f t="shared" si="189"/>
        <v>ข้อมูลไม่ครบ</v>
      </c>
      <c r="Y849" s="47" t="str">
        <f t="shared" si="183"/>
        <v>ข้อมูลไม่ครบ</v>
      </c>
      <c r="Z849" s="48" t="str">
        <f t="shared" si="190"/>
        <v>ข้อมูลไม่ครบ</v>
      </c>
      <c r="AA849" s="48" t="str">
        <f t="shared" si="191"/>
        <v>ข้อมูลไม่ครบ</v>
      </c>
      <c r="AB849" s="46" t="str">
        <f t="shared" si="192"/>
        <v>ข้อมูลไม่ครบ</v>
      </c>
      <c r="AC849" s="47" t="str">
        <f t="shared" si="184"/>
        <v>ข้อมูลไม่ครบ</v>
      </c>
      <c r="AD849" s="48" t="str">
        <f t="shared" si="193"/>
        <v>ข้อมูลไม่ครบ</v>
      </c>
      <c r="AE849" s="48" t="str">
        <f t="shared" si="194"/>
        <v>ข้อมูลไม่ครบ</v>
      </c>
      <c r="AF849" s="64"/>
    </row>
    <row r="850" spans="1:32" ht="21.75" thickBot="1" x14ac:dyDescent="0.4">
      <c r="A850" s="81">
        <v>832</v>
      </c>
      <c r="B850" s="168"/>
      <c r="C850" s="141"/>
      <c r="D850" s="142"/>
      <c r="E850" s="193"/>
      <c r="F850" s="194"/>
      <c r="G850" s="195"/>
      <c r="H850" s="196"/>
      <c r="I850" s="142"/>
      <c r="J850" s="164"/>
      <c r="K850" s="165"/>
      <c r="L850" s="166"/>
      <c r="M850" s="65"/>
      <c r="N850" s="114"/>
      <c r="O850" s="114"/>
      <c r="P850" s="114"/>
      <c r="Q850" s="114"/>
      <c r="R850" s="115"/>
      <c r="S850" s="46" t="str">
        <f t="shared" si="185"/>
        <v>ข้อมูลไม่ครบ</v>
      </c>
      <c r="T850" s="47" t="str">
        <f t="shared" si="186"/>
        <v>ข้อมูลไม่ครบ</v>
      </c>
      <c r="U850" s="48" t="str">
        <f t="shared" si="187"/>
        <v>ข้อมูลไม่ครบ</v>
      </c>
      <c r="V850" s="48" t="str">
        <f t="shared" si="188"/>
        <v>ข้อมูลไม่ครบ</v>
      </c>
      <c r="W850" s="79" t="str">
        <f t="shared" ca="1" si="182"/>
        <v>ข้อมูลไม่ครบ</v>
      </c>
      <c r="X850" s="46" t="str">
        <f t="shared" si="189"/>
        <v>ข้อมูลไม่ครบ</v>
      </c>
      <c r="Y850" s="47" t="str">
        <f t="shared" si="183"/>
        <v>ข้อมูลไม่ครบ</v>
      </c>
      <c r="Z850" s="48" t="str">
        <f t="shared" si="190"/>
        <v>ข้อมูลไม่ครบ</v>
      </c>
      <c r="AA850" s="48" t="str">
        <f t="shared" si="191"/>
        <v>ข้อมูลไม่ครบ</v>
      </c>
      <c r="AB850" s="46" t="str">
        <f t="shared" si="192"/>
        <v>ข้อมูลไม่ครบ</v>
      </c>
      <c r="AC850" s="47" t="str">
        <f t="shared" si="184"/>
        <v>ข้อมูลไม่ครบ</v>
      </c>
      <c r="AD850" s="48" t="str">
        <f t="shared" si="193"/>
        <v>ข้อมูลไม่ครบ</v>
      </c>
      <c r="AE850" s="48" t="str">
        <f t="shared" si="194"/>
        <v>ข้อมูลไม่ครบ</v>
      </c>
      <c r="AF850" s="64"/>
    </row>
    <row r="851" spans="1:32" ht="21.75" thickBot="1" x14ac:dyDescent="0.4">
      <c r="A851" s="81">
        <v>833</v>
      </c>
      <c r="B851" s="168"/>
      <c r="C851" s="141"/>
      <c r="D851" s="142"/>
      <c r="E851" s="193"/>
      <c r="F851" s="194"/>
      <c r="G851" s="195"/>
      <c r="H851" s="196"/>
      <c r="I851" s="142"/>
      <c r="J851" s="164"/>
      <c r="K851" s="165"/>
      <c r="L851" s="166"/>
      <c r="M851" s="65"/>
      <c r="N851" s="114"/>
      <c r="O851" s="114"/>
      <c r="P851" s="114"/>
      <c r="Q851" s="114"/>
      <c r="R851" s="115"/>
      <c r="S851" s="46" t="str">
        <f t="shared" si="185"/>
        <v>ข้อมูลไม่ครบ</v>
      </c>
      <c r="T851" s="47" t="str">
        <f t="shared" si="186"/>
        <v>ข้อมูลไม่ครบ</v>
      </c>
      <c r="U851" s="48" t="str">
        <f t="shared" si="187"/>
        <v>ข้อมูลไม่ครบ</v>
      </c>
      <c r="V851" s="48" t="str">
        <f t="shared" si="188"/>
        <v>ข้อมูลไม่ครบ</v>
      </c>
      <c r="W851" s="79" t="str">
        <f t="shared" ref="W851:W914" ca="1" si="195">IF(E851="","ข้อมูลไม่ครบ",YEAR(TODAY())+543-E851)</f>
        <v>ข้อมูลไม่ครบ</v>
      </c>
      <c r="X851" s="46" t="str">
        <f t="shared" si="189"/>
        <v>ข้อมูลไม่ครบ</v>
      </c>
      <c r="Y851" s="47" t="str">
        <f t="shared" ref="Y851:Y914" si="196">IF(X851="ข้อมูลไม่ครบ", "ข้อมูลไม่ครบ", IF(X851&lt;18.5, "ผอม", IF(AND(18.5&lt;=X851, X851&lt;=22.9), "ปกติ", IF(AND(22.9&lt;X851, X851&lt;25), "น้ำหนักเกิน", "อ้วน"))))</f>
        <v>ข้อมูลไม่ครบ</v>
      </c>
      <c r="Z851" s="48" t="str">
        <f t="shared" si="190"/>
        <v>ข้อมูลไม่ครบ</v>
      </c>
      <c r="AA851" s="48" t="str">
        <f t="shared" si="191"/>
        <v>ข้อมูลไม่ครบ</v>
      </c>
      <c r="AB851" s="46" t="str">
        <f t="shared" si="192"/>
        <v>ข้อมูลไม่ครบ</v>
      </c>
      <c r="AC851" s="47" t="str">
        <f t="shared" ref="AC851:AC914" si="197">IF(AB851="ข้อมูลไม่ครบ", "ข้อมูลไม่ครบ", IF(AB851&lt;18.5, "ผอม", IF(AND(18.5&lt;=AB851, AB851&lt;=22.9), "ปกติ", IF(AND(22.9&lt;AB851, AB851&lt;25), "น้ำหนักเกิน", "อ้วน"))))</f>
        <v>ข้อมูลไม่ครบ</v>
      </c>
      <c r="AD851" s="48" t="str">
        <f t="shared" si="193"/>
        <v>ข้อมูลไม่ครบ</v>
      </c>
      <c r="AE851" s="48" t="str">
        <f t="shared" si="194"/>
        <v>ข้อมูลไม่ครบ</v>
      </c>
      <c r="AF851" s="64"/>
    </row>
    <row r="852" spans="1:32" ht="21.75" thickBot="1" x14ac:dyDescent="0.4">
      <c r="A852" s="81">
        <v>834</v>
      </c>
      <c r="B852" s="168"/>
      <c r="C852" s="141"/>
      <c r="D852" s="142"/>
      <c r="E852" s="193"/>
      <c r="F852" s="194"/>
      <c r="G852" s="195"/>
      <c r="H852" s="196"/>
      <c r="I852" s="142"/>
      <c r="J852" s="164"/>
      <c r="K852" s="165"/>
      <c r="L852" s="166"/>
      <c r="M852" s="65"/>
      <c r="N852" s="114"/>
      <c r="O852" s="114"/>
      <c r="P852" s="114"/>
      <c r="Q852" s="114"/>
      <c r="R852" s="115"/>
      <c r="S852" s="46" t="str">
        <f t="shared" ref="S852:S915" si="198">IF(OR(F852="",$G852=""), "ข้อมูลไม่ครบ", F852/($G852*$G852)*10000)</f>
        <v>ข้อมูลไม่ครบ</v>
      </c>
      <c r="T852" s="47" t="str">
        <f t="shared" ref="T852:T915" si="199">IF(S852="ข้อมูลไม่ครบ", "ข้อมูลไม่ครบ", IF(S852&lt;18.5, "ผอม", IF(AND(18.5&lt;=S852, S852&lt;=22.9), "ปกติ", IF(AND(22.9&lt;S852, S852&lt;25), "น้ำหนักเกิน", "อ้วน"))))</f>
        <v>ข้อมูลไม่ครบ</v>
      </c>
      <c r="U852" s="48" t="str">
        <f t="shared" ref="U852:U915" si="200">IF(OR($G852="",H852=""),"ข้อมูลไม่ครบ",IF($G852/2&lt;H852,"ลงพุง","ไม่ลงพุง"))</f>
        <v>ข้อมูลไม่ครบ</v>
      </c>
      <c r="V852" s="48" t="str">
        <f t="shared" ref="V852:V915" si="201">IF(OR(T852="ข้อมูลไม่ครบ",U852="ข้อมูลไม่ครบ"),"ข้อมูลไม่ครบ",IF(AND(T852="ปกติ",U852="ไม่ลงพุง"),"ปกติ",IF(AND(T852="ปกติ",U852="ลงพุง"),"เสี่ยง",IF(AND(T852="น้ำหนักเกิน",U852="ไม่ลงพุง"),"เสี่ยง",IF(AND(T852="น้ำหนักเกิน",U852="ลงพุง"),"เสี่ยงสูง",IF(AND(T852="อ้วน",U852="ไม่ลงพุง"),"เสี่ยง",IF(AND(T852="อ้วน",U852="ลงพุง"),"เสี่ยงสูง",IF(AND(T852="ผอม",U852="ไม่ลงพุง"),"เสี่ยง",IF(AND(T852="ผอม",U852="ลงพุง"),"เสี่ยงสูง",0)))))))))</f>
        <v>ข้อมูลไม่ครบ</v>
      </c>
      <c r="W852" s="79" t="str">
        <f t="shared" ca="1" si="195"/>
        <v>ข้อมูลไม่ครบ</v>
      </c>
      <c r="X852" s="46" t="str">
        <f t="shared" ref="X852:X915" si="202">IF(OR(I852="",$G852=""), "ข้อมูลไม่ครบ", K852/($G852*$G852)*10000)</f>
        <v>ข้อมูลไม่ครบ</v>
      </c>
      <c r="Y852" s="47" t="str">
        <f t="shared" si="196"/>
        <v>ข้อมูลไม่ครบ</v>
      </c>
      <c r="Z852" s="48" t="str">
        <f t="shared" ref="Z852:Z915" si="203">IF(OR(L852="",$G852=""),"ข้อมูลไม่ครบ",IF($G852/2&lt;M852,"ลงพุง","ไม่ลงพุง"))</f>
        <v>ข้อมูลไม่ครบ</v>
      </c>
      <c r="AA852" s="48" t="str">
        <f t="shared" ref="AA852:AA915" si="204">IF(OR(Y852="ข้อมูลไม่ครบ",Z852="ข้อมูลไม่ครบ"),"ข้อมูลไม่ครบ",IF(AND(Y852="ปกติ",Z852="ไม่ลงพุง"),"ปกติ",IF(AND(Y852="ปกติ",Z852="ลงพุง"),"เสี่ยง",IF(AND(Y852="น้ำหนักเกิน",Z852="ไม่ลงพุง"),"เสี่ยง",IF(AND(Y852="น้ำหนักเกิน",Z852="ลงพุง"),"เสี่ยงสูง",IF(AND(Y852="อ้วน",Z852="ไม่ลงพุง"),"เสี่ยง",IF(AND(Y852="อ้วน",Z852="ลงพุง"),"เสี่ยงสูง",IF(AND(Y852="ผอม",Z852="ไม่ลงพุง"),"เสี่ยง",IF(AND(Y852="ผอม",Z852="ลงพุง"),"เสี่ยงสูง",0)))))))))</f>
        <v>ข้อมูลไม่ครบ</v>
      </c>
      <c r="AB852" s="46" t="str">
        <f t="shared" ref="AB852:AB915" si="205">IF(OR(O852="",$G852=""), "ข้อมูลไม่ครบ", O852/($G852*$G852)*10000)</f>
        <v>ข้อมูลไม่ครบ</v>
      </c>
      <c r="AC852" s="47" t="str">
        <f t="shared" si="197"/>
        <v>ข้อมูลไม่ครบ</v>
      </c>
      <c r="AD852" s="48" t="str">
        <f t="shared" ref="AD852:AD915" si="206">IF(OR($G852="",Q852=""),"ข้อมูลไม่ครบ",IF($G852/2&lt;Q852,"ลงพุง","ไม่ลงพุง"))</f>
        <v>ข้อมูลไม่ครบ</v>
      </c>
      <c r="AE852" s="48" t="str">
        <f t="shared" ref="AE852:AE915" si="207">IF(OR(AC852="ข้อมูลไม่ครบ",AD852="ข้อมูลไม่ครบ"),"ข้อมูลไม่ครบ",IF(AND(AC852="ปกติ",AD852="ไม่ลงพุง"),"ปกติ",IF(AND(AC852="ปกติ",AD852="ลงพุง"),"เสี่ยง",IF(AND(AC852="น้ำหนักเกิน",AD852="ไม่ลงพุง"),"เสี่ยง",IF(AND(AC852="น้ำหนักเกิน",AD852="ลงพุง"),"เสี่ยงสูง",IF(AND(AC852="อ้วน",AD852="ไม่ลงพุง"),"เสี่ยง",IF(AND(AC852="อ้วน",AD852="ลงพุง"),"เสี่ยงสูง",IF(AND(AC852="ผอม",AD852="ไม่ลงพุง"),"เสี่ยง",IF(AND(AC852="ผอม",AD852="ลงพุง"),"เสี่ยงสูง",0)))))))))</f>
        <v>ข้อมูลไม่ครบ</v>
      </c>
      <c r="AF852" s="64"/>
    </row>
    <row r="853" spans="1:32" ht="21.75" thickBot="1" x14ac:dyDescent="0.4">
      <c r="A853" s="81">
        <v>835</v>
      </c>
      <c r="B853" s="168"/>
      <c r="C853" s="141"/>
      <c r="D853" s="142"/>
      <c r="E853" s="193"/>
      <c r="F853" s="194"/>
      <c r="G853" s="195"/>
      <c r="H853" s="196"/>
      <c r="I853" s="142"/>
      <c r="J853" s="164"/>
      <c r="K853" s="165"/>
      <c r="L853" s="166"/>
      <c r="M853" s="65"/>
      <c r="N853" s="114"/>
      <c r="O853" s="114"/>
      <c r="P853" s="114"/>
      <c r="Q853" s="114"/>
      <c r="R853" s="115"/>
      <c r="S853" s="46" t="str">
        <f t="shared" si="198"/>
        <v>ข้อมูลไม่ครบ</v>
      </c>
      <c r="T853" s="47" t="str">
        <f t="shared" si="199"/>
        <v>ข้อมูลไม่ครบ</v>
      </c>
      <c r="U853" s="48" t="str">
        <f t="shared" si="200"/>
        <v>ข้อมูลไม่ครบ</v>
      </c>
      <c r="V853" s="48" t="str">
        <f t="shared" si="201"/>
        <v>ข้อมูลไม่ครบ</v>
      </c>
      <c r="W853" s="79" t="str">
        <f t="shared" ca="1" si="195"/>
        <v>ข้อมูลไม่ครบ</v>
      </c>
      <c r="X853" s="46" t="str">
        <f t="shared" si="202"/>
        <v>ข้อมูลไม่ครบ</v>
      </c>
      <c r="Y853" s="47" t="str">
        <f t="shared" si="196"/>
        <v>ข้อมูลไม่ครบ</v>
      </c>
      <c r="Z853" s="48" t="str">
        <f t="shared" si="203"/>
        <v>ข้อมูลไม่ครบ</v>
      </c>
      <c r="AA853" s="48" t="str">
        <f t="shared" si="204"/>
        <v>ข้อมูลไม่ครบ</v>
      </c>
      <c r="AB853" s="46" t="str">
        <f t="shared" si="205"/>
        <v>ข้อมูลไม่ครบ</v>
      </c>
      <c r="AC853" s="47" t="str">
        <f t="shared" si="197"/>
        <v>ข้อมูลไม่ครบ</v>
      </c>
      <c r="AD853" s="48" t="str">
        <f t="shared" si="206"/>
        <v>ข้อมูลไม่ครบ</v>
      </c>
      <c r="AE853" s="48" t="str">
        <f t="shared" si="207"/>
        <v>ข้อมูลไม่ครบ</v>
      </c>
      <c r="AF853" s="64"/>
    </row>
    <row r="854" spans="1:32" ht="21.75" thickBot="1" x14ac:dyDescent="0.4">
      <c r="A854" s="81">
        <v>836</v>
      </c>
      <c r="B854" s="168"/>
      <c r="C854" s="141"/>
      <c r="D854" s="142"/>
      <c r="E854" s="193"/>
      <c r="F854" s="194"/>
      <c r="G854" s="195"/>
      <c r="H854" s="196"/>
      <c r="I854" s="142"/>
      <c r="J854" s="164"/>
      <c r="K854" s="165"/>
      <c r="L854" s="166"/>
      <c r="M854" s="65"/>
      <c r="N854" s="114"/>
      <c r="O854" s="114"/>
      <c r="P854" s="114"/>
      <c r="Q854" s="114"/>
      <c r="R854" s="115"/>
      <c r="S854" s="46" t="str">
        <f t="shared" si="198"/>
        <v>ข้อมูลไม่ครบ</v>
      </c>
      <c r="T854" s="47" t="str">
        <f t="shared" si="199"/>
        <v>ข้อมูลไม่ครบ</v>
      </c>
      <c r="U854" s="48" t="str">
        <f t="shared" si="200"/>
        <v>ข้อมูลไม่ครบ</v>
      </c>
      <c r="V854" s="48" t="str">
        <f t="shared" si="201"/>
        <v>ข้อมูลไม่ครบ</v>
      </c>
      <c r="W854" s="79" t="str">
        <f t="shared" ca="1" si="195"/>
        <v>ข้อมูลไม่ครบ</v>
      </c>
      <c r="X854" s="46" t="str">
        <f t="shared" si="202"/>
        <v>ข้อมูลไม่ครบ</v>
      </c>
      <c r="Y854" s="47" t="str">
        <f t="shared" si="196"/>
        <v>ข้อมูลไม่ครบ</v>
      </c>
      <c r="Z854" s="48" t="str">
        <f t="shared" si="203"/>
        <v>ข้อมูลไม่ครบ</v>
      </c>
      <c r="AA854" s="48" t="str">
        <f t="shared" si="204"/>
        <v>ข้อมูลไม่ครบ</v>
      </c>
      <c r="AB854" s="46" t="str">
        <f t="shared" si="205"/>
        <v>ข้อมูลไม่ครบ</v>
      </c>
      <c r="AC854" s="47" t="str">
        <f t="shared" si="197"/>
        <v>ข้อมูลไม่ครบ</v>
      </c>
      <c r="AD854" s="48" t="str">
        <f t="shared" si="206"/>
        <v>ข้อมูลไม่ครบ</v>
      </c>
      <c r="AE854" s="48" t="str">
        <f t="shared" si="207"/>
        <v>ข้อมูลไม่ครบ</v>
      </c>
      <c r="AF854" s="64"/>
    </row>
    <row r="855" spans="1:32" ht="21.75" thickBot="1" x14ac:dyDescent="0.4">
      <c r="A855" s="81">
        <v>837</v>
      </c>
      <c r="B855" s="168"/>
      <c r="C855" s="141"/>
      <c r="D855" s="142"/>
      <c r="E855" s="193"/>
      <c r="F855" s="194"/>
      <c r="G855" s="195"/>
      <c r="H855" s="196"/>
      <c r="I855" s="142"/>
      <c r="J855" s="164"/>
      <c r="K855" s="165"/>
      <c r="L855" s="166"/>
      <c r="M855" s="65"/>
      <c r="N855" s="114"/>
      <c r="O855" s="114"/>
      <c r="P855" s="114"/>
      <c r="Q855" s="114"/>
      <c r="R855" s="115"/>
      <c r="S855" s="46" t="str">
        <f t="shared" si="198"/>
        <v>ข้อมูลไม่ครบ</v>
      </c>
      <c r="T855" s="47" t="str">
        <f t="shared" si="199"/>
        <v>ข้อมูลไม่ครบ</v>
      </c>
      <c r="U855" s="48" t="str">
        <f t="shared" si="200"/>
        <v>ข้อมูลไม่ครบ</v>
      </c>
      <c r="V855" s="48" t="str">
        <f t="shared" si="201"/>
        <v>ข้อมูลไม่ครบ</v>
      </c>
      <c r="W855" s="79" t="str">
        <f t="shared" ca="1" si="195"/>
        <v>ข้อมูลไม่ครบ</v>
      </c>
      <c r="X855" s="46" t="str">
        <f t="shared" si="202"/>
        <v>ข้อมูลไม่ครบ</v>
      </c>
      <c r="Y855" s="47" t="str">
        <f t="shared" si="196"/>
        <v>ข้อมูลไม่ครบ</v>
      </c>
      <c r="Z855" s="48" t="str">
        <f t="shared" si="203"/>
        <v>ข้อมูลไม่ครบ</v>
      </c>
      <c r="AA855" s="48" t="str">
        <f t="shared" si="204"/>
        <v>ข้อมูลไม่ครบ</v>
      </c>
      <c r="AB855" s="46" t="str">
        <f t="shared" si="205"/>
        <v>ข้อมูลไม่ครบ</v>
      </c>
      <c r="AC855" s="47" t="str">
        <f t="shared" si="197"/>
        <v>ข้อมูลไม่ครบ</v>
      </c>
      <c r="AD855" s="48" t="str">
        <f t="shared" si="206"/>
        <v>ข้อมูลไม่ครบ</v>
      </c>
      <c r="AE855" s="48" t="str">
        <f t="shared" si="207"/>
        <v>ข้อมูลไม่ครบ</v>
      </c>
      <c r="AF855" s="64"/>
    </row>
    <row r="856" spans="1:32" ht="21.75" thickBot="1" x14ac:dyDescent="0.4">
      <c r="A856" s="81">
        <v>838</v>
      </c>
      <c r="B856" s="168"/>
      <c r="C856" s="141"/>
      <c r="D856" s="142"/>
      <c r="E856" s="193"/>
      <c r="F856" s="194"/>
      <c r="G856" s="195"/>
      <c r="H856" s="196"/>
      <c r="I856" s="142"/>
      <c r="J856" s="164"/>
      <c r="K856" s="165"/>
      <c r="L856" s="166"/>
      <c r="M856" s="65"/>
      <c r="N856" s="114"/>
      <c r="O856" s="114"/>
      <c r="P856" s="114"/>
      <c r="Q856" s="114"/>
      <c r="R856" s="115"/>
      <c r="S856" s="46" t="str">
        <f t="shared" si="198"/>
        <v>ข้อมูลไม่ครบ</v>
      </c>
      <c r="T856" s="47" t="str">
        <f t="shared" si="199"/>
        <v>ข้อมูลไม่ครบ</v>
      </c>
      <c r="U856" s="48" t="str">
        <f t="shared" si="200"/>
        <v>ข้อมูลไม่ครบ</v>
      </c>
      <c r="V856" s="48" t="str">
        <f t="shared" si="201"/>
        <v>ข้อมูลไม่ครบ</v>
      </c>
      <c r="W856" s="79" t="str">
        <f t="shared" ca="1" si="195"/>
        <v>ข้อมูลไม่ครบ</v>
      </c>
      <c r="X856" s="46" t="str">
        <f t="shared" si="202"/>
        <v>ข้อมูลไม่ครบ</v>
      </c>
      <c r="Y856" s="47" t="str">
        <f t="shared" si="196"/>
        <v>ข้อมูลไม่ครบ</v>
      </c>
      <c r="Z856" s="48" t="str">
        <f t="shared" si="203"/>
        <v>ข้อมูลไม่ครบ</v>
      </c>
      <c r="AA856" s="48" t="str">
        <f t="shared" si="204"/>
        <v>ข้อมูลไม่ครบ</v>
      </c>
      <c r="AB856" s="46" t="str">
        <f t="shared" si="205"/>
        <v>ข้อมูลไม่ครบ</v>
      </c>
      <c r="AC856" s="47" t="str">
        <f t="shared" si="197"/>
        <v>ข้อมูลไม่ครบ</v>
      </c>
      <c r="AD856" s="48" t="str">
        <f t="shared" si="206"/>
        <v>ข้อมูลไม่ครบ</v>
      </c>
      <c r="AE856" s="48" t="str">
        <f t="shared" si="207"/>
        <v>ข้อมูลไม่ครบ</v>
      </c>
      <c r="AF856" s="64"/>
    </row>
    <row r="857" spans="1:32" ht="21.75" thickBot="1" x14ac:dyDescent="0.4">
      <c r="A857" s="81">
        <v>839</v>
      </c>
      <c r="B857" s="168"/>
      <c r="C857" s="141"/>
      <c r="D857" s="142"/>
      <c r="E857" s="193"/>
      <c r="F857" s="194"/>
      <c r="G857" s="195"/>
      <c r="H857" s="196"/>
      <c r="I857" s="142"/>
      <c r="J857" s="164"/>
      <c r="K857" s="165"/>
      <c r="L857" s="166"/>
      <c r="M857" s="65"/>
      <c r="N857" s="114"/>
      <c r="O857" s="114"/>
      <c r="P857" s="114"/>
      <c r="Q857" s="114"/>
      <c r="R857" s="115"/>
      <c r="S857" s="46" t="str">
        <f t="shared" si="198"/>
        <v>ข้อมูลไม่ครบ</v>
      </c>
      <c r="T857" s="47" t="str">
        <f t="shared" si="199"/>
        <v>ข้อมูลไม่ครบ</v>
      </c>
      <c r="U857" s="48" t="str">
        <f t="shared" si="200"/>
        <v>ข้อมูลไม่ครบ</v>
      </c>
      <c r="V857" s="48" t="str">
        <f t="shared" si="201"/>
        <v>ข้อมูลไม่ครบ</v>
      </c>
      <c r="W857" s="79" t="str">
        <f t="shared" ca="1" si="195"/>
        <v>ข้อมูลไม่ครบ</v>
      </c>
      <c r="X857" s="46" t="str">
        <f t="shared" si="202"/>
        <v>ข้อมูลไม่ครบ</v>
      </c>
      <c r="Y857" s="47" t="str">
        <f t="shared" si="196"/>
        <v>ข้อมูลไม่ครบ</v>
      </c>
      <c r="Z857" s="48" t="str">
        <f t="shared" si="203"/>
        <v>ข้อมูลไม่ครบ</v>
      </c>
      <c r="AA857" s="48" t="str">
        <f t="shared" si="204"/>
        <v>ข้อมูลไม่ครบ</v>
      </c>
      <c r="AB857" s="46" t="str">
        <f t="shared" si="205"/>
        <v>ข้อมูลไม่ครบ</v>
      </c>
      <c r="AC857" s="47" t="str">
        <f t="shared" si="197"/>
        <v>ข้อมูลไม่ครบ</v>
      </c>
      <c r="AD857" s="48" t="str">
        <f t="shared" si="206"/>
        <v>ข้อมูลไม่ครบ</v>
      </c>
      <c r="AE857" s="48" t="str">
        <f t="shared" si="207"/>
        <v>ข้อมูลไม่ครบ</v>
      </c>
      <c r="AF857" s="64"/>
    </row>
    <row r="858" spans="1:32" ht="21.75" thickBot="1" x14ac:dyDescent="0.4">
      <c r="A858" s="81">
        <v>840</v>
      </c>
      <c r="B858" s="168"/>
      <c r="C858" s="141"/>
      <c r="D858" s="142"/>
      <c r="E858" s="193"/>
      <c r="F858" s="194"/>
      <c r="G858" s="195"/>
      <c r="H858" s="196"/>
      <c r="I858" s="142"/>
      <c r="J858" s="164"/>
      <c r="K858" s="165"/>
      <c r="L858" s="166"/>
      <c r="M858" s="65"/>
      <c r="N858" s="114"/>
      <c r="O858" s="114"/>
      <c r="P858" s="114"/>
      <c r="Q858" s="114"/>
      <c r="R858" s="115"/>
      <c r="S858" s="46" t="str">
        <f t="shared" si="198"/>
        <v>ข้อมูลไม่ครบ</v>
      </c>
      <c r="T858" s="47" t="str">
        <f t="shared" si="199"/>
        <v>ข้อมูลไม่ครบ</v>
      </c>
      <c r="U858" s="48" t="str">
        <f t="shared" si="200"/>
        <v>ข้อมูลไม่ครบ</v>
      </c>
      <c r="V858" s="48" t="str">
        <f t="shared" si="201"/>
        <v>ข้อมูลไม่ครบ</v>
      </c>
      <c r="W858" s="79" t="str">
        <f t="shared" ca="1" si="195"/>
        <v>ข้อมูลไม่ครบ</v>
      </c>
      <c r="X858" s="46" t="str">
        <f t="shared" si="202"/>
        <v>ข้อมูลไม่ครบ</v>
      </c>
      <c r="Y858" s="47" t="str">
        <f t="shared" si="196"/>
        <v>ข้อมูลไม่ครบ</v>
      </c>
      <c r="Z858" s="48" t="str">
        <f t="shared" si="203"/>
        <v>ข้อมูลไม่ครบ</v>
      </c>
      <c r="AA858" s="48" t="str">
        <f t="shared" si="204"/>
        <v>ข้อมูลไม่ครบ</v>
      </c>
      <c r="AB858" s="46" t="str">
        <f t="shared" si="205"/>
        <v>ข้อมูลไม่ครบ</v>
      </c>
      <c r="AC858" s="47" t="str">
        <f t="shared" si="197"/>
        <v>ข้อมูลไม่ครบ</v>
      </c>
      <c r="AD858" s="48" t="str">
        <f t="shared" si="206"/>
        <v>ข้อมูลไม่ครบ</v>
      </c>
      <c r="AE858" s="48" t="str">
        <f t="shared" si="207"/>
        <v>ข้อมูลไม่ครบ</v>
      </c>
      <c r="AF858" s="64"/>
    </row>
    <row r="859" spans="1:32" ht="21.75" thickBot="1" x14ac:dyDescent="0.4">
      <c r="A859" s="81">
        <v>841</v>
      </c>
      <c r="B859" s="168"/>
      <c r="C859" s="141"/>
      <c r="D859" s="142"/>
      <c r="E859" s="193"/>
      <c r="F859" s="194"/>
      <c r="G859" s="195"/>
      <c r="H859" s="196"/>
      <c r="I859" s="142"/>
      <c r="J859" s="164"/>
      <c r="K859" s="165"/>
      <c r="L859" s="166"/>
      <c r="M859" s="65"/>
      <c r="N859" s="114"/>
      <c r="O859" s="114"/>
      <c r="P859" s="114"/>
      <c r="Q859" s="114"/>
      <c r="R859" s="115"/>
      <c r="S859" s="46" t="str">
        <f t="shared" si="198"/>
        <v>ข้อมูลไม่ครบ</v>
      </c>
      <c r="T859" s="47" t="str">
        <f t="shared" si="199"/>
        <v>ข้อมูลไม่ครบ</v>
      </c>
      <c r="U859" s="48" t="str">
        <f t="shared" si="200"/>
        <v>ข้อมูลไม่ครบ</v>
      </c>
      <c r="V859" s="48" t="str">
        <f t="shared" si="201"/>
        <v>ข้อมูลไม่ครบ</v>
      </c>
      <c r="W859" s="79" t="str">
        <f t="shared" ca="1" si="195"/>
        <v>ข้อมูลไม่ครบ</v>
      </c>
      <c r="X859" s="46" t="str">
        <f t="shared" si="202"/>
        <v>ข้อมูลไม่ครบ</v>
      </c>
      <c r="Y859" s="47" t="str">
        <f t="shared" si="196"/>
        <v>ข้อมูลไม่ครบ</v>
      </c>
      <c r="Z859" s="48" t="str">
        <f t="shared" si="203"/>
        <v>ข้อมูลไม่ครบ</v>
      </c>
      <c r="AA859" s="48" t="str">
        <f t="shared" si="204"/>
        <v>ข้อมูลไม่ครบ</v>
      </c>
      <c r="AB859" s="46" t="str">
        <f t="shared" si="205"/>
        <v>ข้อมูลไม่ครบ</v>
      </c>
      <c r="AC859" s="47" t="str">
        <f t="shared" si="197"/>
        <v>ข้อมูลไม่ครบ</v>
      </c>
      <c r="AD859" s="48" t="str">
        <f t="shared" si="206"/>
        <v>ข้อมูลไม่ครบ</v>
      </c>
      <c r="AE859" s="48" t="str">
        <f t="shared" si="207"/>
        <v>ข้อมูลไม่ครบ</v>
      </c>
      <c r="AF859" s="64"/>
    </row>
    <row r="860" spans="1:32" ht="21.75" thickBot="1" x14ac:dyDescent="0.4">
      <c r="A860" s="81">
        <v>842</v>
      </c>
      <c r="B860" s="168"/>
      <c r="C860" s="141"/>
      <c r="D860" s="142"/>
      <c r="E860" s="193"/>
      <c r="F860" s="194"/>
      <c r="G860" s="195"/>
      <c r="H860" s="196"/>
      <c r="I860" s="142"/>
      <c r="J860" s="164"/>
      <c r="K860" s="165"/>
      <c r="L860" s="166"/>
      <c r="M860" s="65"/>
      <c r="N860" s="114"/>
      <c r="O860" s="114"/>
      <c r="P860" s="114"/>
      <c r="Q860" s="114"/>
      <c r="R860" s="115"/>
      <c r="S860" s="46" t="str">
        <f t="shared" si="198"/>
        <v>ข้อมูลไม่ครบ</v>
      </c>
      <c r="T860" s="47" t="str">
        <f t="shared" si="199"/>
        <v>ข้อมูลไม่ครบ</v>
      </c>
      <c r="U860" s="48" t="str">
        <f t="shared" si="200"/>
        <v>ข้อมูลไม่ครบ</v>
      </c>
      <c r="V860" s="48" t="str">
        <f t="shared" si="201"/>
        <v>ข้อมูลไม่ครบ</v>
      </c>
      <c r="W860" s="79" t="str">
        <f t="shared" ca="1" si="195"/>
        <v>ข้อมูลไม่ครบ</v>
      </c>
      <c r="X860" s="46" t="str">
        <f t="shared" si="202"/>
        <v>ข้อมูลไม่ครบ</v>
      </c>
      <c r="Y860" s="47" t="str">
        <f t="shared" si="196"/>
        <v>ข้อมูลไม่ครบ</v>
      </c>
      <c r="Z860" s="48" t="str">
        <f t="shared" si="203"/>
        <v>ข้อมูลไม่ครบ</v>
      </c>
      <c r="AA860" s="48" t="str">
        <f t="shared" si="204"/>
        <v>ข้อมูลไม่ครบ</v>
      </c>
      <c r="AB860" s="46" t="str">
        <f t="shared" si="205"/>
        <v>ข้อมูลไม่ครบ</v>
      </c>
      <c r="AC860" s="47" t="str">
        <f t="shared" si="197"/>
        <v>ข้อมูลไม่ครบ</v>
      </c>
      <c r="AD860" s="48" t="str">
        <f t="shared" si="206"/>
        <v>ข้อมูลไม่ครบ</v>
      </c>
      <c r="AE860" s="48" t="str">
        <f t="shared" si="207"/>
        <v>ข้อมูลไม่ครบ</v>
      </c>
      <c r="AF860" s="64"/>
    </row>
    <row r="861" spans="1:32" ht="21.75" thickBot="1" x14ac:dyDescent="0.4">
      <c r="A861" s="81">
        <v>843</v>
      </c>
      <c r="B861" s="168"/>
      <c r="C861" s="141"/>
      <c r="D861" s="142"/>
      <c r="E861" s="193"/>
      <c r="F861" s="194"/>
      <c r="G861" s="195"/>
      <c r="H861" s="196"/>
      <c r="I861" s="142"/>
      <c r="J861" s="164"/>
      <c r="K861" s="165"/>
      <c r="L861" s="166"/>
      <c r="M861" s="65"/>
      <c r="N861" s="114"/>
      <c r="O861" s="114"/>
      <c r="P861" s="114"/>
      <c r="Q861" s="114"/>
      <c r="R861" s="115"/>
      <c r="S861" s="46" t="str">
        <f t="shared" si="198"/>
        <v>ข้อมูลไม่ครบ</v>
      </c>
      <c r="T861" s="47" t="str">
        <f t="shared" si="199"/>
        <v>ข้อมูลไม่ครบ</v>
      </c>
      <c r="U861" s="48" t="str">
        <f t="shared" si="200"/>
        <v>ข้อมูลไม่ครบ</v>
      </c>
      <c r="V861" s="48" t="str">
        <f t="shared" si="201"/>
        <v>ข้อมูลไม่ครบ</v>
      </c>
      <c r="W861" s="79" t="str">
        <f t="shared" ca="1" si="195"/>
        <v>ข้อมูลไม่ครบ</v>
      </c>
      <c r="X861" s="46" t="str">
        <f t="shared" si="202"/>
        <v>ข้อมูลไม่ครบ</v>
      </c>
      <c r="Y861" s="47" t="str">
        <f t="shared" si="196"/>
        <v>ข้อมูลไม่ครบ</v>
      </c>
      <c r="Z861" s="48" t="str">
        <f t="shared" si="203"/>
        <v>ข้อมูลไม่ครบ</v>
      </c>
      <c r="AA861" s="48" t="str">
        <f t="shared" si="204"/>
        <v>ข้อมูลไม่ครบ</v>
      </c>
      <c r="AB861" s="46" t="str">
        <f t="shared" si="205"/>
        <v>ข้อมูลไม่ครบ</v>
      </c>
      <c r="AC861" s="47" t="str">
        <f t="shared" si="197"/>
        <v>ข้อมูลไม่ครบ</v>
      </c>
      <c r="AD861" s="48" t="str">
        <f t="shared" si="206"/>
        <v>ข้อมูลไม่ครบ</v>
      </c>
      <c r="AE861" s="48" t="str">
        <f t="shared" si="207"/>
        <v>ข้อมูลไม่ครบ</v>
      </c>
      <c r="AF861" s="64"/>
    </row>
    <row r="862" spans="1:32" ht="21.75" thickBot="1" x14ac:dyDescent="0.4">
      <c r="A862" s="81">
        <v>844</v>
      </c>
      <c r="B862" s="168"/>
      <c r="C862" s="141"/>
      <c r="D862" s="142"/>
      <c r="E862" s="193"/>
      <c r="F862" s="194"/>
      <c r="G862" s="195"/>
      <c r="H862" s="196"/>
      <c r="I862" s="142"/>
      <c r="J862" s="164"/>
      <c r="K862" s="165"/>
      <c r="L862" s="166"/>
      <c r="M862" s="65"/>
      <c r="N862" s="114"/>
      <c r="O862" s="114"/>
      <c r="P862" s="114"/>
      <c r="Q862" s="114"/>
      <c r="R862" s="115"/>
      <c r="S862" s="46" t="str">
        <f t="shared" si="198"/>
        <v>ข้อมูลไม่ครบ</v>
      </c>
      <c r="T862" s="47" t="str">
        <f t="shared" si="199"/>
        <v>ข้อมูลไม่ครบ</v>
      </c>
      <c r="U862" s="48" t="str">
        <f t="shared" si="200"/>
        <v>ข้อมูลไม่ครบ</v>
      </c>
      <c r="V862" s="48" t="str">
        <f t="shared" si="201"/>
        <v>ข้อมูลไม่ครบ</v>
      </c>
      <c r="W862" s="79" t="str">
        <f t="shared" ca="1" si="195"/>
        <v>ข้อมูลไม่ครบ</v>
      </c>
      <c r="X862" s="46" t="str">
        <f t="shared" si="202"/>
        <v>ข้อมูลไม่ครบ</v>
      </c>
      <c r="Y862" s="47" t="str">
        <f t="shared" si="196"/>
        <v>ข้อมูลไม่ครบ</v>
      </c>
      <c r="Z862" s="48" t="str">
        <f t="shared" si="203"/>
        <v>ข้อมูลไม่ครบ</v>
      </c>
      <c r="AA862" s="48" t="str">
        <f t="shared" si="204"/>
        <v>ข้อมูลไม่ครบ</v>
      </c>
      <c r="AB862" s="46" t="str">
        <f t="shared" si="205"/>
        <v>ข้อมูลไม่ครบ</v>
      </c>
      <c r="AC862" s="47" t="str">
        <f t="shared" si="197"/>
        <v>ข้อมูลไม่ครบ</v>
      </c>
      <c r="AD862" s="48" t="str">
        <f t="shared" si="206"/>
        <v>ข้อมูลไม่ครบ</v>
      </c>
      <c r="AE862" s="48" t="str">
        <f t="shared" si="207"/>
        <v>ข้อมูลไม่ครบ</v>
      </c>
      <c r="AF862" s="64"/>
    </row>
    <row r="863" spans="1:32" ht="21.75" thickBot="1" x14ac:dyDescent="0.4">
      <c r="A863" s="81">
        <v>845</v>
      </c>
      <c r="B863" s="168"/>
      <c r="C863" s="141"/>
      <c r="D863" s="142"/>
      <c r="E863" s="193"/>
      <c r="F863" s="194"/>
      <c r="G863" s="195"/>
      <c r="H863" s="196"/>
      <c r="I863" s="142"/>
      <c r="J863" s="164"/>
      <c r="K863" s="165"/>
      <c r="L863" s="166"/>
      <c r="M863" s="65"/>
      <c r="N863" s="114"/>
      <c r="O863" s="114"/>
      <c r="P863" s="114"/>
      <c r="Q863" s="114"/>
      <c r="R863" s="115"/>
      <c r="S863" s="46" t="str">
        <f t="shared" si="198"/>
        <v>ข้อมูลไม่ครบ</v>
      </c>
      <c r="T863" s="47" t="str">
        <f t="shared" si="199"/>
        <v>ข้อมูลไม่ครบ</v>
      </c>
      <c r="U863" s="48" t="str">
        <f t="shared" si="200"/>
        <v>ข้อมูลไม่ครบ</v>
      </c>
      <c r="V863" s="48" t="str">
        <f t="shared" si="201"/>
        <v>ข้อมูลไม่ครบ</v>
      </c>
      <c r="W863" s="79" t="str">
        <f t="shared" ca="1" si="195"/>
        <v>ข้อมูลไม่ครบ</v>
      </c>
      <c r="X863" s="46" t="str">
        <f t="shared" si="202"/>
        <v>ข้อมูลไม่ครบ</v>
      </c>
      <c r="Y863" s="47" t="str">
        <f t="shared" si="196"/>
        <v>ข้อมูลไม่ครบ</v>
      </c>
      <c r="Z863" s="48" t="str">
        <f t="shared" si="203"/>
        <v>ข้อมูลไม่ครบ</v>
      </c>
      <c r="AA863" s="48" t="str">
        <f t="shared" si="204"/>
        <v>ข้อมูลไม่ครบ</v>
      </c>
      <c r="AB863" s="46" t="str">
        <f t="shared" si="205"/>
        <v>ข้อมูลไม่ครบ</v>
      </c>
      <c r="AC863" s="47" t="str">
        <f t="shared" si="197"/>
        <v>ข้อมูลไม่ครบ</v>
      </c>
      <c r="AD863" s="48" t="str">
        <f t="shared" si="206"/>
        <v>ข้อมูลไม่ครบ</v>
      </c>
      <c r="AE863" s="48" t="str">
        <f t="shared" si="207"/>
        <v>ข้อมูลไม่ครบ</v>
      </c>
      <c r="AF863" s="64"/>
    </row>
    <row r="864" spans="1:32" ht="21.75" thickBot="1" x14ac:dyDescent="0.4">
      <c r="A864" s="81">
        <v>846</v>
      </c>
      <c r="B864" s="168"/>
      <c r="C864" s="141"/>
      <c r="D864" s="142"/>
      <c r="E864" s="193"/>
      <c r="F864" s="194"/>
      <c r="G864" s="195"/>
      <c r="H864" s="196"/>
      <c r="I864" s="142"/>
      <c r="J864" s="164"/>
      <c r="K864" s="165"/>
      <c r="L864" s="166"/>
      <c r="M864" s="65"/>
      <c r="N864" s="114"/>
      <c r="O864" s="114"/>
      <c r="P864" s="114"/>
      <c r="Q864" s="114"/>
      <c r="R864" s="115"/>
      <c r="S864" s="46" t="str">
        <f t="shared" si="198"/>
        <v>ข้อมูลไม่ครบ</v>
      </c>
      <c r="T864" s="47" t="str">
        <f t="shared" si="199"/>
        <v>ข้อมูลไม่ครบ</v>
      </c>
      <c r="U864" s="48" t="str">
        <f t="shared" si="200"/>
        <v>ข้อมูลไม่ครบ</v>
      </c>
      <c r="V864" s="48" t="str">
        <f t="shared" si="201"/>
        <v>ข้อมูลไม่ครบ</v>
      </c>
      <c r="W864" s="79" t="str">
        <f t="shared" ca="1" si="195"/>
        <v>ข้อมูลไม่ครบ</v>
      </c>
      <c r="X864" s="46" t="str">
        <f t="shared" si="202"/>
        <v>ข้อมูลไม่ครบ</v>
      </c>
      <c r="Y864" s="47" t="str">
        <f t="shared" si="196"/>
        <v>ข้อมูลไม่ครบ</v>
      </c>
      <c r="Z864" s="48" t="str">
        <f t="shared" si="203"/>
        <v>ข้อมูลไม่ครบ</v>
      </c>
      <c r="AA864" s="48" t="str">
        <f t="shared" si="204"/>
        <v>ข้อมูลไม่ครบ</v>
      </c>
      <c r="AB864" s="46" t="str">
        <f t="shared" si="205"/>
        <v>ข้อมูลไม่ครบ</v>
      </c>
      <c r="AC864" s="47" t="str">
        <f t="shared" si="197"/>
        <v>ข้อมูลไม่ครบ</v>
      </c>
      <c r="AD864" s="48" t="str">
        <f t="shared" si="206"/>
        <v>ข้อมูลไม่ครบ</v>
      </c>
      <c r="AE864" s="48" t="str">
        <f t="shared" si="207"/>
        <v>ข้อมูลไม่ครบ</v>
      </c>
      <c r="AF864" s="64"/>
    </row>
    <row r="865" spans="1:32" ht="21.75" thickBot="1" x14ac:dyDescent="0.4">
      <c r="A865" s="81">
        <v>847</v>
      </c>
      <c r="B865" s="168"/>
      <c r="C865" s="141"/>
      <c r="D865" s="142"/>
      <c r="E865" s="193"/>
      <c r="F865" s="194"/>
      <c r="G865" s="195"/>
      <c r="H865" s="196"/>
      <c r="I865" s="142"/>
      <c r="J865" s="164"/>
      <c r="K865" s="165"/>
      <c r="L865" s="166"/>
      <c r="M865" s="65"/>
      <c r="N865" s="114"/>
      <c r="O865" s="114"/>
      <c r="P865" s="114"/>
      <c r="Q865" s="114"/>
      <c r="R865" s="115"/>
      <c r="S865" s="46" t="str">
        <f t="shared" si="198"/>
        <v>ข้อมูลไม่ครบ</v>
      </c>
      <c r="T865" s="47" t="str">
        <f t="shared" si="199"/>
        <v>ข้อมูลไม่ครบ</v>
      </c>
      <c r="U865" s="48" t="str">
        <f t="shared" si="200"/>
        <v>ข้อมูลไม่ครบ</v>
      </c>
      <c r="V865" s="48" t="str">
        <f t="shared" si="201"/>
        <v>ข้อมูลไม่ครบ</v>
      </c>
      <c r="W865" s="79" t="str">
        <f t="shared" ca="1" si="195"/>
        <v>ข้อมูลไม่ครบ</v>
      </c>
      <c r="X865" s="46" t="str">
        <f t="shared" si="202"/>
        <v>ข้อมูลไม่ครบ</v>
      </c>
      <c r="Y865" s="47" t="str">
        <f t="shared" si="196"/>
        <v>ข้อมูลไม่ครบ</v>
      </c>
      <c r="Z865" s="48" t="str">
        <f t="shared" si="203"/>
        <v>ข้อมูลไม่ครบ</v>
      </c>
      <c r="AA865" s="48" t="str">
        <f t="shared" si="204"/>
        <v>ข้อมูลไม่ครบ</v>
      </c>
      <c r="AB865" s="46" t="str">
        <f t="shared" si="205"/>
        <v>ข้อมูลไม่ครบ</v>
      </c>
      <c r="AC865" s="47" t="str">
        <f t="shared" si="197"/>
        <v>ข้อมูลไม่ครบ</v>
      </c>
      <c r="AD865" s="48" t="str">
        <f t="shared" si="206"/>
        <v>ข้อมูลไม่ครบ</v>
      </c>
      <c r="AE865" s="48" t="str">
        <f t="shared" si="207"/>
        <v>ข้อมูลไม่ครบ</v>
      </c>
      <c r="AF865" s="64"/>
    </row>
    <row r="866" spans="1:32" ht="21.75" thickBot="1" x14ac:dyDescent="0.4">
      <c r="A866" s="81">
        <v>848</v>
      </c>
      <c r="B866" s="168"/>
      <c r="C866" s="141"/>
      <c r="D866" s="142"/>
      <c r="E866" s="193"/>
      <c r="F866" s="194"/>
      <c r="G866" s="195"/>
      <c r="H866" s="196"/>
      <c r="I866" s="142"/>
      <c r="J866" s="164"/>
      <c r="K866" s="165"/>
      <c r="L866" s="166"/>
      <c r="M866" s="65"/>
      <c r="N866" s="114"/>
      <c r="O866" s="114"/>
      <c r="P866" s="114"/>
      <c r="Q866" s="114"/>
      <c r="R866" s="115"/>
      <c r="S866" s="46" t="str">
        <f t="shared" si="198"/>
        <v>ข้อมูลไม่ครบ</v>
      </c>
      <c r="T866" s="47" t="str">
        <f t="shared" si="199"/>
        <v>ข้อมูลไม่ครบ</v>
      </c>
      <c r="U866" s="48" t="str">
        <f t="shared" si="200"/>
        <v>ข้อมูลไม่ครบ</v>
      </c>
      <c r="V866" s="48" t="str">
        <f t="shared" si="201"/>
        <v>ข้อมูลไม่ครบ</v>
      </c>
      <c r="W866" s="79" t="str">
        <f t="shared" ca="1" si="195"/>
        <v>ข้อมูลไม่ครบ</v>
      </c>
      <c r="X866" s="46" t="str">
        <f t="shared" si="202"/>
        <v>ข้อมูลไม่ครบ</v>
      </c>
      <c r="Y866" s="47" t="str">
        <f t="shared" si="196"/>
        <v>ข้อมูลไม่ครบ</v>
      </c>
      <c r="Z866" s="48" t="str">
        <f t="shared" si="203"/>
        <v>ข้อมูลไม่ครบ</v>
      </c>
      <c r="AA866" s="48" t="str">
        <f t="shared" si="204"/>
        <v>ข้อมูลไม่ครบ</v>
      </c>
      <c r="AB866" s="46" t="str">
        <f t="shared" si="205"/>
        <v>ข้อมูลไม่ครบ</v>
      </c>
      <c r="AC866" s="47" t="str">
        <f t="shared" si="197"/>
        <v>ข้อมูลไม่ครบ</v>
      </c>
      <c r="AD866" s="48" t="str">
        <f t="shared" si="206"/>
        <v>ข้อมูลไม่ครบ</v>
      </c>
      <c r="AE866" s="48" t="str">
        <f t="shared" si="207"/>
        <v>ข้อมูลไม่ครบ</v>
      </c>
      <c r="AF866" s="64"/>
    </row>
    <row r="867" spans="1:32" ht="21.75" thickBot="1" x14ac:dyDescent="0.4">
      <c r="A867" s="81">
        <v>849</v>
      </c>
      <c r="B867" s="168"/>
      <c r="C867" s="141"/>
      <c r="D867" s="142"/>
      <c r="E867" s="193"/>
      <c r="F867" s="194"/>
      <c r="G867" s="195"/>
      <c r="H867" s="196"/>
      <c r="I867" s="142"/>
      <c r="J867" s="164"/>
      <c r="K867" s="165"/>
      <c r="L867" s="166"/>
      <c r="M867" s="65"/>
      <c r="N867" s="114"/>
      <c r="O867" s="114"/>
      <c r="P867" s="114"/>
      <c r="Q867" s="114"/>
      <c r="R867" s="115"/>
      <c r="S867" s="46" t="str">
        <f t="shared" si="198"/>
        <v>ข้อมูลไม่ครบ</v>
      </c>
      <c r="T867" s="47" t="str">
        <f t="shared" si="199"/>
        <v>ข้อมูลไม่ครบ</v>
      </c>
      <c r="U867" s="48" t="str">
        <f t="shared" si="200"/>
        <v>ข้อมูลไม่ครบ</v>
      </c>
      <c r="V867" s="48" t="str">
        <f t="shared" si="201"/>
        <v>ข้อมูลไม่ครบ</v>
      </c>
      <c r="W867" s="79" t="str">
        <f t="shared" ca="1" si="195"/>
        <v>ข้อมูลไม่ครบ</v>
      </c>
      <c r="X867" s="46" t="str">
        <f t="shared" si="202"/>
        <v>ข้อมูลไม่ครบ</v>
      </c>
      <c r="Y867" s="47" t="str">
        <f t="shared" si="196"/>
        <v>ข้อมูลไม่ครบ</v>
      </c>
      <c r="Z867" s="48" t="str">
        <f t="shared" si="203"/>
        <v>ข้อมูลไม่ครบ</v>
      </c>
      <c r="AA867" s="48" t="str">
        <f t="shared" si="204"/>
        <v>ข้อมูลไม่ครบ</v>
      </c>
      <c r="AB867" s="46" t="str">
        <f t="shared" si="205"/>
        <v>ข้อมูลไม่ครบ</v>
      </c>
      <c r="AC867" s="47" t="str">
        <f t="shared" si="197"/>
        <v>ข้อมูลไม่ครบ</v>
      </c>
      <c r="AD867" s="48" t="str">
        <f t="shared" si="206"/>
        <v>ข้อมูลไม่ครบ</v>
      </c>
      <c r="AE867" s="48" t="str">
        <f t="shared" si="207"/>
        <v>ข้อมูลไม่ครบ</v>
      </c>
      <c r="AF867" s="64"/>
    </row>
    <row r="868" spans="1:32" ht="21.75" thickBot="1" x14ac:dyDescent="0.4">
      <c r="A868" s="81">
        <v>850</v>
      </c>
      <c r="B868" s="168"/>
      <c r="C868" s="141"/>
      <c r="D868" s="142"/>
      <c r="E868" s="193"/>
      <c r="F868" s="194"/>
      <c r="G868" s="195"/>
      <c r="H868" s="196"/>
      <c r="I868" s="142"/>
      <c r="J868" s="164"/>
      <c r="K868" s="165"/>
      <c r="L868" s="166"/>
      <c r="M868" s="65"/>
      <c r="N868" s="114"/>
      <c r="O868" s="114"/>
      <c r="P868" s="114"/>
      <c r="Q868" s="114"/>
      <c r="R868" s="115"/>
      <c r="S868" s="46" t="str">
        <f t="shared" si="198"/>
        <v>ข้อมูลไม่ครบ</v>
      </c>
      <c r="T868" s="47" t="str">
        <f t="shared" si="199"/>
        <v>ข้อมูลไม่ครบ</v>
      </c>
      <c r="U868" s="48" t="str">
        <f t="shared" si="200"/>
        <v>ข้อมูลไม่ครบ</v>
      </c>
      <c r="V868" s="48" t="str">
        <f t="shared" si="201"/>
        <v>ข้อมูลไม่ครบ</v>
      </c>
      <c r="W868" s="79" t="str">
        <f t="shared" ca="1" si="195"/>
        <v>ข้อมูลไม่ครบ</v>
      </c>
      <c r="X868" s="46" t="str">
        <f t="shared" si="202"/>
        <v>ข้อมูลไม่ครบ</v>
      </c>
      <c r="Y868" s="47" t="str">
        <f t="shared" si="196"/>
        <v>ข้อมูลไม่ครบ</v>
      </c>
      <c r="Z868" s="48" t="str">
        <f t="shared" si="203"/>
        <v>ข้อมูลไม่ครบ</v>
      </c>
      <c r="AA868" s="48" t="str">
        <f t="shared" si="204"/>
        <v>ข้อมูลไม่ครบ</v>
      </c>
      <c r="AB868" s="46" t="str">
        <f t="shared" si="205"/>
        <v>ข้อมูลไม่ครบ</v>
      </c>
      <c r="AC868" s="47" t="str">
        <f t="shared" si="197"/>
        <v>ข้อมูลไม่ครบ</v>
      </c>
      <c r="AD868" s="48" t="str">
        <f t="shared" si="206"/>
        <v>ข้อมูลไม่ครบ</v>
      </c>
      <c r="AE868" s="48" t="str">
        <f t="shared" si="207"/>
        <v>ข้อมูลไม่ครบ</v>
      </c>
      <c r="AF868" s="64"/>
    </row>
    <row r="869" spans="1:32" ht="21.75" thickBot="1" x14ac:dyDescent="0.4">
      <c r="A869" s="81">
        <v>851</v>
      </c>
      <c r="B869" s="168"/>
      <c r="C869" s="141"/>
      <c r="D869" s="142"/>
      <c r="E869" s="193"/>
      <c r="F869" s="194"/>
      <c r="G869" s="195"/>
      <c r="H869" s="196"/>
      <c r="I869" s="142"/>
      <c r="J869" s="164"/>
      <c r="K869" s="165"/>
      <c r="L869" s="166"/>
      <c r="M869" s="65"/>
      <c r="N869" s="114"/>
      <c r="O869" s="114"/>
      <c r="P869" s="114"/>
      <c r="Q869" s="114"/>
      <c r="R869" s="115"/>
      <c r="S869" s="46" t="str">
        <f t="shared" si="198"/>
        <v>ข้อมูลไม่ครบ</v>
      </c>
      <c r="T869" s="47" t="str">
        <f t="shared" si="199"/>
        <v>ข้อมูลไม่ครบ</v>
      </c>
      <c r="U869" s="48" t="str">
        <f t="shared" si="200"/>
        <v>ข้อมูลไม่ครบ</v>
      </c>
      <c r="V869" s="48" t="str">
        <f t="shared" si="201"/>
        <v>ข้อมูลไม่ครบ</v>
      </c>
      <c r="W869" s="79" t="str">
        <f t="shared" ca="1" si="195"/>
        <v>ข้อมูลไม่ครบ</v>
      </c>
      <c r="X869" s="46" t="str">
        <f t="shared" si="202"/>
        <v>ข้อมูลไม่ครบ</v>
      </c>
      <c r="Y869" s="47" t="str">
        <f t="shared" si="196"/>
        <v>ข้อมูลไม่ครบ</v>
      </c>
      <c r="Z869" s="48" t="str">
        <f t="shared" si="203"/>
        <v>ข้อมูลไม่ครบ</v>
      </c>
      <c r="AA869" s="48" t="str">
        <f t="shared" si="204"/>
        <v>ข้อมูลไม่ครบ</v>
      </c>
      <c r="AB869" s="46" t="str">
        <f t="shared" si="205"/>
        <v>ข้อมูลไม่ครบ</v>
      </c>
      <c r="AC869" s="47" t="str">
        <f t="shared" si="197"/>
        <v>ข้อมูลไม่ครบ</v>
      </c>
      <c r="AD869" s="48" t="str">
        <f t="shared" si="206"/>
        <v>ข้อมูลไม่ครบ</v>
      </c>
      <c r="AE869" s="48" t="str">
        <f t="shared" si="207"/>
        <v>ข้อมูลไม่ครบ</v>
      </c>
      <c r="AF869" s="64"/>
    </row>
    <row r="870" spans="1:32" ht="21.75" thickBot="1" x14ac:dyDescent="0.4">
      <c r="A870" s="81">
        <v>852</v>
      </c>
      <c r="B870" s="168"/>
      <c r="C870" s="141"/>
      <c r="D870" s="142"/>
      <c r="E870" s="193"/>
      <c r="F870" s="194"/>
      <c r="G870" s="195"/>
      <c r="H870" s="196"/>
      <c r="I870" s="142"/>
      <c r="J870" s="164"/>
      <c r="K870" s="165"/>
      <c r="L870" s="166"/>
      <c r="M870" s="65"/>
      <c r="N870" s="114"/>
      <c r="O870" s="114"/>
      <c r="P870" s="114"/>
      <c r="Q870" s="114"/>
      <c r="R870" s="115"/>
      <c r="S870" s="46" t="str">
        <f t="shared" si="198"/>
        <v>ข้อมูลไม่ครบ</v>
      </c>
      <c r="T870" s="47" t="str">
        <f t="shared" si="199"/>
        <v>ข้อมูลไม่ครบ</v>
      </c>
      <c r="U870" s="48" t="str">
        <f t="shared" si="200"/>
        <v>ข้อมูลไม่ครบ</v>
      </c>
      <c r="V870" s="48" t="str">
        <f t="shared" si="201"/>
        <v>ข้อมูลไม่ครบ</v>
      </c>
      <c r="W870" s="79" t="str">
        <f t="shared" ca="1" si="195"/>
        <v>ข้อมูลไม่ครบ</v>
      </c>
      <c r="X870" s="46" t="str">
        <f t="shared" si="202"/>
        <v>ข้อมูลไม่ครบ</v>
      </c>
      <c r="Y870" s="47" t="str">
        <f t="shared" si="196"/>
        <v>ข้อมูลไม่ครบ</v>
      </c>
      <c r="Z870" s="48" t="str">
        <f t="shared" si="203"/>
        <v>ข้อมูลไม่ครบ</v>
      </c>
      <c r="AA870" s="48" t="str">
        <f t="shared" si="204"/>
        <v>ข้อมูลไม่ครบ</v>
      </c>
      <c r="AB870" s="46" t="str">
        <f t="shared" si="205"/>
        <v>ข้อมูลไม่ครบ</v>
      </c>
      <c r="AC870" s="47" t="str">
        <f t="shared" si="197"/>
        <v>ข้อมูลไม่ครบ</v>
      </c>
      <c r="AD870" s="48" t="str">
        <f t="shared" si="206"/>
        <v>ข้อมูลไม่ครบ</v>
      </c>
      <c r="AE870" s="48" t="str">
        <f t="shared" si="207"/>
        <v>ข้อมูลไม่ครบ</v>
      </c>
      <c r="AF870" s="64"/>
    </row>
    <row r="871" spans="1:32" ht="21.75" thickBot="1" x14ac:dyDescent="0.4">
      <c r="A871" s="81">
        <v>853</v>
      </c>
      <c r="B871" s="168"/>
      <c r="C871" s="141"/>
      <c r="D871" s="142"/>
      <c r="E871" s="193"/>
      <c r="F871" s="194"/>
      <c r="G871" s="195"/>
      <c r="H871" s="196"/>
      <c r="I871" s="142"/>
      <c r="J871" s="164"/>
      <c r="K871" s="165"/>
      <c r="L871" s="166"/>
      <c r="M871" s="65"/>
      <c r="N871" s="114"/>
      <c r="O871" s="114"/>
      <c r="P871" s="114"/>
      <c r="Q871" s="114"/>
      <c r="R871" s="115"/>
      <c r="S871" s="46" t="str">
        <f t="shared" si="198"/>
        <v>ข้อมูลไม่ครบ</v>
      </c>
      <c r="T871" s="47" t="str">
        <f t="shared" si="199"/>
        <v>ข้อมูลไม่ครบ</v>
      </c>
      <c r="U871" s="48" t="str">
        <f t="shared" si="200"/>
        <v>ข้อมูลไม่ครบ</v>
      </c>
      <c r="V871" s="48" t="str">
        <f t="shared" si="201"/>
        <v>ข้อมูลไม่ครบ</v>
      </c>
      <c r="W871" s="79" t="str">
        <f t="shared" ca="1" si="195"/>
        <v>ข้อมูลไม่ครบ</v>
      </c>
      <c r="X871" s="46" t="str">
        <f t="shared" si="202"/>
        <v>ข้อมูลไม่ครบ</v>
      </c>
      <c r="Y871" s="47" t="str">
        <f t="shared" si="196"/>
        <v>ข้อมูลไม่ครบ</v>
      </c>
      <c r="Z871" s="48" t="str">
        <f t="shared" si="203"/>
        <v>ข้อมูลไม่ครบ</v>
      </c>
      <c r="AA871" s="48" t="str">
        <f t="shared" si="204"/>
        <v>ข้อมูลไม่ครบ</v>
      </c>
      <c r="AB871" s="46" t="str">
        <f t="shared" si="205"/>
        <v>ข้อมูลไม่ครบ</v>
      </c>
      <c r="AC871" s="47" t="str">
        <f t="shared" si="197"/>
        <v>ข้อมูลไม่ครบ</v>
      </c>
      <c r="AD871" s="48" t="str">
        <f t="shared" si="206"/>
        <v>ข้อมูลไม่ครบ</v>
      </c>
      <c r="AE871" s="48" t="str">
        <f t="shared" si="207"/>
        <v>ข้อมูลไม่ครบ</v>
      </c>
      <c r="AF871" s="64"/>
    </row>
    <row r="872" spans="1:32" ht="21.75" thickBot="1" x14ac:dyDescent="0.4">
      <c r="A872" s="81">
        <v>854</v>
      </c>
      <c r="B872" s="168"/>
      <c r="C872" s="141"/>
      <c r="D872" s="142"/>
      <c r="E872" s="193"/>
      <c r="F872" s="194"/>
      <c r="G872" s="195"/>
      <c r="H872" s="196"/>
      <c r="I872" s="142"/>
      <c r="J872" s="164"/>
      <c r="K872" s="165"/>
      <c r="L872" s="166"/>
      <c r="M872" s="65"/>
      <c r="N872" s="114"/>
      <c r="O872" s="114"/>
      <c r="P872" s="114"/>
      <c r="Q872" s="114"/>
      <c r="R872" s="115"/>
      <c r="S872" s="46" t="str">
        <f t="shared" si="198"/>
        <v>ข้อมูลไม่ครบ</v>
      </c>
      <c r="T872" s="47" t="str">
        <f t="shared" si="199"/>
        <v>ข้อมูลไม่ครบ</v>
      </c>
      <c r="U872" s="48" t="str">
        <f t="shared" si="200"/>
        <v>ข้อมูลไม่ครบ</v>
      </c>
      <c r="V872" s="48" t="str">
        <f t="shared" si="201"/>
        <v>ข้อมูลไม่ครบ</v>
      </c>
      <c r="W872" s="79" t="str">
        <f t="shared" ca="1" si="195"/>
        <v>ข้อมูลไม่ครบ</v>
      </c>
      <c r="X872" s="46" t="str">
        <f t="shared" si="202"/>
        <v>ข้อมูลไม่ครบ</v>
      </c>
      <c r="Y872" s="47" t="str">
        <f t="shared" si="196"/>
        <v>ข้อมูลไม่ครบ</v>
      </c>
      <c r="Z872" s="48" t="str">
        <f t="shared" si="203"/>
        <v>ข้อมูลไม่ครบ</v>
      </c>
      <c r="AA872" s="48" t="str">
        <f t="shared" si="204"/>
        <v>ข้อมูลไม่ครบ</v>
      </c>
      <c r="AB872" s="46" t="str">
        <f t="shared" si="205"/>
        <v>ข้อมูลไม่ครบ</v>
      </c>
      <c r="AC872" s="47" t="str">
        <f t="shared" si="197"/>
        <v>ข้อมูลไม่ครบ</v>
      </c>
      <c r="AD872" s="48" t="str">
        <f t="shared" si="206"/>
        <v>ข้อมูลไม่ครบ</v>
      </c>
      <c r="AE872" s="48" t="str">
        <f t="shared" si="207"/>
        <v>ข้อมูลไม่ครบ</v>
      </c>
      <c r="AF872" s="64"/>
    </row>
    <row r="873" spans="1:32" ht="21.75" thickBot="1" x14ac:dyDescent="0.4">
      <c r="A873" s="81">
        <v>855</v>
      </c>
      <c r="B873" s="168"/>
      <c r="C873" s="141"/>
      <c r="D873" s="142"/>
      <c r="E873" s="193"/>
      <c r="F873" s="194"/>
      <c r="G873" s="195"/>
      <c r="H873" s="196"/>
      <c r="I873" s="142"/>
      <c r="J873" s="164"/>
      <c r="K873" s="165"/>
      <c r="L873" s="166"/>
      <c r="M873" s="65"/>
      <c r="N873" s="114"/>
      <c r="O873" s="114"/>
      <c r="P873" s="114"/>
      <c r="Q873" s="114"/>
      <c r="R873" s="115"/>
      <c r="S873" s="46" t="str">
        <f t="shared" si="198"/>
        <v>ข้อมูลไม่ครบ</v>
      </c>
      <c r="T873" s="47" t="str">
        <f t="shared" si="199"/>
        <v>ข้อมูลไม่ครบ</v>
      </c>
      <c r="U873" s="48" t="str">
        <f t="shared" si="200"/>
        <v>ข้อมูลไม่ครบ</v>
      </c>
      <c r="V873" s="48" t="str">
        <f t="shared" si="201"/>
        <v>ข้อมูลไม่ครบ</v>
      </c>
      <c r="W873" s="79" t="str">
        <f t="shared" ca="1" si="195"/>
        <v>ข้อมูลไม่ครบ</v>
      </c>
      <c r="X873" s="46" t="str">
        <f t="shared" si="202"/>
        <v>ข้อมูลไม่ครบ</v>
      </c>
      <c r="Y873" s="47" t="str">
        <f t="shared" si="196"/>
        <v>ข้อมูลไม่ครบ</v>
      </c>
      <c r="Z873" s="48" t="str">
        <f t="shared" si="203"/>
        <v>ข้อมูลไม่ครบ</v>
      </c>
      <c r="AA873" s="48" t="str">
        <f t="shared" si="204"/>
        <v>ข้อมูลไม่ครบ</v>
      </c>
      <c r="AB873" s="46" t="str">
        <f t="shared" si="205"/>
        <v>ข้อมูลไม่ครบ</v>
      </c>
      <c r="AC873" s="47" t="str">
        <f t="shared" si="197"/>
        <v>ข้อมูลไม่ครบ</v>
      </c>
      <c r="AD873" s="48" t="str">
        <f t="shared" si="206"/>
        <v>ข้อมูลไม่ครบ</v>
      </c>
      <c r="AE873" s="48" t="str">
        <f t="shared" si="207"/>
        <v>ข้อมูลไม่ครบ</v>
      </c>
      <c r="AF873" s="64"/>
    </row>
    <row r="874" spans="1:32" ht="21.75" thickBot="1" x14ac:dyDescent="0.4">
      <c r="A874" s="81">
        <v>856</v>
      </c>
      <c r="B874" s="168"/>
      <c r="C874" s="141"/>
      <c r="D874" s="142"/>
      <c r="E874" s="193"/>
      <c r="F874" s="194"/>
      <c r="G874" s="195"/>
      <c r="H874" s="196"/>
      <c r="I874" s="142"/>
      <c r="J874" s="164"/>
      <c r="K874" s="165"/>
      <c r="L874" s="166"/>
      <c r="M874" s="65"/>
      <c r="N874" s="114"/>
      <c r="O874" s="114"/>
      <c r="P874" s="114"/>
      <c r="Q874" s="114"/>
      <c r="R874" s="115"/>
      <c r="S874" s="46" t="str">
        <f t="shared" si="198"/>
        <v>ข้อมูลไม่ครบ</v>
      </c>
      <c r="T874" s="47" t="str">
        <f t="shared" si="199"/>
        <v>ข้อมูลไม่ครบ</v>
      </c>
      <c r="U874" s="48" t="str">
        <f t="shared" si="200"/>
        <v>ข้อมูลไม่ครบ</v>
      </c>
      <c r="V874" s="48" t="str">
        <f t="shared" si="201"/>
        <v>ข้อมูลไม่ครบ</v>
      </c>
      <c r="W874" s="79" t="str">
        <f t="shared" ca="1" si="195"/>
        <v>ข้อมูลไม่ครบ</v>
      </c>
      <c r="X874" s="46" t="str">
        <f t="shared" si="202"/>
        <v>ข้อมูลไม่ครบ</v>
      </c>
      <c r="Y874" s="47" t="str">
        <f t="shared" si="196"/>
        <v>ข้อมูลไม่ครบ</v>
      </c>
      <c r="Z874" s="48" t="str">
        <f t="shared" si="203"/>
        <v>ข้อมูลไม่ครบ</v>
      </c>
      <c r="AA874" s="48" t="str">
        <f t="shared" si="204"/>
        <v>ข้อมูลไม่ครบ</v>
      </c>
      <c r="AB874" s="46" t="str">
        <f t="shared" si="205"/>
        <v>ข้อมูลไม่ครบ</v>
      </c>
      <c r="AC874" s="47" t="str">
        <f t="shared" si="197"/>
        <v>ข้อมูลไม่ครบ</v>
      </c>
      <c r="AD874" s="48" t="str">
        <f t="shared" si="206"/>
        <v>ข้อมูลไม่ครบ</v>
      </c>
      <c r="AE874" s="48" t="str">
        <f t="shared" si="207"/>
        <v>ข้อมูลไม่ครบ</v>
      </c>
      <c r="AF874" s="64"/>
    </row>
    <row r="875" spans="1:32" ht="21.75" thickBot="1" x14ac:dyDescent="0.4">
      <c r="A875" s="81">
        <v>857</v>
      </c>
      <c r="B875" s="168"/>
      <c r="C875" s="141"/>
      <c r="D875" s="142"/>
      <c r="E875" s="193"/>
      <c r="F875" s="194"/>
      <c r="G875" s="195"/>
      <c r="H875" s="196"/>
      <c r="I875" s="142"/>
      <c r="J875" s="164"/>
      <c r="K875" s="165"/>
      <c r="L875" s="166"/>
      <c r="M875" s="65"/>
      <c r="N875" s="114"/>
      <c r="O875" s="114"/>
      <c r="P875" s="114"/>
      <c r="Q875" s="114"/>
      <c r="R875" s="115"/>
      <c r="S875" s="46" t="str">
        <f t="shared" si="198"/>
        <v>ข้อมูลไม่ครบ</v>
      </c>
      <c r="T875" s="47" t="str">
        <f t="shared" si="199"/>
        <v>ข้อมูลไม่ครบ</v>
      </c>
      <c r="U875" s="48" t="str">
        <f t="shared" si="200"/>
        <v>ข้อมูลไม่ครบ</v>
      </c>
      <c r="V875" s="48" t="str">
        <f t="shared" si="201"/>
        <v>ข้อมูลไม่ครบ</v>
      </c>
      <c r="W875" s="79" t="str">
        <f t="shared" ca="1" si="195"/>
        <v>ข้อมูลไม่ครบ</v>
      </c>
      <c r="X875" s="46" t="str">
        <f t="shared" si="202"/>
        <v>ข้อมูลไม่ครบ</v>
      </c>
      <c r="Y875" s="47" t="str">
        <f t="shared" si="196"/>
        <v>ข้อมูลไม่ครบ</v>
      </c>
      <c r="Z875" s="48" t="str">
        <f t="shared" si="203"/>
        <v>ข้อมูลไม่ครบ</v>
      </c>
      <c r="AA875" s="48" t="str">
        <f t="shared" si="204"/>
        <v>ข้อมูลไม่ครบ</v>
      </c>
      <c r="AB875" s="46" t="str">
        <f t="shared" si="205"/>
        <v>ข้อมูลไม่ครบ</v>
      </c>
      <c r="AC875" s="47" t="str">
        <f t="shared" si="197"/>
        <v>ข้อมูลไม่ครบ</v>
      </c>
      <c r="AD875" s="48" t="str">
        <f t="shared" si="206"/>
        <v>ข้อมูลไม่ครบ</v>
      </c>
      <c r="AE875" s="48" t="str">
        <f t="shared" si="207"/>
        <v>ข้อมูลไม่ครบ</v>
      </c>
      <c r="AF875" s="64"/>
    </row>
    <row r="876" spans="1:32" ht="21.75" thickBot="1" x14ac:dyDescent="0.4">
      <c r="A876" s="81">
        <v>858</v>
      </c>
      <c r="B876" s="168"/>
      <c r="C876" s="141"/>
      <c r="D876" s="142"/>
      <c r="E876" s="193"/>
      <c r="F876" s="194"/>
      <c r="G876" s="195"/>
      <c r="H876" s="196"/>
      <c r="I876" s="142"/>
      <c r="J876" s="164"/>
      <c r="K876" s="165"/>
      <c r="L876" s="166"/>
      <c r="M876" s="65"/>
      <c r="N876" s="114"/>
      <c r="O876" s="114"/>
      <c r="P876" s="114"/>
      <c r="Q876" s="114"/>
      <c r="R876" s="115"/>
      <c r="S876" s="46" t="str">
        <f t="shared" si="198"/>
        <v>ข้อมูลไม่ครบ</v>
      </c>
      <c r="T876" s="47" t="str">
        <f t="shared" si="199"/>
        <v>ข้อมูลไม่ครบ</v>
      </c>
      <c r="U876" s="48" t="str">
        <f t="shared" si="200"/>
        <v>ข้อมูลไม่ครบ</v>
      </c>
      <c r="V876" s="48" t="str">
        <f t="shared" si="201"/>
        <v>ข้อมูลไม่ครบ</v>
      </c>
      <c r="W876" s="79" t="str">
        <f t="shared" ca="1" si="195"/>
        <v>ข้อมูลไม่ครบ</v>
      </c>
      <c r="X876" s="46" t="str">
        <f t="shared" si="202"/>
        <v>ข้อมูลไม่ครบ</v>
      </c>
      <c r="Y876" s="47" t="str">
        <f t="shared" si="196"/>
        <v>ข้อมูลไม่ครบ</v>
      </c>
      <c r="Z876" s="48" t="str">
        <f t="shared" si="203"/>
        <v>ข้อมูลไม่ครบ</v>
      </c>
      <c r="AA876" s="48" t="str">
        <f t="shared" si="204"/>
        <v>ข้อมูลไม่ครบ</v>
      </c>
      <c r="AB876" s="46" t="str">
        <f t="shared" si="205"/>
        <v>ข้อมูลไม่ครบ</v>
      </c>
      <c r="AC876" s="47" t="str">
        <f t="shared" si="197"/>
        <v>ข้อมูลไม่ครบ</v>
      </c>
      <c r="AD876" s="48" t="str">
        <f t="shared" si="206"/>
        <v>ข้อมูลไม่ครบ</v>
      </c>
      <c r="AE876" s="48" t="str">
        <f t="shared" si="207"/>
        <v>ข้อมูลไม่ครบ</v>
      </c>
      <c r="AF876" s="64"/>
    </row>
    <row r="877" spans="1:32" ht="21.75" thickBot="1" x14ac:dyDescent="0.4">
      <c r="A877" s="81">
        <v>859</v>
      </c>
      <c r="B877" s="168"/>
      <c r="C877" s="141"/>
      <c r="D877" s="142"/>
      <c r="E877" s="193"/>
      <c r="F877" s="194"/>
      <c r="G877" s="195"/>
      <c r="H877" s="196"/>
      <c r="I877" s="142"/>
      <c r="J877" s="164"/>
      <c r="K877" s="165"/>
      <c r="L877" s="166"/>
      <c r="M877" s="65"/>
      <c r="N877" s="114"/>
      <c r="O877" s="114"/>
      <c r="P877" s="114"/>
      <c r="Q877" s="114"/>
      <c r="R877" s="115"/>
      <c r="S877" s="46" t="str">
        <f t="shared" si="198"/>
        <v>ข้อมูลไม่ครบ</v>
      </c>
      <c r="T877" s="47" t="str">
        <f t="shared" si="199"/>
        <v>ข้อมูลไม่ครบ</v>
      </c>
      <c r="U877" s="48" t="str">
        <f t="shared" si="200"/>
        <v>ข้อมูลไม่ครบ</v>
      </c>
      <c r="V877" s="48" t="str">
        <f t="shared" si="201"/>
        <v>ข้อมูลไม่ครบ</v>
      </c>
      <c r="W877" s="79" t="str">
        <f t="shared" ca="1" si="195"/>
        <v>ข้อมูลไม่ครบ</v>
      </c>
      <c r="X877" s="46" t="str">
        <f t="shared" si="202"/>
        <v>ข้อมูลไม่ครบ</v>
      </c>
      <c r="Y877" s="47" t="str">
        <f t="shared" si="196"/>
        <v>ข้อมูลไม่ครบ</v>
      </c>
      <c r="Z877" s="48" t="str">
        <f t="shared" si="203"/>
        <v>ข้อมูลไม่ครบ</v>
      </c>
      <c r="AA877" s="48" t="str">
        <f t="shared" si="204"/>
        <v>ข้อมูลไม่ครบ</v>
      </c>
      <c r="AB877" s="46" t="str">
        <f t="shared" si="205"/>
        <v>ข้อมูลไม่ครบ</v>
      </c>
      <c r="AC877" s="47" t="str">
        <f t="shared" si="197"/>
        <v>ข้อมูลไม่ครบ</v>
      </c>
      <c r="AD877" s="48" t="str">
        <f t="shared" si="206"/>
        <v>ข้อมูลไม่ครบ</v>
      </c>
      <c r="AE877" s="48" t="str">
        <f t="shared" si="207"/>
        <v>ข้อมูลไม่ครบ</v>
      </c>
      <c r="AF877" s="64"/>
    </row>
    <row r="878" spans="1:32" ht="21.75" thickBot="1" x14ac:dyDescent="0.4">
      <c r="A878" s="81">
        <v>860</v>
      </c>
      <c r="B878" s="168"/>
      <c r="C878" s="141"/>
      <c r="D878" s="142"/>
      <c r="E878" s="193"/>
      <c r="F878" s="194"/>
      <c r="G878" s="195"/>
      <c r="H878" s="196"/>
      <c r="I878" s="142"/>
      <c r="J878" s="164"/>
      <c r="K878" s="165"/>
      <c r="L878" s="166"/>
      <c r="M878" s="65"/>
      <c r="N878" s="114"/>
      <c r="O878" s="114"/>
      <c r="P878" s="114"/>
      <c r="Q878" s="114"/>
      <c r="R878" s="115"/>
      <c r="S878" s="46" t="str">
        <f t="shared" si="198"/>
        <v>ข้อมูลไม่ครบ</v>
      </c>
      <c r="T878" s="47" t="str">
        <f t="shared" si="199"/>
        <v>ข้อมูลไม่ครบ</v>
      </c>
      <c r="U878" s="48" t="str">
        <f t="shared" si="200"/>
        <v>ข้อมูลไม่ครบ</v>
      </c>
      <c r="V878" s="48" t="str">
        <f t="shared" si="201"/>
        <v>ข้อมูลไม่ครบ</v>
      </c>
      <c r="W878" s="79" t="str">
        <f t="shared" ca="1" si="195"/>
        <v>ข้อมูลไม่ครบ</v>
      </c>
      <c r="X878" s="46" t="str">
        <f t="shared" si="202"/>
        <v>ข้อมูลไม่ครบ</v>
      </c>
      <c r="Y878" s="47" t="str">
        <f t="shared" si="196"/>
        <v>ข้อมูลไม่ครบ</v>
      </c>
      <c r="Z878" s="48" t="str">
        <f t="shared" si="203"/>
        <v>ข้อมูลไม่ครบ</v>
      </c>
      <c r="AA878" s="48" t="str">
        <f t="shared" si="204"/>
        <v>ข้อมูลไม่ครบ</v>
      </c>
      <c r="AB878" s="46" t="str">
        <f t="shared" si="205"/>
        <v>ข้อมูลไม่ครบ</v>
      </c>
      <c r="AC878" s="47" t="str">
        <f t="shared" si="197"/>
        <v>ข้อมูลไม่ครบ</v>
      </c>
      <c r="AD878" s="48" t="str">
        <f t="shared" si="206"/>
        <v>ข้อมูลไม่ครบ</v>
      </c>
      <c r="AE878" s="48" t="str">
        <f t="shared" si="207"/>
        <v>ข้อมูลไม่ครบ</v>
      </c>
      <c r="AF878" s="64"/>
    </row>
    <row r="879" spans="1:32" ht="21.75" thickBot="1" x14ac:dyDescent="0.4">
      <c r="A879" s="81">
        <v>861</v>
      </c>
      <c r="B879" s="168"/>
      <c r="C879" s="141"/>
      <c r="D879" s="142"/>
      <c r="E879" s="193"/>
      <c r="F879" s="194"/>
      <c r="G879" s="195"/>
      <c r="H879" s="196"/>
      <c r="I879" s="142"/>
      <c r="J879" s="164"/>
      <c r="K879" s="165"/>
      <c r="L879" s="166"/>
      <c r="M879" s="65"/>
      <c r="N879" s="114"/>
      <c r="O879" s="114"/>
      <c r="P879" s="114"/>
      <c r="Q879" s="114"/>
      <c r="R879" s="115"/>
      <c r="S879" s="46" t="str">
        <f t="shared" si="198"/>
        <v>ข้อมูลไม่ครบ</v>
      </c>
      <c r="T879" s="47" t="str">
        <f t="shared" si="199"/>
        <v>ข้อมูลไม่ครบ</v>
      </c>
      <c r="U879" s="48" t="str">
        <f t="shared" si="200"/>
        <v>ข้อมูลไม่ครบ</v>
      </c>
      <c r="V879" s="48" t="str">
        <f t="shared" si="201"/>
        <v>ข้อมูลไม่ครบ</v>
      </c>
      <c r="W879" s="79" t="str">
        <f t="shared" ca="1" si="195"/>
        <v>ข้อมูลไม่ครบ</v>
      </c>
      <c r="X879" s="46" t="str">
        <f t="shared" si="202"/>
        <v>ข้อมูลไม่ครบ</v>
      </c>
      <c r="Y879" s="47" t="str">
        <f t="shared" si="196"/>
        <v>ข้อมูลไม่ครบ</v>
      </c>
      <c r="Z879" s="48" t="str">
        <f t="shared" si="203"/>
        <v>ข้อมูลไม่ครบ</v>
      </c>
      <c r="AA879" s="48" t="str">
        <f t="shared" si="204"/>
        <v>ข้อมูลไม่ครบ</v>
      </c>
      <c r="AB879" s="46" t="str">
        <f t="shared" si="205"/>
        <v>ข้อมูลไม่ครบ</v>
      </c>
      <c r="AC879" s="47" t="str">
        <f t="shared" si="197"/>
        <v>ข้อมูลไม่ครบ</v>
      </c>
      <c r="AD879" s="48" t="str">
        <f t="shared" si="206"/>
        <v>ข้อมูลไม่ครบ</v>
      </c>
      <c r="AE879" s="48" t="str">
        <f t="shared" si="207"/>
        <v>ข้อมูลไม่ครบ</v>
      </c>
      <c r="AF879" s="64"/>
    </row>
    <row r="880" spans="1:32" ht="21.75" thickBot="1" x14ac:dyDescent="0.4">
      <c r="A880" s="81">
        <v>862</v>
      </c>
      <c r="B880" s="168"/>
      <c r="C880" s="141"/>
      <c r="D880" s="142"/>
      <c r="E880" s="193"/>
      <c r="F880" s="194"/>
      <c r="G880" s="195"/>
      <c r="H880" s="196"/>
      <c r="I880" s="142"/>
      <c r="J880" s="164"/>
      <c r="K880" s="165"/>
      <c r="L880" s="166"/>
      <c r="M880" s="65"/>
      <c r="N880" s="114"/>
      <c r="O880" s="114"/>
      <c r="P880" s="114"/>
      <c r="Q880" s="114"/>
      <c r="R880" s="115"/>
      <c r="S880" s="46" t="str">
        <f t="shared" si="198"/>
        <v>ข้อมูลไม่ครบ</v>
      </c>
      <c r="T880" s="47" t="str">
        <f t="shared" si="199"/>
        <v>ข้อมูลไม่ครบ</v>
      </c>
      <c r="U880" s="48" t="str">
        <f t="shared" si="200"/>
        <v>ข้อมูลไม่ครบ</v>
      </c>
      <c r="V880" s="48" t="str">
        <f t="shared" si="201"/>
        <v>ข้อมูลไม่ครบ</v>
      </c>
      <c r="W880" s="79" t="str">
        <f t="shared" ca="1" si="195"/>
        <v>ข้อมูลไม่ครบ</v>
      </c>
      <c r="X880" s="46" t="str">
        <f t="shared" si="202"/>
        <v>ข้อมูลไม่ครบ</v>
      </c>
      <c r="Y880" s="47" t="str">
        <f t="shared" si="196"/>
        <v>ข้อมูลไม่ครบ</v>
      </c>
      <c r="Z880" s="48" t="str">
        <f t="shared" si="203"/>
        <v>ข้อมูลไม่ครบ</v>
      </c>
      <c r="AA880" s="48" t="str">
        <f t="shared" si="204"/>
        <v>ข้อมูลไม่ครบ</v>
      </c>
      <c r="AB880" s="46" t="str">
        <f t="shared" si="205"/>
        <v>ข้อมูลไม่ครบ</v>
      </c>
      <c r="AC880" s="47" t="str">
        <f t="shared" si="197"/>
        <v>ข้อมูลไม่ครบ</v>
      </c>
      <c r="AD880" s="48" t="str">
        <f t="shared" si="206"/>
        <v>ข้อมูลไม่ครบ</v>
      </c>
      <c r="AE880" s="48" t="str">
        <f t="shared" si="207"/>
        <v>ข้อมูลไม่ครบ</v>
      </c>
      <c r="AF880" s="64"/>
    </row>
    <row r="881" spans="1:32" ht="21.75" thickBot="1" x14ac:dyDescent="0.4">
      <c r="A881" s="81">
        <v>863</v>
      </c>
      <c r="B881" s="168"/>
      <c r="C881" s="141"/>
      <c r="D881" s="142"/>
      <c r="E881" s="193"/>
      <c r="F881" s="194"/>
      <c r="G881" s="195"/>
      <c r="H881" s="196"/>
      <c r="I881" s="142"/>
      <c r="J881" s="164"/>
      <c r="K881" s="165"/>
      <c r="L881" s="166"/>
      <c r="M881" s="65"/>
      <c r="N881" s="114"/>
      <c r="O881" s="114"/>
      <c r="P881" s="114"/>
      <c r="Q881" s="114"/>
      <c r="R881" s="115"/>
      <c r="S881" s="46" t="str">
        <f t="shared" si="198"/>
        <v>ข้อมูลไม่ครบ</v>
      </c>
      <c r="T881" s="47" t="str">
        <f t="shared" si="199"/>
        <v>ข้อมูลไม่ครบ</v>
      </c>
      <c r="U881" s="48" t="str">
        <f t="shared" si="200"/>
        <v>ข้อมูลไม่ครบ</v>
      </c>
      <c r="V881" s="48" t="str">
        <f t="shared" si="201"/>
        <v>ข้อมูลไม่ครบ</v>
      </c>
      <c r="W881" s="79" t="str">
        <f t="shared" ca="1" si="195"/>
        <v>ข้อมูลไม่ครบ</v>
      </c>
      <c r="X881" s="46" t="str">
        <f t="shared" si="202"/>
        <v>ข้อมูลไม่ครบ</v>
      </c>
      <c r="Y881" s="47" t="str">
        <f t="shared" si="196"/>
        <v>ข้อมูลไม่ครบ</v>
      </c>
      <c r="Z881" s="48" t="str">
        <f t="shared" si="203"/>
        <v>ข้อมูลไม่ครบ</v>
      </c>
      <c r="AA881" s="48" t="str">
        <f t="shared" si="204"/>
        <v>ข้อมูลไม่ครบ</v>
      </c>
      <c r="AB881" s="46" t="str">
        <f t="shared" si="205"/>
        <v>ข้อมูลไม่ครบ</v>
      </c>
      <c r="AC881" s="47" t="str">
        <f t="shared" si="197"/>
        <v>ข้อมูลไม่ครบ</v>
      </c>
      <c r="AD881" s="48" t="str">
        <f t="shared" si="206"/>
        <v>ข้อมูลไม่ครบ</v>
      </c>
      <c r="AE881" s="48" t="str">
        <f t="shared" si="207"/>
        <v>ข้อมูลไม่ครบ</v>
      </c>
      <c r="AF881" s="64"/>
    </row>
    <row r="882" spans="1:32" ht="21.75" thickBot="1" x14ac:dyDescent="0.4">
      <c r="A882" s="81">
        <v>864</v>
      </c>
      <c r="B882" s="168"/>
      <c r="C882" s="141"/>
      <c r="D882" s="142"/>
      <c r="E882" s="193"/>
      <c r="F882" s="194"/>
      <c r="G882" s="195"/>
      <c r="H882" s="196"/>
      <c r="I882" s="142"/>
      <c r="J882" s="164"/>
      <c r="K882" s="165"/>
      <c r="L882" s="166"/>
      <c r="M882" s="65"/>
      <c r="N882" s="114"/>
      <c r="O882" s="114"/>
      <c r="P882" s="114"/>
      <c r="Q882" s="114"/>
      <c r="R882" s="115"/>
      <c r="S882" s="46" t="str">
        <f t="shared" si="198"/>
        <v>ข้อมูลไม่ครบ</v>
      </c>
      <c r="T882" s="47" t="str">
        <f t="shared" si="199"/>
        <v>ข้อมูลไม่ครบ</v>
      </c>
      <c r="U882" s="48" t="str">
        <f t="shared" si="200"/>
        <v>ข้อมูลไม่ครบ</v>
      </c>
      <c r="V882" s="48" t="str">
        <f t="shared" si="201"/>
        <v>ข้อมูลไม่ครบ</v>
      </c>
      <c r="W882" s="79" t="str">
        <f t="shared" ca="1" si="195"/>
        <v>ข้อมูลไม่ครบ</v>
      </c>
      <c r="X882" s="46" t="str">
        <f t="shared" si="202"/>
        <v>ข้อมูลไม่ครบ</v>
      </c>
      <c r="Y882" s="47" t="str">
        <f t="shared" si="196"/>
        <v>ข้อมูลไม่ครบ</v>
      </c>
      <c r="Z882" s="48" t="str">
        <f t="shared" si="203"/>
        <v>ข้อมูลไม่ครบ</v>
      </c>
      <c r="AA882" s="48" t="str">
        <f t="shared" si="204"/>
        <v>ข้อมูลไม่ครบ</v>
      </c>
      <c r="AB882" s="46" t="str">
        <f t="shared" si="205"/>
        <v>ข้อมูลไม่ครบ</v>
      </c>
      <c r="AC882" s="47" t="str">
        <f t="shared" si="197"/>
        <v>ข้อมูลไม่ครบ</v>
      </c>
      <c r="AD882" s="48" t="str">
        <f t="shared" si="206"/>
        <v>ข้อมูลไม่ครบ</v>
      </c>
      <c r="AE882" s="48" t="str">
        <f t="shared" si="207"/>
        <v>ข้อมูลไม่ครบ</v>
      </c>
      <c r="AF882" s="64"/>
    </row>
    <row r="883" spans="1:32" ht="21.75" thickBot="1" x14ac:dyDescent="0.4">
      <c r="A883" s="81">
        <v>865</v>
      </c>
      <c r="B883" s="168"/>
      <c r="C883" s="141"/>
      <c r="D883" s="142"/>
      <c r="E883" s="193"/>
      <c r="F883" s="194"/>
      <c r="G883" s="195"/>
      <c r="H883" s="196"/>
      <c r="I883" s="142"/>
      <c r="J883" s="164"/>
      <c r="K883" s="165"/>
      <c r="L883" s="166"/>
      <c r="M883" s="65"/>
      <c r="N883" s="114"/>
      <c r="O883" s="114"/>
      <c r="P883" s="114"/>
      <c r="Q883" s="114"/>
      <c r="R883" s="115"/>
      <c r="S883" s="46" t="str">
        <f t="shared" si="198"/>
        <v>ข้อมูลไม่ครบ</v>
      </c>
      <c r="T883" s="47" t="str">
        <f t="shared" si="199"/>
        <v>ข้อมูลไม่ครบ</v>
      </c>
      <c r="U883" s="48" t="str">
        <f t="shared" si="200"/>
        <v>ข้อมูลไม่ครบ</v>
      </c>
      <c r="V883" s="48" t="str">
        <f t="shared" si="201"/>
        <v>ข้อมูลไม่ครบ</v>
      </c>
      <c r="W883" s="79" t="str">
        <f t="shared" ca="1" si="195"/>
        <v>ข้อมูลไม่ครบ</v>
      </c>
      <c r="X883" s="46" t="str">
        <f t="shared" si="202"/>
        <v>ข้อมูลไม่ครบ</v>
      </c>
      <c r="Y883" s="47" t="str">
        <f t="shared" si="196"/>
        <v>ข้อมูลไม่ครบ</v>
      </c>
      <c r="Z883" s="48" t="str">
        <f t="shared" si="203"/>
        <v>ข้อมูลไม่ครบ</v>
      </c>
      <c r="AA883" s="48" t="str">
        <f t="shared" si="204"/>
        <v>ข้อมูลไม่ครบ</v>
      </c>
      <c r="AB883" s="46" t="str">
        <f t="shared" si="205"/>
        <v>ข้อมูลไม่ครบ</v>
      </c>
      <c r="AC883" s="47" t="str">
        <f t="shared" si="197"/>
        <v>ข้อมูลไม่ครบ</v>
      </c>
      <c r="AD883" s="48" t="str">
        <f t="shared" si="206"/>
        <v>ข้อมูลไม่ครบ</v>
      </c>
      <c r="AE883" s="48" t="str">
        <f t="shared" si="207"/>
        <v>ข้อมูลไม่ครบ</v>
      </c>
      <c r="AF883" s="64"/>
    </row>
    <row r="884" spans="1:32" ht="21.75" thickBot="1" x14ac:dyDescent="0.4">
      <c r="A884" s="81">
        <v>866</v>
      </c>
      <c r="B884" s="168"/>
      <c r="C884" s="141"/>
      <c r="D884" s="142"/>
      <c r="E884" s="193"/>
      <c r="F884" s="194"/>
      <c r="G884" s="195"/>
      <c r="H884" s="196"/>
      <c r="I884" s="142"/>
      <c r="J884" s="164"/>
      <c r="K884" s="165"/>
      <c r="L884" s="166"/>
      <c r="M884" s="65"/>
      <c r="N884" s="114"/>
      <c r="O884" s="114"/>
      <c r="P884" s="114"/>
      <c r="Q884" s="114"/>
      <c r="R884" s="115"/>
      <c r="S884" s="46" t="str">
        <f t="shared" si="198"/>
        <v>ข้อมูลไม่ครบ</v>
      </c>
      <c r="T884" s="47" t="str">
        <f t="shared" si="199"/>
        <v>ข้อมูลไม่ครบ</v>
      </c>
      <c r="U884" s="48" t="str">
        <f t="shared" si="200"/>
        <v>ข้อมูลไม่ครบ</v>
      </c>
      <c r="V884" s="48" t="str">
        <f t="shared" si="201"/>
        <v>ข้อมูลไม่ครบ</v>
      </c>
      <c r="W884" s="79" t="str">
        <f t="shared" ca="1" si="195"/>
        <v>ข้อมูลไม่ครบ</v>
      </c>
      <c r="X884" s="46" t="str">
        <f t="shared" si="202"/>
        <v>ข้อมูลไม่ครบ</v>
      </c>
      <c r="Y884" s="47" t="str">
        <f t="shared" si="196"/>
        <v>ข้อมูลไม่ครบ</v>
      </c>
      <c r="Z884" s="48" t="str">
        <f t="shared" si="203"/>
        <v>ข้อมูลไม่ครบ</v>
      </c>
      <c r="AA884" s="48" t="str">
        <f t="shared" si="204"/>
        <v>ข้อมูลไม่ครบ</v>
      </c>
      <c r="AB884" s="46" t="str">
        <f t="shared" si="205"/>
        <v>ข้อมูลไม่ครบ</v>
      </c>
      <c r="AC884" s="47" t="str">
        <f t="shared" si="197"/>
        <v>ข้อมูลไม่ครบ</v>
      </c>
      <c r="AD884" s="48" t="str">
        <f t="shared" si="206"/>
        <v>ข้อมูลไม่ครบ</v>
      </c>
      <c r="AE884" s="48" t="str">
        <f t="shared" si="207"/>
        <v>ข้อมูลไม่ครบ</v>
      </c>
      <c r="AF884" s="64"/>
    </row>
    <row r="885" spans="1:32" ht="21.75" thickBot="1" x14ac:dyDescent="0.4">
      <c r="A885" s="81">
        <v>867</v>
      </c>
      <c r="B885" s="168"/>
      <c r="C885" s="141"/>
      <c r="D885" s="142"/>
      <c r="E885" s="193"/>
      <c r="F885" s="194"/>
      <c r="G885" s="195"/>
      <c r="H885" s="196"/>
      <c r="I885" s="142"/>
      <c r="J885" s="164"/>
      <c r="K885" s="165"/>
      <c r="L885" s="166"/>
      <c r="M885" s="65"/>
      <c r="N885" s="114"/>
      <c r="O885" s="114"/>
      <c r="P885" s="114"/>
      <c r="Q885" s="114"/>
      <c r="R885" s="115"/>
      <c r="S885" s="46" t="str">
        <f t="shared" si="198"/>
        <v>ข้อมูลไม่ครบ</v>
      </c>
      <c r="T885" s="47" t="str">
        <f t="shared" si="199"/>
        <v>ข้อมูลไม่ครบ</v>
      </c>
      <c r="U885" s="48" t="str">
        <f t="shared" si="200"/>
        <v>ข้อมูลไม่ครบ</v>
      </c>
      <c r="V885" s="48" t="str">
        <f t="shared" si="201"/>
        <v>ข้อมูลไม่ครบ</v>
      </c>
      <c r="W885" s="79" t="str">
        <f t="shared" ca="1" si="195"/>
        <v>ข้อมูลไม่ครบ</v>
      </c>
      <c r="X885" s="46" t="str">
        <f t="shared" si="202"/>
        <v>ข้อมูลไม่ครบ</v>
      </c>
      <c r="Y885" s="47" t="str">
        <f t="shared" si="196"/>
        <v>ข้อมูลไม่ครบ</v>
      </c>
      <c r="Z885" s="48" t="str">
        <f t="shared" si="203"/>
        <v>ข้อมูลไม่ครบ</v>
      </c>
      <c r="AA885" s="48" t="str">
        <f t="shared" si="204"/>
        <v>ข้อมูลไม่ครบ</v>
      </c>
      <c r="AB885" s="46" t="str">
        <f t="shared" si="205"/>
        <v>ข้อมูลไม่ครบ</v>
      </c>
      <c r="AC885" s="47" t="str">
        <f t="shared" si="197"/>
        <v>ข้อมูลไม่ครบ</v>
      </c>
      <c r="AD885" s="48" t="str">
        <f t="shared" si="206"/>
        <v>ข้อมูลไม่ครบ</v>
      </c>
      <c r="AE885" s="48" t="str">
        <f t="shared" si="207"/>
        <v>ข้อมูลไม่ครบ</v>
      </c>
      <c r="AF885" s="64"/>
    </row>
    <row r="886" spans="1:32" ht="21.75" thickBot="1" x14ac:dyDescent="0.4">
      <c r="A886" s="81">
        <v>868</v>
      </c>
      <c r="B886" s="168"/>
      <c r="C886" s="141"/>
      <c r="D886" s="142"/>
      <c r="E886" s="193"/>
      <c r="F886" s="194"/>
      <c r="G886" s="195"/>
      <c r="H886" s="196"/>
      <c r="I886" s="142"/>
      <c r="J886" s="164"/>
      <c r="K886" s="165"/>
      <c r="L886" s="166"/>
      <c r="M886" s="65"/>
      <c r="N886" s="114"/>
      <c r="O886" s="114"/>
      <c r="P886" s="114"/>
      <c r="Q886" s="114"/>
      <c r="R886" s="115"/>
      <c r="S886" s="46" t="str">
        <f t="shared" si="198"/>
        <v>ข้อมูลไม่ครบ</v>
      </c>
      <c r="T886" s="47" t="str">
        <f t="shared" si="199"/>
        <v>ข้อมูลไม่ครบ</v>
      </c>
      <c r="U886" s="48" t="str">
        <f t="shared" si="200"/>
        <v>ข้อมูลไม่ครบ</v>
      </c>
      <c r="V886" s="48" t="str">
        <f t="shared" si="201"/>
        <v>ข้อมูลไม่ครบ</v>
      </c>
      <c r="W886" s="79" t="str">
        <f t="shared" ca="1" si="195"/>
        <v>ข้อมูลไม่ครบ</v>
      </c>
      <c r="X886" s="46" t="str">
        <f t="shared" si="202"/>
        <v>ข้อมูลไม่ครบ</v>
      </c>
      <c r="Y886" s="47" t="str">
        <f t="shared" si="196"/>
        <v>ข้อมูลไม่ครบ</v>
      </c>
      <c r="Z886" s="48" t="str">
        <f t="shared" si="203"/>
        <v>ข้อมูลไม่ครบ</v>
      </c>
      <c r="AA886" s="48" t="str">
        <f t="shared" si="204"/>
        <v>ข้อมูลไม่ครบ</v>
      </c>
      <c r="AB886" s="46" t="str">
        <f t="shared" si="205"/>
        <v>ข้อมูลไม่ครบ</v>
      </c>
      <c r="AC886" s="47" t="str">
        <f t="shared" si="197"/>
        <v>ข้อมูลไม่ครบ</v>
      </c>
      <c r="AD886" s="48" t="str">
        <f t="shared" si="206"/>
        <v>ข้อมูลไม่ครบ</v>
      </c>
      <c r="AE886" s="48" t="str">
        <f t="shared" si="207"/>
        <v>ข้อมูลไม่ครบ</v>
      </c>
      <c r="AF886" s="64"/>
    </row>
    <row r="887" spans="1:32" ht="21.75" thickBot="1" x14ac:dyDescent="0.4">
      <c r="A887" s="81">
        <v>869</v>
      </c>
      <c r="B887" s="168"/>
      <c r="C887" s="141"/>
      <c r="D887" s="142"/>
      <c r="E887" s="193"/>
      <c r="F887" s="194"/>
      <c r="G887" s="195"/>
      <c r="H887" s="196"/>
      <c r="I887" s="142"/>
      <c r="J887" s="164"/>
      <c r="K887" s="165"/>
      <c r="L887" s="166"/>
      <c r="M887" s="65"/>
      <c r="N887" s="114"/>
      <c r="O887" s="114"/>
      <c r="P887" s="114"/>
      <c r="Q887" s="114"/>
      <c r="R887" s="115"/>
      <c r="S887" s="46" t="str">
        <f t="shared" si="198"/>
        <v>ข้อมูลไม่ครบ</v>
      </c>
      <c r="T887" s="47" t="str">
        <f t="shared" si="199"/>
        <v>ข้อมูลไม่ครบ</v>
      </c>
      <c r="U887" s="48" t="str">
        <f t="shared" si="200"/>
        <v>ข้อมูลไม่ครบ</v>
      </c>
      <c r="V887" s="48" t="str">
        <f t="shared" si="201"/>
        <v>ข้อมูลไม่ครบ</v>
      </c>
      <c r="W887" s="79" t="str">
        <f t="shared" ca="1" si="195"/>
        <v>ข้อมูลไม่ครบ</v>
      </c>
      <c r="X887" s="46" t="str">
        <f t="shared" si="202"/>
        <v>ข้อมูลไม่ครบ</v>
      </c>
      <c r="Y887" s="47" t="str">
        <f t="shared" si="196"/>
        <v>ข้อมูลไม่ครบ</v>
      </c>
      <c r="Z887" s="48" t="str">
        <f t="shared" si="203"/>
        <v>ข้อมูลไม่ครบ</v>
      </c>
      <c r="AA887" s="48" t="str">
        <f t="shared" si="204"/>
        <v>ข้อมูลไม่ครบ</v>
      </c>
      <c r="AB887" s="46" t="str">
        <f t="shared" si="205"/>
        <v>ข้อมูลไม่ครบ</v>
      </c>
      <c r="AC887" s="47" t="str">
        <f t="shared" si="197"/>
        <v>ข้อมูลไม่ครบ</v>
      </c>
      <c r="AD887" s="48" t="str">
        <f t="shared" si="206"/>
        <v>ข้อมูลไม่ครบ</v>
      </c>
      <c r="AE887" s="48" t="str">
        <f t="shared" si="207"/>
        <v>ข้อมูลไม่ครบ</v>
      </c>
      <c r="AF887" s="64"/>
    </row>
    <row r="888" spans="1:32" ht="21.75" thickBot="1" x14ac:dyDescent="0.4">
      <c r="A888" s="81">
        <v>870</v>
      </c>
      <c r="B888" s="168"/>
      <c r="C888" s="141"/>
      <c r="D888" s="142"/>
      <c r="E888" s="193"/>
      <c r="F888" s="194"/>
      <c r="G888" s="195"/>
      <c r="H888" s="196"/>
      <c r="I888" s="142"/>
      <c r="J888" s="164"/>
      <c r="K888" s="165"/>
      <c r="L888" s="166"/>
      <c r="M888" s="65"/>
      <c r="N888" s="114"/>
      <c r="O888" s="114"/>
      <c r="P888" s="114"/>
      <c r="Q888" s="114"/>
      <c r="R888" s="115"/>
      <c r="S888" s="46" t="str">
        <f t="shared" si="198"/>
        <v>ข้อมูลไม่ครบ</v>
      </c>
      <c r="T888" s="47" t="str">
        <f t="shared" si="199"/>
        <v>ข้อมูลไม่ครบ</v>
      </c>
      <c r="U888" s="48" t="str">
        <f t="shared" si="200"/>
        <v>ข้อมูลไม่ครบ</v>
      </c>
      <c r="V888" s="48" t="str">
        <f t="shared" si="201"/>
        <v>ข้อมูลไม่ครบ</v>
      </c>
      <c r="W888" s="79" t="str">
        <f t="shared" ca="1" si="195"/>
        <v>ข้อมูลไม่ครบ</v>
      </c>
      <c r="X888" s="46" t="str">
        <f t="shared" si="202"/>
        <v>ข้อมูลไม่ครบ</v>
      </c>
      <c r="Y888" s="47" t="str">
        <f t="shared" si="196"/>
        <v>ข้อมูลไม่ครบ</v>
      </c>
      <c r="Z888" s="48" t="str">
        <f t="shared" si="203"/>
        <v>ข้อมูลไม่ครบ</v>
      </c>
      <c r="AA888" s="48" t="str">
        <f t="shared" si="204"/>
        <v>ข้อมูลไม่ครบ</v>
      </c>
      <c r="AB888" s="46" t="str">
        <f t="shared" si="205"/>
        <v>ข้อมูลไม่ครบ</v>
      </c>
      <c r="AC888" s="47" t="str">
        <f t="shared" si="197"/>
        <v>ข้อมูลไม่ครบ</v>
      </c>
      <c r="AD888" s="48" t="str">
        <f t="shared" si="206"/>
        <v>ข้อมูลไม่ครบ</v>
      </c>
      <c r="AE888" s="48" t="str">
        <f t="shared" si="207"/>
        <v>ข้อมูลไม่ครบ</v>
      </c>
      <c r="AF888" s="64"/>
    </row>
    <row r="889" spans="1:32" ht="21.75" thickBot="1" x14ac:dyDescent="0.4">
      <c r="A889" s="81">
        <v>871</v>
      </c>
      <c r="B889" s="168"/>
      <c r="C889" s="141"/>
      <c r="D889" s="142"/>
      <c r="E889" s="193"/>
      <c r="F889" s="194"/>
      <c r="G889" s="195"/>
      <c r="H889" s="196"/>
      <c r="I889" s="142"/>
      <c r="J889" s="164"/>
      <c r="K889" s="165"/>
      <c r="L889" s="166"/>
      <c r="M889" s="65"/>
      <c r="N889" s="114"/>
      <c r="O889" s="114"/>
      <c r="P889" s="114"/>
      <c r="Q889" s="114"/>
      <c r="R889" s="115"/>
      <c r="S889" s="46" t="str">
        <f t="shared" si="198"/>
        <v>ข้อมูลไม่ครบ</v>
      </c>
      <c r="T889" s="47" t="str">
        <f t="shared" si="199"/>
        <v>ข้อมูลไม่ครบ</v>
      </c>
      <c r="U889" s="48" t="str">
        <f t="shared" si="200"/>
        <v>ข้อมูลไม่ครบ</v>
      </c>
      <c r="V889" s="48" t="str">
        <f t="shared" si="201"/>
        <v>ข้อมูลไม่ครบ</v>
      </c>
      <c r="W889" s="79" t="str">
        <f t="shared" ca="1" si="195"/>
        <v>ข้อมูลไม่ครบ</v>
      </c>
      <c r="X889" s="46" t="str">
        <f t="shared" si="202"/>
        <v>ข้อมูลไม่ครบ</v>
      </c>
      <c r="Y889" s="47" t="str">
        <f t="shared" si="196"/>
        <v>ข้อมูลไม่ครบ</v>
      </c>
      <c r="Z889" s="48" t="str">
        <f t="shared" si="203"/>
        <v>ข้อมูลไม่ครบ</v>
      </c>
      <c r="AA889" s="48" t="str">
        <f t="shared" si="204"/>
        <v>ข้อมูลไม่ครบ</v>
      </c>
      <c r="AB889" s="46" t="str">
        <f t="shared" si="205"/>
        <v>ข้อมูลไม่ครบ</v>
      </c>
      <c r="AC889" s="47" t="str">
        <f t="shared" si="197"/>
        <v>ข้อมูลไม่ครบ</v>
      </c>
      <c r="AD889" s="48" t="str">
        <f t="shared" si="206"/>
        <v>ข้อมูลไม่ครบ</v>
      </c>
      <c r="AE889" s="48" t="str">
        <f t="shared" si="207"/>
        <v>ข้อมูลไม่ครบ</v>
      </c>
      <c r="AF889" s="64"/>
    </row>
    <row r="890" spans="1:32" ht="21.75" thickBot="1" x14ac:dyDescent="0.4">
      <c r="A890" s="81">
        <v>872</v>
      </c>
      <c r="B890" s="168"/>
      <c r="C890" s="141"/>
      <c r="D890" s="142"/>
      <c r="E890" s="193"/>
      <c r="F890" s="194"/>
      <c r="G890" s="195"/>
      <c r="H890" s="196"/>
      <c r="I890" s="142"/>
      <c r="J890" s="164"/>
      <c r="K890" s="165"/>
      <c r="L890" s="166"/>
      <c r="M890" s="65"/>
      <c r="N890" s="114"/>
      <c r="O890" s="114"/>
      <c r="P890" s="114"/>
      <c r="Q890" s="114"/>
      <c r="R890" s="115"/>
      <c r="S890" s="46" t="str">
        <f t="shared" si="198"/>
        <v>ข้อมูลไม่ครบ</v>
      </c>
      <c r="T890" s="47" t="str">
        <f t="shared" si="199"/>
        <v>ข้อมูลไม่ครบ</v>
      </c>
      <c r="U890" s="48" t="str">
        <f t="shared" si="200"/>
        <v>ข้อมูลไม่ครบ</v>
      </c>
      <c r="V890" s="48" t="str">
        <f t="shared" si="201"/>
        <v>ข้อมูลไม่ครบ</v>
      </c>
      <c r="W890" s="79" t="str">
        <f t="shared" ca="1" si="195"/>
        <v>ข้อมูลไม่ครบ</v>
      </c>
      <c r="X890" s="46" t="str">
        <f t="shared" si="202"/>
        <v>ข้อมูลไม่ครบ</v>
      </c>
      <c r="Y890" s="47" t="str">
        <f t="shared" si="196"/>
        <v>ข้อมูลไม่ครบ</v>
      </c>
      <c r="Z890" s="48" t="str">
        <f t="shared" si="203"/>
        <v>ข้อมูลไม่ครบ</v>
      </c>
      <c r="AA890" s="48" t="str">
        <f t="shared" si="204"/>
        <v>ข้อมูลไม่ครบ</v>
      </c>
      <c r="AB890" s="46" t="str">
        <f t="shared" si="205"/>
        <v>ข้อมูลไม่ครบ</v>
      </c>
      <c r="AC890" s="47" t="str">
        <f t="shared" si="197"/>
        <v>ข้อมูลไม่ครบ</v>
      </c>
      <c r="AD890" s="48" t="str">
        <f t="shared" si="206"/>
        <v>ข้อมูลไม่ครบ</v>
      </c>
      <c r="AE890" s="48" t="str">
        <f t="shared" si="207"/>
        <v>ข้อมูลไม่ครบ</v>
      </c>
      <c r="AF890" s="64"/>
    </row>
    <row r="891" spans="1:32" ht="21.75" thickBot="1" x14ac:dyDescent="0.4">
      <c r="A891" s="81">
        <v>873</v>
      </c>
      <c r="B891" s="168"/>
      <c r="C891" s="141"/>
      <c r="D891" s="142"/>
      <c r="E891" s="193"/>
      <c r="F891" s="194"/>
      <c r="G891" s="195"/>
      <c r="H891" s="196"/>
      <c r="I891" s="142"/>
      <c r="J891" s="164"/>
      <c r="K891" s="165"/>
      <c r="L891" s="166"/>
      <c r="M891" s="65"/>
      <c r="N891" s="114"/>
      <c r="O891" s="114"/>
      <c r="P891" s="114"/>
      <c r="Q891" s="114"/>
      <c r="R891" s="115"/>
      <c r="S891" s="46" t="str">
        <f t="shared" si="198"/>
        <v>ข้อมูลไม่ครบ</v>
      </c>
      <c r="T891" s="47" t="str">
        <f t="shared" si="199"/>
        <v>ข้อมูลไม่ครบ</v>
      </c>
      <c r="U891" s="48" t="str">
        <f t="shared" si="200"/>
        <v>ข้อมูลไม่ครบ</v>
      </c>
      <c r="V891" s="48" t="str">
        <f t="shared" si="201"/>
        <v>ข้อมูลไม่ครบ</v>
      </c>
      <c r="W891" s="79" t="str">
        <f t="shared" ca="1" si="195"/>
        <v>ข้อมูลไม่ครบ</v>
      </c>
      <c r="X891" s="46" t="str">
        <f t="shared" si="202"/>
        <v>ข้อมูลไม่ครบ</v>
      </c>
      <c r="Y891" s="47" t="str">
        <f t="shared" si="196"/>
        <v>ข้อมูลไม่ครบ</v>
      </c>
      <c r="Z891" s="48" t="str">
        <f t="shared" si="203"/>
        <v>ข้อมูลไม่ครบ</v>
      </c>
      <c r="AA891" s="48" t="str">
        <f t="shared" si="204"/>
        <v>ข้อมูลไม่ครบ</v>
      </c>
      <c r="AB891" s="46" t="str">
        <f t="shared" si="205"/>
        <v>ข้อมูลไม่ครบ</v>
      </c>
      <c r="AC891" s="47" t="str">
        <f t="shared" si="197"/>
        <v>ข้อมูลไม่ครบ</v>
      </c>
      <c r="AD891" s="48" t="str">
        <f t="shared" si="206"/>
        <v>ข้อมูลไม่ครบ</v>
      </c>
      <c r="AE891" s="48" t="str">
        <f t="shared" si="207"/>
        <v>ข้อมูลไม่ครบ</v>
      </c>
      <c r="AF891" s="64"/>
    </row>
    <row r="892" spans="1:32" ht="21.75" thickBot="1" x14ac:dyDescent="0.4">
      <c r="A892" s="81">
        <v>874</v>
      </c>
      <c r="B892" s="168"/>
      <c r="C892" s="141"/>
      <c r="D892" s="142"/>
      <c r="E892" s="193"/>
      <c r="F892" s="194"/>
      <c r="G892" s="195"/>
      <c r="H892" s="196"/>
      <c r="I892" s="142"/>
      <c r="J892" s="164"/>
      <c r="K892" s="165"/>
      <c r="L892" s="166"/>
      <c r="M892" s="65"/>
      <c r="N892" s="114"/>
      <c r="O892" s="114"/>
      <c r="P892" s="114"/>
      <c r="Q892" s="114"/>
      <c r="R892" s="115"/>
      <c r="S892" s="46" t="str">
        <f t="shared" si="198"/>
        <v>ข้อมูลไม่ครบ</v>
      </c>
      <c r="T892" s="47" t="str">
        <f t="shared" si="199"/>
        <v>ข้อมูลไม่ครบ</v>
      </c>
      <c r="U892" s="48" t="str">
        <f t="shared" si="200"/>
        <v>ข้อมูลไม่ครบ</v>
      </c>
      <c r="V892" s="48" t="str">
        <f t="shared" si="201"/>
        <v>ข้อมูลไม่ครบ</v>
      </c>
      <c r="W892" s="79" t="str">
        <f t="shared" ca="1" si="195"/>
        <v>ข้อมูลไม่ครบ</v>
      </c>
      <c r="X892" s="46" t="str">
        <f t="shared" si="202"/>
        <v>ข้อมูลไม่ครบ</v>
      </c>
      <c r="Y892" s="47" t="str">
        <f t="shared" si="196"/>
        <v>ข้อมูลไม่ครบ</v>
      </c>
      <c r="Z892" s="48" t="str">
        <f t="shared" si="203"/>
        <v>ข้อมูลไม่ครบ</v>
      </c>
      <c r="AA892" s="48" t="str">
        <f t="shared" si="204"/>
        <v>ข้อมูลไม่ครบ</v>
      </c>
      <c r="AB892" s="46" t="str">
        <f t="shared" si="205"/>
        <v>ข้อมูลไม่ครบ</v>
      </c>
      <c r="AC892" s="47" t="str">
        <f t="shared" si="197"/>
        <v>ข้อมูลไม่ครบ</v>
      </c>
      <c r="AD892" s="48" t="str">
        <f t="shared" si="206"/>
        <v>ข้อมูลไม่ครบ</v>
      </c>
      <c r="AE892" s="48" t="str">
        <f t="shared" si="207"/>
        <v>ข้อมูลไม่ครบ</v>
      </c>
      <c r="AF892" s="64"/>
    </row>
    <row r="893" spans="1:32" ht="21.75" thickBot="1" x14ac:dyDescent="0.4">
      <c r="A893" s="81">
        <v>875</v>
      </c>
      <c r="B893" s="168"/>
      <c r="C893" s="141"/>
      <c r="D893" s="142"/>
      <c r="E893" s="193"/>
      <c r="F893" s="194"/>
      <c r="G893" s="195"/>
      <c r="H893" s="196"/>
      <c r="I893" s="142"/>
      <c r="J893" s="164"/>
      <c r="K893" s="165"/>
      <c r="L893" s="166"/>
      <c r="M893" s="65"/>
      <c r="N893" s="114"/>
      <c r="O893" s="114"/>
      <c r="P893" s="114"/>
      <c r="Q893" s="114"/>
      <c r="R893" s="115"/>
      <c r="S893" s="46" t="str">
        <f t="shared" si="198"/>
        <v>ข้อมูลไม่ครบ</v>
      </c>
      <c r="T893" s="47" t="str">
        <f t="shared" si="199"/>
        <v>ข้อมูลไม่ครบ</v>
      </c>
      <c r="U893" s="48" t="str">
        <f t="shared" si="200"/>
        <v>ข้อมูลไม่ครบ</v>
      </c>
      <c r="V893" s="48" t="str">
        <f t="shared" si="201"/>
        <v>ข้อมูลไม่ครบ</v>
      </c>
      <c r="W893" s="79" t="str">
        <f t="shared" ca="1" si="195"/>
        <v>ข้อมูลไม่ครบ</v>
      </c>
      <c r="X893" s="46" t="str">
        <f t="shared" si="202"/>
        <v>ข้อมูลไม่ครบ</v>
      </c>
      <c r="Y893" s="47" t="str">
        <f t="shared" si="196"/>
        <v>ข้อมูลไม่ครบ</v>
      </c>
      <c r="Z893" s="48" t="str">
        <f t="shared" si="203"/>
        <v>ข้อมูลไม่ครบ</v>
      </c>
      <c r="AA893" s="48" t="str">
        <f t="shared" si="204"/>
        <v>ข้อมูลไม่ครบ</v>
      </c>
      <c r="AB893" s="46" t="str">
        <f t="shared" si="205"/>
        <v>ข้อมูลไม่ครบ</v>
      </c>
      <c r="AC893" s="47" t="str">
        <f t="shared" si="197"/>
        <v>ข้อมูลไม่ครบ</v>
      </c>
      <c r="AD893" s="48" t="str">
        <f t="shared" si="206"/>
        <v>ข้อมูลไม่ครบ</v>
      </c>
      <c r="AE893" s="48" t="str">
        <f t="shared" si="207"/>
        <v>ข้อมูลไม่ครบ</v>
      </c>
      <c r="AF893" s="64"/>
    </row>
    <row r="894" spans="1:32" ht="21.75" thickBot="1" x14ac:dyDescent="0.4">
      <c r="A894" s="81">
        <v>876</v>
      </c>
      <c r="B894" s="168"/>
      <c r="C894" s="141"/>
      <c r="D894" s="142"/>
      <c r="E894" s="193"/>
      <c r="F894" s="194"/>
      <c r="G894" s="195"/>
      <c r="H894" s="196"/>
      <c r="I894" s="142"/>
      <c r="J894" s="164"/>
      <c r="K894" s="165"/>
      <c r="L894" s="166"/>
      <c r="M894" s="65"/>
      <c r="N894" s="114"/>
      <c r="O894" s="114"/>
      <c r="P894" s="114"/>
      <c r="Q894" s="114"/>
      <c r="R894" s="115"/>
      <c r="S894" s="46" t="str">
        <f t="shared" si="198"/>
        <v>ข้อมูลไม่ครบ</v>
      </c>
      <c r="T894" s="47" t="str">
        <f t="shared" si="199"/>
        <v>ข้อมูลไม่ครบ</v>
      </c>
      <c r="U894" s="48" t="str">
        <f t="shared" si="200"/>
        <v>ข้อมูลไม่ครบ</v>
      </c>
      <c r="V894" s="48" t="str">
        <f t="shared" si="201"/>
        <v>ข้อมูลไม่ครบ</v>
      </c>
      <c r="W894" s="79" t="str">
        <f t="shared" ca="1" si="195"/>
        <v>ข้อมูลไม่ครบ</v>
      </c>
      <c r="X894" s="46" t="str">
        <f t="shared" si="202"/>
        <v>ข้อมูลไม่ครบ</v>
      </c>
      <c r="Y894" s="47" t="str">
        <f t="shared" si="196"/>
        <v>ข้อมูลไม่ครบ</v>
      </c>
      <c r="Z894" s="48" t="str">
        <f t="shared" si="203"/>
        <v>ข้อมูลไม่ครบ</v>
      </c>
      <c r="AA894" s="48" t="str">
        <f t="shared" si="204"/>
        <v>ข้อมูลไม่ครบ</v>
      </c>
      <c r="AB894" s="46" t="str">
        <f t="shared" si="205"/>
        <v>ข้อมูลไม่ครบ</v>
      </c>
      <c r="AC894" s="47" t="str">
        <f t="shared" si="197"/>
        <v>ข้อมูลไม่ครบ</v>
      </c>
      <c r="AD894" s="48" t="str">
        <f t="shared" si="206"/>
        <v>ข้อมูลไม่ครบ</v>
      </c>
      <c r="AE894" s="48" t="str">
        <f t="shared" si="207"/>
        <v>ข้อมูลไม่ครบ</v>
      </c>
      <c r="AF894" s="64"/>
    </row>
    <row r="895" spans="1:32" ht="21.75" thickBot="1" x14ac:dyDescent="0.4">
      <c r="A895" s="81">
        <v>877</v>
      </c>
      <c r="B895" s="168"/>
      <c r="C895" s="141"/>
      <c r="D895" s="142"/>
      <c r="E895" s="193"/>
      <c r="F895" s="194"/>
      <c r="G895" s="195"/>
      <c r="H895" s="196"/>
      <c r="I895" s="142"/>
      <c r="J895" s="164"/>
      <c r="K895" s="165"/>
      <c r="L895" s="166"/>
      <c r="M895" s="65"/>
      <c r="N895" s="114"/>
      <c r="O895" s="114"/>
      <c r="P895" s="114"/>
      <c r="Q895" s="114"/>
      <c r="R895" s="115"/>
      <c r="S895" s="46" t="str">
        <f t="shared" si="198"/>
        <v>ข้อมูลไม่ครบ</v>
      </c>
      <c r="T895" s="47" t="str">
        <f t="shared" si="199"/>
        <v>ข้อมูลไม่ครบ</v>
      </c>
      <c r="U895" s="48" t="str">
        <f t="shared" si="200"/>
        <v>ข้อมูลไม่ครบ</v>
      </c>
      <c r="V895" s="48" t="str">
        <f t="shared" si="201"/>
        <v>ข้อมูลไม่ครบ</v>
      </c>
      <c r="W895" s="79" t="str">
        <f t="shared" ca="1" si="195"/>
        <v>ข้อมูลไม่ครบ</v>
      </c>
      <c r="X895" s="46" t="str">
        <f t="shared" si="202"/>
        <v>ข้อมูลไม่ครบ</v>
      </c>
      <c r="Y895" s="47" t="str">
        <f t="shared" si="196"/>
        <v>ข้อมูลไม่ครบ</v>
      </c>
      <c r="Z895" s="48" t="str">
        <f t="shared" si="203"/>
        <v>ข้อมูลไม่ครบ</v>
      </c>
      <c r="AA895" s="48" t="str">
        <f t="shared" si="204"/>
        <v>ข้อมูลไม่ครบ</v>
      </c>
      <c r="AB895" s="46" t="str">
        <f t="shared" si="205"/>
        <v>ข้อมูลไม่ครบ</v>
      </c>
      <c r="AC895" s="47" t="str">
        <f t="shared" si="197"/>
        <v>ข้อมูลไม่ครบ</v>
      </c>
      <c r="AD895" s="48" t="str">
        <f t="shared" si="206"/>
        <v>ข้อมูลไม่ครบ</v>
      </c>
      <c r="AE895" s="48" t="str">
        <f t="shared" si="207"/>
        <v>ข้อมูลไม่ครบ</v>
      </c>
      <c r="AF895" s="64"/>
    </row>
    <row r="896" spans="1:32" ht="21.75" thickBot="1" x14ac:dyDescent="0.4">
      <c r="A896" s="81">
        <v>878</v>
      </c>
      <c r="B896" s="168"/>
      <c r="C896" s="141"/>
      <c r="D896" s="142"/>
      <c r="E896" s="193"/>
      <c r="F896" s="194"/>
      <c r="G896" s="195"/>
      <c r="H896" s="196"/>
      <c r="I896" s="142"/>
      <c r="J896" s="164"/>
      <c r="K896" s="165"/>
      <c r="L896" s="166"/>
      <c r="M896" s="65"/>
      <c r="N896" s="114"/>
      <c r="O896" s="114"/>
      <c r="P896" s="114"/>
      <c r="Q896" s="114"/>
      <c r="R896" s="115"/>
      <c r="S896" s="46" t="str">
        <f t="shared" si="198"/>
        <v>ข้อมูลไม่ครบ</v>
      </c>
      <c r="T896" s="47" t="str">
        <f t="shared" si="199"/>
        <v>ข้อมูลไม่ครบ</v>
      </c>
      <c r="U896" s="48" t="str">
        <f t="shared" si="200"/>
        <v>ข้อมูลไม่ครบ</v>
      </c>
      <c r="V896" s="48" t="str">
        <f t="shared" si="201"/>
        <v>ข้อมูลไม่ครบ</v>
      </c>
      <c r="W896" s="79" t="str">
        <f t="shared" ca="1" si="195"/>
        <v>ข้อมูลไม่ครบ</v>
      </c>
      <c r="X896" s="46" t="str">
        <f t="shared" si="202"/>
        <v>ข้อมูลไม่ครบ</v>
      </c>
      <c r="Y896" s="47" t="str">
        <f t="shared" si="196"/>
        <v>ข้อมูลไม่ครบ</v>
      </c>
      <c r="Z896" s="48" t="str">
        <f t="shared" si="203"/>
        <v>ข้อมูลไม่ครบ</v>
      </c>
      <c r="AA896" s="48" t="str">
        <f t="shared" si="204"/>
        <v>ข้อมูลไม่ครบ</v>
      </c>
      <c r="AB896" s="46" t="str">
        <f t="shared" si="205"/>
        <v>ข้อมูลไม่ครบ</v>
      </c>
      <c r="AC896" s="47" t="str">
        <f t="shared" si="197"/>
        <v>ข้อมูลไม่ครบ</v>
      </c>
      <c r="AD896" s="48" t="str">
        <f t="shared" si="206"/>
        <v>ข้อมูลไม่ครบ</v>
      </c>
      <c r="AE896" s="48" t="str">
        <f t="shared" si="207"/>
        <v>ข้อมูลไม่ครบ</v>
      </c>
      <c r="AF896" s="64"/>
    </row>
    <row r="897" spans="1:32" ht="21.75" thickBot="1" x14ac:dyDescent="0.4">
      <c r="A897" s="81">
        <v>879</v>
      </c>
      <c r="B897" s="168"/>
      <c r="C897" s="141"/>
      <c r="D897" s="142"/>
      <c r="E897" s="193"/>
      <c r="F897" s="194"/>
      <c r="G897" s="195"/>
      <c r="H897" s="196"/>
      <c r="I897" s="142"/>
      <c r="J897" s="164"/>
      <c r="K897" s="165"/>
      <c r="L897" s="166"/>
      <c r="M897" s="65"/>
      <c r="N897" s="114"/>
      <c r="O897" s="114"/>
      <c r="P897" s="114"/>
      <c r="Q897" s="114"/>
      <c r="R897" s="115"/>
      <c r="S897" s="46" t="str">
        <f t="shared" si="198"/>
        <v>ข้อมูลไม่ครบ</v>
      </c>
      <c r="T897" s="47" t="str">
        <f t="shared" si="199"/>
        <v>ข้อมูลไม่ครบ</v>
      </c>
      <c r="U897" s="48" t="str">
        <f t="shared" si="200"/>
        <v>ข้อมูลไม่ครบ</v>
      </c>
      <c r="V897" s="48" t="str">
        <f t="shared" si="201"/>
        <v>ข้อมูลไม่ครบ</v>
      </c>
      <c r="W897" s="79" t="str">
        <f t="shared" ca="1" si="195"/>
        <v>ข้อมูลไม่ครบ</v>
      </c>
      <c r="X897" s="46" t="str">
        <f t="shared" si="202"/>
        <v>ข้อมูลไม่ครบ</v>
      </c>
      <c r="Y897" s="47" t="str">
        <f t="shared" si="196"/>
        <v>ข้อมูลไม่ครบ</v>
      </c>
      <c r="Z897" s="48" t="str">
        <f t="shared" si="203"/>
        <v>ข้อมูลไม่ครบ</v>
      </c>
      <c r="AA897" s="48" t="str">
        <f t="shared" si="204"/>
        <v>ข้อมูลไม่ครบ</v>
      </c>
      <c r="AB897" s="46" t="str">
        <f t="shared" si="205"/>
        <v>ข้อมูลไม่ครบ</v>
      </c>
      <c r="AC897" s="47" t="str">
        <f t="shared" si="197"/>
        <v>ข้อมูลไม่ครบ</v>
      </c>
      <c r="AD897" s="48" t="str">
        <f t="shared" si="206"/>
        <v>ข้อมูลไม่ครบ</v>
      </c>
      <c r="AE897" s="48" t="str">
        <f t="shared" si="207"/>
        <v>ข้อมูลไม่ครบ</v>
      </c>
      <c r="AF897" s="64"/>
    </row>
    <row r="898" spans="1:32" ht="21.75" thickBot="1" x14ac:dyDescent="0.4">
      <c r="A898" s="81">
        <v>880</v>
      </c>
      <c r="B898" s="168"/>
      <c r="C898" s="141"/>
      <c r="D898" s="142"/>
      <c r="E898" s="193"/>
      <c r="F898" s="194"/>
      <c r="G898" s="195"/>
      <c r="H898" s="196"/>
      <c r="I898" s="142"/>
      <c r="J898" s="164"/>
      <c r="K898" s="165"/>
      <c r="L898" s="166"/>
      <c r="M898" s="65"/>
      <c r="N898" s="114"/>
      <c r="O898" s="114"/>
      <c r="P898" s="114"/>
      <c r="Q898" s="114"/>
      <c r="R898" s="115"/>
      <c r="S898" s="46" t="str">
        <f t="shared" si="198"/>
        <v>ข้อมูลไม่ครบ</v>
      </c>
      <c r="T898" s="47" t="str">
        <f t="shared" si="199"/>
        <v>ข้อมูลไม่ครบ</v>
      </c>
      <c r="U898" s="48" t="str">
        <f t="shared" si="200"/>
        <v>ข้อมูลไม่ครบ</v>
      </c>
      <c r="V898" s="48" t="str">
        <f t="shared" si="201"/>
        <v>ข้อมูลไม่ครบ</v>
      </c>
      <c r="W898" s="79" t="str">
        <f t="shared" ca="1" si="195"/>
        <v>ข้อมูลไม่ครบ</v>
      </c>
      <c r="X898" s="46" t="str">
        <f t="shared" si="202"/>
        <v>ข้อมูลไม่ครบ</v>
      </c>
      <c r="Y898" s="47" t="str">
        <f t="shared" si="196"/>
        <v>ข้อมูลไม่ครบ</v>
      </c>
      <c r="Z898" s="48" t="str">
        <f t="shared" si="203"/>
        <v>ข้อมูลไม่ครบ</v>
      </c>
      <c r="AA898" s="48" t="str">
        <f t="shared" si="204"/>
        <v>ข้อมูลไม่ครบ</v>
      </c>
      <c r="AB898" s="46" t="str">
        <f t="shared" si="205"/>
        <v>ข้อมูลไม่ครบ</v>
      </c>
      <c r="AC898" s="47" t="str">
        <f t="shared" si="197"/>
        <v>ข้อมูลไม่ครบ</v>
      </c>
      <c r="AD898" s="48" t="str">
        <f t="shared" si="206"/>
        <v>ข้อมูลไม่ครบ</v>
      </c>
      <c r="AE898" s="48" t="str">
        <f t="shared" si="207"/>
        <v>ข้อมูลไม่ครบ</v>
      </c>
      <c r="AF898" s="64"/>
    </row>
    <row r="899" spans="1:32" ht="21.75" thickBot="1" x14ac:dyDescent="0.4">
      <c r="A899" s="81">
        <v>881</v>
      </c>
      <c r="B899" s="168"/>
      <c r="C899" s="141"/>
      <c r="D899" s="142"/>
      <c r="E899" s="193"/>
      <c r="F899" s="194"/>
      <c r="G899" s="195"/>
      <c r="H899" s="196"/>
      <c r="I899" s="142"/>
      <c r="J899" s="164"/>
      <c r="K899" s="165"/>
      <c r="L899" s="166"/>
      <c r="M899" s="65"/>
      <c r="N899" s="114"/>
      <c r="O899" s="114"/>
      <c r="P899" s="114"/>
      <c r="Q899" s="114"/>
      <c r="R899" s="115"/>
      <c r="S899" s="46" t="str">
        <f t="shared" si="198"/>
        <v>ข้อมูลไม่ครบ</v>
      </c>
      <c r="T899" s="47" t="str">
        <f t="shared" si="199"/>
        <v>ข้อมูลไม่ครบ</v>
      </c>
      <c r="U899" s="48" t="str">
        <f t="shared" si="200"/>
        <v>ข้อมูลไม่ครบ</v>
      </c>
      <c r="V899" s="48" t="str">
        <f t="shared" si="201"/>
        <v>ข้อมูลไม่ครบ</v>
      </c>
      <c r="W899" s="79" t="str">
        <f t="shared" ca="1" si="195"/>
        <v>ข้อมูลไม่ครบ</v>
      </c>
      <c r="X899" s="46" t="str">
        <f t="shared" si="202"/>
        <v>ข้อมูลไม่ครบ</v>
      </c>
      <c r="Y899" s="47" t="str">
        <f t="shared" si="196"/>
        <v>ข้อมูลไม่ครบ</v>
      </c>
      <c r="Z899" s="48" t="str">
        <f t="shared" si="203"/>
        <v>ข้อมูลไม่ครบ</v>
      </c>
      <c r="AA899" s="48" t="str">
        <f t="shared" si="204"/>
        <v>ข้อมูลไม่ครบ</v>
      </c>
      <c r="AB899" s="46" t="str">
        <f t="shared" si="205"/>
        <v>ข้อมูลไม่ครบ</v>
      </c>
      <c r="AC899" s="47" t="str">
        <f t="shared" si="197"/>
        <v>ข้อมูลไม่ครบ</v>
      </c>
      <c r="AD899" s="48" t="str">
        <f t="shared" si="206"/>
        <v>ข้อมูลไม่ครบ</v>
      </c>
      <c r="AE899" s="48" t="str">
        <f t="shared" si="207"/>
        <v>ข้อมูลไม่ครบ</v>
      </c>
      <c r="AF899" s="64"/>
    </row>
    <row r="900" spans="1:32" ht="21.75" thickBot="1" x14ac:dyDescent="0.4">
      <c r="A900" s="81">
        <v>882</v>
      </c>
      <c r="B900" s="168"/>
      <c r="C900" s="141"/>
      <c r="D900" s="142"/>
      <c r="E900" s="193"/>
      <c r="F900" s="194"/>
      <c r="G900" s="195"/>
      <c r="H900" s="196"/>
      <c r="I900" s="142"/>
      <c r="J900" s="164"/>
      <c r="K900" s="165"/>
      <c r="L900" s="166"/>
      <c r="M900" s="65"/>
      <c r="N900" s="114"/>
      <c r="O900" s="114"/>
      <c r="P900" s="114"/>
      <c r="Q900" s="114"/>
      <c r="R900" s="115"/>
      <c r="S900" s="46" t="str">
        <f t="shared" si="198"/>
        <v>ข้อมูลไม่ครบ</v>
      </c>
      <c r="T900" s="47" t="str">
        <f t="shared" si="199"/>
        <v>ข้อมูลไม่ครบ</v>
      </c>
      <c r="U900" s="48" t="str">
        <f t="shared" si="200"/>
        <v>ข้อมูลไม่ครบ</v>
      </c>
      <c r="V900" s="48" t="str">
        <f t="shared" si="201"/>
        <v>ข้อมูลไม่ครบ</v>
      </c>
      <c r="W900" s="79" t="str">
        <f t="shared" ca="1" si="195"/>
        <v>ข้อมูลไม่ครบ</v>
      </c>
      <c r="X900" s="46" t="str">
        <f t="shared" si="202"/>
        <v>ข้อมูลไม่ครบ</v>
      </c>
      <c r="Y900" s="47" t="str">
        <f t="shared" si="196"/>
        <v>ข้อมูลไม่ครบ</v>
      </c>
      <c r="Z900" s="48" t="str">
        <f t="shared" si="203"/>
        <v>ข้อมูลไม่ครบ</v>
      </c>
      <c r="AA900" s="48" t="str">
        <f t="shared" si="204"/>
        <v>ข้อมูลไม่ครบ</v>
      </c>
      <c r="AB900" s="46" t="str">
        <f t="shared" si="205"/>
        <v>ข้อมูลไม่ครบ</v>
      </c>
      <c r="AC900" s="47" t="str">
        <f t="shared" si="197"/>
        <v>ข้อมูลไม่ครบ</v>
      </c>
      <c r="AD900" s="48" t="str">
        <f t="shared" si="206"/>
        <v>ข้อมูลไม่ครบ</v>
      </c>
      <c r="AE900" s="48" t="str">
        <f t="shared" si="207"/>
        <v>ข้อมูลไม่ครบ</v>
      </c>
      <c r="AF900" s="64"/>
    </row>
    <row r="901" spans="1:32" ht="21.75" thickBot="1" x14ac:dyDescent="0.4">
      <c r="A901" s="81">
        <v>883</v>
      </c>
      <c r="B901" s="168"/>
      <c r="C901" s="141"/>
      <c r="D901" s="142"/>
      <c r="E901" s="193"/>
      <c r="F901" s="194"/>
      <c r="G901" s="195"/>
      <c r="H901" s="196"/>
      <c r="I901" s="142"/>
      <c r="J901" s="164"/>
      <c r="K901" s="165"/>
      <c r="L901" s="166"/>
      <c r="M901" s="65"/>
      <c r="N901" s="114"/>
      <c r="O901" s="114"/>
      <c r="P901" s="114"/>
      <c r="Q901" s="114"/>
      <c r="R901" s="115"/>
      <c r="S901" s="46" t="str">
        <f t="shared" si="198"/>
        <v>ข้อมูลไม่ครบ</v>
      </c>
      <c r="T901" s="47" t="str">
        <f t="shared" si="199"/>
        <v>ข้อมูลไม่ครบ</v>
      </c>
      <c r="U901" s="48" t="str">
        <f t="shared" si="200"/>
        <v>ข้อมูลไม่ครบ</v>
      </c>
      <c r="V901" s="48" t="str">
        <f t="shared" si="201"/>
        <v>ข้อมูลไม่ครบ</v>
      </c>
      <c r="W901" s="79" t="str">
        <f t="shared" ca="1" si="195"/>
        <v>ข้อมูลไม่ครบ</v>
      </c>
      <c r="X901" s="46" t="str">
        <f t="shared" si="202"/>
        <v>ข้อมูลไม่ครบ</v>
      </c>
      <c r="Y901" s="47" t="str">
        <f t="shared" si="196"/>
        <v>ข้อมูลไม่ครบ</v>
      </c>
      <c r="Z901" s="48" t="str">
        <f t="shared" si="203"/>
        <v>ข้อมูลไม่ครบ</v>
      </c>
      <c r="AA901" s="48" t="str">
        <f t="shared" si="204"/>
        <v>ข้อมูลไม่ครบ</v>
      </c>
      <c r="AB901" s="46" t="str">
        <f t="shared" si="205"/>
        <v>ข้อมูลไม่ครบ</v>
      </c>
      <c r="AC901" s="47" t="str">
        <f t="shared" si="197"/>
        <v>ข้อมูลไม่ครบ</v>
      </c>
      <c r="AD901" s="48" t="str">
        <f t="shared" si="206"/>
        <v>ข้อมูลไม่ครบ</v>
      </c>
      <c r="AE901" s="48" t="str">
        <f t="shared" si="207"/>
        <v>ข้อมูลไม่ครบ</v>
      </c>
      <c r="AF901" s="64"/>
    </row>
    <row r="902" spans="1:32" ht="21.75" thickBot="1" x14ac:dyDescent="0.4">
      <c r="A902" s="81">
        <v>884</v>
      </c>
      <c r="B902" s="168"/>
      <c r="C902" s="141"/>
      <c r="D902" s="142"/>
      <c r="E902" s="193"/>
      <c r="F902" s="194"/>
      <c r="G902" s="195"/>
      <c r="H902" s="196"/>
      <c r="I902" s="142"/>
      <c r="J902" s="164"/>
      <c r="K902" s="165"/>
      <c r="L902" s="166"/>
      <c r="M902" s="65"/>
      <c r="N902" s="114"/>
      <c r="O902" s="114"/>
      <c r="P902" s="114"/>
      <c r="Q902" s="114"/>
      <c r="R902" s="115"/>
      <c r="S902" s="46" t="str">
        <f t="shared" si="198"/>
        <v>ข้อมูลไม่ครบ</v>
      </c>
      <c r="T902" s="47" t="str">
        <f t="shared" si="199"/>
        <v>ข้อมูลไม่ครบ</v>
      </c>
      <c r="U902" s="48" t="str">
        <f t="shared" si="200"/>
        <v>ข้อมูลไม่ครบ</v>
      </c>
      <c r="V902" s="48" t="str">
        <f t="shared" si="201"/>
        <v>ข้อมูลไม่ครบ</v>
      </c>
      <c r="W902" s="79" t="str">
        <f t="shared" ca="1" si="195"/>
        <v>ข้อมูลไม่ครบ</v>
      </c>
      <c r="X902" s="46" t="str">
        <f t="shared" si="202"/>
        <v>ข้อมูลไม่ครบ</v>
      </c>
      <c r="Y902" s="47" t="str">
        <f t="shared" si="196"/>
        <v>ข้อมูลไม่ครบ</v>
      </c>
      <c r="Z902" s="48" t="str">
        <f t="shared" si="203"/>
        <v>ข้อมูลไม่ครบ</v>
      </c>
      <c r="AA902" s="48" t="str">
        <f t="shared" si="204"/>
        <v>ข้อมูลไม่ครบ</v>
      </c>
      <c r="AB902" s="46" t="str">
        <f t="shared" si="205"/>
        <v>ข้อมูลไม่ครบ</v>
      </c>
      <c r="AC902" s="47" t="str">
        <f t="shared" si="197"/>
        <v>ข้อมูลไม่ครบ</v>
      </c>
      <c r="AD902" s="48" t="str">
        <f t="shared" si="206"/>
        <v>ข้อมูลไม่ครบ</v>
      </c>
      <c r="AE902" s="48" t="str">
        <f t="shared" si="207"/>
        <v>ข้อมูลไม่ครบ</v>
      </c>
      <c r="AF902" s="64"/>
    </row>
    <row r="903" spans="1:32" ht="21.75" thickBot="1" x14ac:dyDescent="0.4">
      <c r="A903" s="81">
        <v>885</v>
      </c>
      <c r="B903" s="168"/>
      <c r="C903" s="141"/>
      <c r="D903" s="142"/>
      <c r="E903" s="193"/>
      <c r="F903" s="194"/>
      <c r="G903" s="195"/>
      <c r="H903" s="196"/>
      <c r="I903" s="142"/>
      <c r="J903" s="164"/>
      <c r="K903" s="165"/>
      <c r="L903" s="166"/>
      <c r="M903" s="65"/>
      <c r="N903" s="114"/>
      <c r="O903" s="114"/>
      <c r="P903" s="114"/>
      <c r="Q903" s="114"/>
      <c r="R903" s="115"/>
      <c r="S903" s="46" t="str">
        <f t="shared" si="198"/>
        <v>ข้อมูลไม่ครบ</v>
      </c>
      <c r="T903" s="47" t="str">
        <f t="shared" si="199"/>
        <v>ข้อมูลไม่ครบ</v>
      </c>
      <c r="U903" s="48" t="str">
        <f t="shared" si="200"/>
        <v>ข้อมูลไม่ครบ</v>
      </c>
      <c r="V903" s="48" t="str">
        <f t="shared" si="201"/>
        <v>ข้อมูลไม่ครบ</v>
      </c>
      <c r="W903" s="79" t="str">
        <f t="shared" ca="1" si="195"/>
        <v>ข้อมูลไม่ครบ</v>
      </c>
      <c r="X903" s="46" t="str">
        <f t="shared" si="202"/>
        <v>ข้อมูลไม่ครบ</v>
      </c>
      <c r="Y903" s="47" t="str">
        <f t="shared" si="196"/>
        <v>ข้อมูลไม่ครบ</v>
      </c>
      <c r="Z903" s="48" t="str">
        <f t="shared" si="203"/>
        <v>ข้อมูลไม่ครบ</v>
      </c>
      <c r="AA903" s="48" t="str">
        <f t="shared" si="204"/>
        <v>ข้อมูลไม่ครบ</v>
      </c>
      <c r="AB903" s="46" t="str">
        <f t="shared" si="205"/>
        <v>ข้อมูลไม่ครบ</v>
      </c>
      <c r="AC903" s="47" t="str">
        <f t="shared" si="197"/>
        <v>ข้อมูลไม่ครบ</v>
      </c>
      <c r="AD903" s="48" t="str">
        <f t="shared" si="206"/>
        <v>ข้อมูลไม่ครบ</v>
      </c>
      <c r="AE903" s="48" t="str">
        <f t="shared" si="207"/>
        <v>ข้อมูลไม่ครบ</v>
      </c>
      <c r="AF903" s="64"/>
    </row>
    <row r="904" spans="1:32" ht="21.75" thickBot="1" x14ac:dyDescent="0.4">
      <c r="A904" s="81">
        <v>886</v>
      </c>
      <c r="B904" s="168"/>
      <c r="C904" s="141"/>
      <c r="D904" s="142"/>
      <c r="E904" s="193"/>
      <c r="F904" s="194"/>
      <c r="G904" s="195"/>
      <c r="H904" s="196"/>
      <c r="I904" s="142"/>
      <c r="J904" s="164"/>
      <c r="K904" s="165"/>
      <c r="L904" s="166"/>
      <c r="M904" s="65"/>
      <c r="N904" s="114"/>
      <c r="O904" s="114"/>
      <c r="P904" s="114"/>
      <c r="Q904" s="114"/>
      <c r="R904" s="115"/>
      <c r="S904" s="46" t="str">
        <f t="shared" si="198"/>
        <v>ข้อมูลไม่ครบ</v>
      </c>
      <c r="T904" s="47" t="str">
        <f t="shared" si="199"/>
        <v>ข้อมูลไม่ครบ</v>
      </c>
      <c r="U904" s="48" t="str">
        <f t="shared" si="200"/>
        <v>ข้อมูลไม่ครบ</v>
      </c>
      <c r="V904" s="48" t="str">
        <f t="shared" si="201"/>
        <v>ข้อมูลไม่ครบ</v>
      </c>
      <c r="W904" s="79" t="str">
        <f t="shared" ca="1" si="195"/>
        <v>ข้อมูลไม่ครบ</v>
      </c>
      <c r="X904" s="46" t="str">
        <f t="shared" si="202"/>
        <v>ข้อมูลไม่ครบ</v>
      </c>
      <c r="Y904" s="47" t="str">
        <f t="shared" si="196"/>
        <v>ข้อมูลไม่ครบ</v>
      </c>
      <c r="Z904" s="48" t="str">
        <f t="shared" si="203"/>
        <v>ข้อมูลไม่ครบ</v>
      </c>
      <c r="AA904" s="48" t="str">
        <f t="shared" si="204"/>
        <v>ข้อมูลไม่ครบ</v>
      </c>
      <c r="AB904" s="46" t="str">
        <f t="shared" si="205"/>
        <v>ข้อมูลไม่ครบ</v>
      </c>
      <c r="AC904" s="47" t="str">
        <f t="shared" si="197"/>
        <v>ข้อมูลไม่ครบ</v>
      </c>
      <c r="AD904" s="48" t="str">
        <f t="shared" si="206"/>
        <v>ข้อมูลไม่ครบ</v>
      </c>
      <c r="AE904" s="48" t="str">
        <f t="shared" si="207"/>
        <v>ข้อมูลไม่ครบ</v>
      </c>
      <c r="AF904" s="64"/>
    </row>
    <row r="905" spans="1:32" ht="21.75" thickBot="1" x14ac:dyDescent="0.4">
      <c r="A905" s="81">
        <v>887</v>
      </c>
      <c r="B905" s="168"/>
      <c r="C905" s="141"/>
      <c r="D905" s="142"/>
      <c r="E905" s="193"/>
      <c r="F905" s="194"/>
      <c r="G905" s="195"/>
      <c r="H905" s="196"/>
      <c r="I905" s="142"/>
      <c r="J905" s="164"/>
      <c r="K905" s="165"/>
      <c r="L905" s="166"/>
      <c r="M905" s="65"/>
      <c r="N905" s="114"/>
      <c r="O905" s="114"/>
      <c r="P905" s="114"/>
      <c r="Q905" s="114"/>
      <c r="R905" s="115"/>
      <c r="S905" s="46" t="str">
        <f t="shared" si="198"/>
        <v>ข้อมูลไม่ครบ</v>
      </c>
      <c r="T905" s="47" t="str">
        <f t="shared" si="199"/>
        <v>ข้อมูลไม่ครบ</v>
      </c>
      <c r="U905" s="48" t="str">
        <f t="shared" si="200"/>
        <v>ข้อมูลไม่ครบ</v>
      </c>
      <c r="V905" s="48" t="str">
        <f t="shared" si="201"/>
        <v>ข้อมูลไม่ครบ</v>
      </c>
      <c r="W905" s="79" t="str">
        <f t="shared" ca="1" si="195"/>
        <v>ข้อมูลไม่ครบ</v>
      </c>
      <c r="X905" s="46" t="str">
        <f t="shared" si="202"/>
        <v>ข้อมูลไม่ครบ</v>
      </c>
      <c r="Y905" s="47" t="str">
        <f t="shared" si="196"/>
        <v>ข้อมูลไม่ครบ</v>
      </c>
      <c r="Z905" s="48" t="str">
        <f t="shared" si="203"/>
        <v>ข้อมูลไม่ครบ</v>
      </c>
      <c r="AA905" s="48" t="str">
        <f t="shared" si="204"/>
        <v>ข้อมูลไม่ครบ</v>
      </c>
      <c r="AB905" s="46" t="str">
        <f t="shared" si="205"/>
        <v>ข้อมูลไม่ครบ</v>
      </c>
      <c r="AC905" s="47" t="str">
        <f t="shared" si="197"/>
        <v>ข้อมูลไม่ครบ</v>
      </c>
      <c r="AD905" s="48" t="str">
        <f t="shared" si="206"/>
        <v>ข้อมูลไม่ครบ</v>
      </c>
      <c r="AE905" s="48" t="str">
        <f t="shared" si="207"/>
        <v>ข้อมูลไม่ครบ</v>
      </c>
      <c r="AF905" s="64"/>
    </row>
    <row r="906" spans="1:32" ht="21.75" thickBot="1" x14ac:dyDescent="0.4">
      <c r="A906" s="81">
        <v>888</v>
      </c>
      <c r="B906" s="168"/>
      <c r="C906" s="141"/>
      <c r="D906" s="142"/>
      <c r="E906" s="193"/>
      <c r="F906" s="194"/>
      <c r="G906" s="195"/>
      <c r="H906" s="196"/>
      <c r="I906" s="142"/>
      <c r="J906" s="164"/>
      <c r="K906" s="165"/>
      <c r="L906" s="166"/>
      <c r="M906" s="65"/>
      <c r="N906" s="114"/>
      <c r="O906" s="114"/>
      <c r="P906" s="114"/>
      <c r="Q906" s="114"/>
      <c r="R906" s="115"/>
      <c r="S906" s="46" t="str">
        <f t="shared" si="198"/>
        <v>ข้อมูลไม่ครบ</v>
      </c>
      <c r="T906" s="47" t="str">
        <f t="shared" si="199"/>
        <v>ข้อมูลไม่ครบ</v>
      </c>
      <c r="U906" s="48" t="str">
        <f t="shared" si="200"/>
        <v>ข้อมูลไม่ครบ</v>
      </c>
      <c r="V906" s="48" t="str">
        <f t="shared" si="201"/>
        <v>ข้อมูลไม่ครบ</v>
      </c>
      <c r="W906" s="79" t="str">
        <f t="shared" ca="1" si="195"/>
        <v>ข้อมูลไม่ครบ</v>
      </c>
      <c r="X906" s="46" t="str">
        <f t="shared" si="202"/>
        <v>ข้อมูลไม่ครบ</v>
      </c>
      <c r="Y906" s="47" t="str">
        <f t="shared" si="196"/>
        <v>ข้อมูลไม่ครบ</v>
      </c>
      <c r="Z906" s="48" t="str">
        <f t="shared" si="203"/>
        <v>ข้อมูลไม่ครบ</v>
      </c>
      <c r="AA906" s="48" t="str">
        <f t="shared" si="204"/>
        <v>ข้อมูลไม่ครบ</v>
      </c>
      <c r="AB906" s="46" t="str">
        <f t="shared" si="205"/>
        <v>ข้อมูลไม่ครบ</v>
      </c>
      <c r="AC906" s="47" t="str">
        <f t="shared" si="197"/>
        <v>ข้อมูลไม่ครบ</v>
      </c>
      <c r="AD906" s="48" t="str">
        <f t="shared" si="206"/>
        <v>ข้อมูลไม่ครบ</v>
      </c>
      <c r="AE906" s="48" t="str">
        <f t="shared" si="207"/>
        <v>ข้อมูลไม่ครบ</v>
      </c>
      <c r="AF906" s="64"/>
    </row>
    <row r="907" spans="1:32" ht="21.75" thickBot="1" x14ac:dyDescent="0.4">
      <c r="A907" s="81">
        <v>889</v>
      </c>
      <c r="B907" s="168"/>
      <c r="C907" s="141"/>
      <c r="D907" s="142"/>
      <c r="E907" s="193"/>
      <c r="F907" s="194"/>
      <c r="G907" s="195"/>
      <c r="H907" s="196"/>
      <c r="I907" s="142"/>
      <c r="J907" s="164"/>
      <c r="K907" s="165"/>
      <c r="L907" s="166"/>
      <c r="M907" s="65"/>
      <c r="N907" s="114"/>
      <c r="O907" s="114"/>
      <c r="P907" s="114"/>
      <c r="Q907" s="114"/>
      <c r="R907" s="115"/>
      <c r="S907" s="46" t="str">
        <f t="shared" si="198"/>
        <v>ข้อมูลไม่ครบ</v>
      </c>
      <c r="T907" s="47" t="str">
        <f t="shared" si="199"/>
        <v>ข้อมูลไม่ครบ</v>
      </c>
      <c r="U907" s="48" t="str">
        <f t="shared" si="200"/>
        <v>ข้อมูลไม่ครบ</v>
      </c>
      <c r="V907" s="48" t="str">
        <f t="shared" si="201"/>
        <v>ข้อมูลไม่ครบ</v>
      </c>
      <c r="W907" s="79" t="str">
        <f t="shared" ca="1" si="195"/>
        <v>ข้อมูลไม่ครบ</v>
      </c>
      <c r="X907" s="46" t="str">
        <f t="shared" si="202"/>
        <v>ข้อมูลไม่ครบ</v>
      </c>
      <c r="Y907" s="47" t="str">
        <f t="shared" si="196"/>
        <v>ข้อมูลไม่ครบ</v>
      </c>
      <c r="Z907" s="48" t="str">
        <f t="shared" si="203"/>
        <v>ข้อมูลไม่ครบ</v>
      </c>
      <c r="AA907" s="48" t="str">
        <f t="shared" si="204"/>
        <v>ข้อมูลไม่ครบ</v>
      </c>
      <c r="AB907" s="46" t="str">
        <f t="shared" si="205"/>
        <v>ข้อมูลไม่ครบ</v>
      </c>
      <c r="AC907" s="47" t="str">
        <f t="shared" si="197"/>
        <v>ข้อมูลไม่ครบ</v>
      </c>
      <c r="AD907" s="48" t="str">
        <f t="shared" si="206"/>
        <v>ข้อมูลไม่ครบ</v>
      </c>
      <c r="AE907" s="48" t="str">
        <f t="shared" si="207"/>
        <v>ข้อมูลไม่ครบ</v>
      </c>
      <c r="AF907" s="64"/>
    </row>
    <row r="908" spans="1:32" ht="21.75" thickBot="1" x14ac:dyDescent="0.4">
      <c r="A908" s="81">
        <v>890</v>
      </c>
      <c r="B908" s="168"/>
      <c r="C908" s="141"/>
      <c r="D908" s="142"/>
      <c r="E908" s="193"/>
      <c r="F908" s="194"/>
      <c r="G908" s="195"/>
      <c r="H908" s="196"/>
      <c r="I908" s="142"/>
      <c r="J908" s="164"/>
      <c r="K908" s="165"/>
      <c r="L908" s="166"/>
      <c r="M908" s="65"/>
      <c r="N908" s="114"/>
      <c r="O908" s="114"/>
      <c r="P908" s="114"/>
      <c r="Q908" s="114"/>
      <c r="R908" s="115"/>
      <c r="S908" s="46" t="str">
        <f t="shared" si="198"/>
        <v>ข้อมูลไม่ครบ</v>
      </c>
      <c r="T908" s="47" t="str">
        <f t="shared" si="199"/>
        <v>ข้อมูลไม่ครบ</v>
      </c>
      <c r="U908" s="48" t="str">
        <f t="shared" si="200"/>
        <v>ข้อมูลไม่ครบ</v>
      </c>
      <c r="V908" s="48" t="str">
        <f t="shared" si="201"/>
        <v>ข้อมูลไม่ครบ</v>
      </c>
      <c r="W908" s="79" t="str">
        <f t="shared" ca="1" si="195"/>
        <v>ข้อมูลไม่ครบ</v>
      </c>
      <c r="X908" s="46" t="str">
        <f t="shared" si="202"/>
        <v>ข้อมูลไม่ครบ</v>
      </c>
      <c r="Y908" s="47" t="str">
        <f t="shared" si="196"/>
        <v>ข้อมูลไม่ครบ</v>
      </c>
      <c r="Z908" s="48" t="str">
        <f t="shared" si="203"/>
        <v>ข้อมูลไม่ครบ</v>
      </c>
      <c r="AA908" s="48" t="str">
        <f t="shared" si="204"/>
        <v>ข้อมูลไม่ครบ</v>
      </c>
      <c r="AB908" s="46" t="str">
        <f t="shared" si="205"/>
        <v>ข้อมูลไม่ครบ</v>
      </c>
      <c r="AC908" s="47" t="str">
        <f t="shared" si="197"/>
        <v>ข้อมูลไม่ครบ</v>
      </c>
      <c r="AD908" s="48" t="str">
        <f t="shared" si="206"/>
        <v>ข้อมูลไม่ครบ</v>
      </c>
      <c r="AE908" s="48" t="str">
        <f t="shared" si="207"/>
        <v>ข้อมูลไม่ครบ</v>
      </c>
      <c r="AF908" s="64"/>
    </row>
    <row r="909" spans="1:32" ht="21.75" thickBot="1" x14ac:dyDescent="0.4">
      <c r="A909" s="81">
        <v>891</v>
      </c>
      <c r="B909" s="168"/>
      <c r="C909" s="141"/>
      <c r="D909" s="142"/>
      <c r="E909" s="193"/>
      <c r="F909" s="194"/>
      <c r="G909" s="195"/>
      <c r="H909" s="196"/>
      <c r="I909" s="142"/>
      <c r="J909" s="164"/>
      <c r="K909" s="165"/>
      <c r="L909" s="166"/>
      <c r="M909" s="65"/>
      <c r="N909" s="114"/>
      <c r="O909" s="114"/>
      <c r="P909" s="114"/>
      <c r="Q909" s="114"/>
      <c r="R909" s="115"/>
      <c r="S909" s="46" t="str">
        <f t="shared" si="198"/>
        <v>ข้อมูลไม่ครบ</v>
      </c>
      <c r="T909" s="47" t="str">
        <f t="shared" si="199"/>
        <v>ข้อมูลไม่ครบ</v>
      </c>
      <c r="U909" s="48" t="str">
        <f t="shared" si="200"/>
        <v>ข้อมูลไม่ครบ</v>
      </c>
      <c r="V909" s="48" t="str">
        <f t="shared" si="201"/>
        <v>ข้อมูลไม่ครบ</v>
      </c>
      <c r="W909" s="79" t="str">
        <f t="shared" ca="1" si="195"/>
        <v>ข้อมูลไม่ครบ</v>
      </c>
      <c r="X909" s="46" t="str">
        <f t="shared" si="202"/>
        <v>ข้อมูลไม่ครบ</v>
      </c>
      <c r="Y909" s="47" t="str">
        <f t="shared" si="196"/>
        <v>ข้อมูลไม่ครบ</v>
      </c>
      <c r="Z909" s="48" t="str">
        <f t="shared" si="203"/>
        <v>ข้อมูลไม่ครบ</v>
      </c>
      <c r="AA909" s="48" t="str">
        <f t="shared" si="204"/>
        <v>ข้อมูลไม่ครบ</v>
      </c>
      <c r="AB909" s="46" t="str">
        <f t="shared" si="205"/>
        <v>ข้อมูลไม่ครบ</v>
      </c>
      <c r="AC909" s="47" t="str">
        <f t="shared" si="197"/>
        <v>ข้อมูลไม่ครบ</v>
      </c>
      <c r="AD909" s="48" t="str">
        <f t="shared" si="206"/>
        <v>ข้อมูลไม่ครบ</v>
      </c>
      <c r="AE909" s="48" t="str">
        <f t="shared" si="207"/>
        <v>ข้อมูลไม่ครบ</v>
      </c>
      <c r="AF909" s="64"/>
    </row>
    <row r="910" spans="1:32" ht="21.75" thickBot="1" x14ac:dyDescent="0.4">
      <c r="A910" s="81">
        <v>892</v>
      </c>
      <c r="B910" s="168"/>
      <c r="C910" s="141"/>
      <c r="D910" s="142"/>
      <c r="E910" s="193"/>
      <c r="F910" s="194"/>
      <c r="G910" s="195"/>
      <c r="H910" s="196"/>
      <c r="I910" s="142"/>
      <c r="J910" s="164"/>
      <c r="K910" s="165"/>
      <c r="L910" s="166"/>
      <c r="M910" s="65"/>
      <c r="N910" s="114"/>
      <c r="O910" s="114"/>
      <c r="P910" s="114"/>
      <c r="Q910" s="114"/>
      <c r="R910" s="115"/>
      <c r="S910" s="46" t="str">
        <f t="shared" si="198"/>
        <v>ข้อมูลไม่ครบ</v>
      </c>
      <c r="T910" s="47" t="str">
        <f t="shared" si="199"/>
        <v>ข้อมูลไม่ครบ</v>
      </c>
      <c r="U910" s="48" t="str">
        <f t="shared" si="200"/>
        <v>ข้อมูลไม่ครบ</v>
      </c>
      <c r="V910" s="48" t="str">
        <f t="shared" si="201"/>
        <v>ข้อมูลไม่ครบ</v>
      </c>
      <c r="W910" s="79" t="str">
        <f t="shared" ca="1" si="195"/>
        <v>ข้อมูลไม่ครบ</v>
      </c>
      <c r="X910" s="46" t="str">
        <f t="shared" si="202"/>
        <v>ข้อมูลไม่ครบ</v>
      </c>
      <c r="Y910" s="47" t="str">
        <f t="shared" si="196"/>
        <v>ข้อมูลไม่ครบ</v>
      </c>
      <c r="Z910" s="48" t="str">
        <f t="shared" si="203"/>
        <v>ข้อมูลไม่ครบ</v>
      </c>
      <c r="AA910" s="48" t="str">
        <f t="shared" si="204"/>
        <v>ข้อมูลไม่ครบ</v>
      </c>
      <c r="AB910" s="46" t="str">
        <f t="shared" si="205"/>
        <v>ข้อมูลไม่ครบ</v>
      </c>
      <c r="AC910" s="47" t="str">
        <f t="shared" si="197"/>
        <v>ข้อมูลไม่ครบ</v>
      </c>
      <c r="AD910" s="48" t="str">
        <f t="shared" si="206"/>
        <v>ข้อมูลไม่ครบ</v>
      </c>
      <c r="AE910" s="48" t="str">
        <f t="shared" si="207"/>
        <v>ข้อมูลไม่ครบ</v>
      </c>
      <c r="AF910" s="64"/>
    </row>
    <row r="911" spans="1:32" ht="21.75" thickBot="1" x14ac:dyDescent="0.4">
      <c r="A911" s="81">
        <v>893</v>
      </c>
      <c r="B911" s="168"/>
      <c r="C911" s="141"/>
      <c r="D911" s="142"/>
      <c r="E911" s="193"/>
      <c r="F911" s="194"/>
      <c r="G911" s="195"/>
      <c r="H911" s="196"/>
      <c r="I911" s="142"/>
      <c r="J911" s="164"/>
      <c r="K911" s="165"/>
      <c r="L911" s="166"/>
      <c r="M911" s="65"/>
      <c r="N911" s="114"/>
      <c r="O911" s="114"/>
      <c r="P911" s="114"/>
      <c r="Q911" s="114"/>
      <c r="R911" s="115"/>
      <c r="S911" s="46" t="str">
        <f t="shared" si="198"/>
        <v>ข้อมูลไม่ครบ</v>
      </c>
      <c r="T911" s="47" t="str">
        <f t="shared" si="199"/>
        <v>ข้อมูลไม่ครบ</v>
      </c>
      <c r="U911" s="48" t="str">
        <f t="shared" si="200"/>
        <v>ข้อมูลไม่ครบ</v>
      </c>
      <c r="V911" s="48" t="str">
        <f t="shared" si="201"/>
        <v>ข้อมูลไม่ครบ</v>
      </c>
      <c r="W911" s="79" t="str">
        <f t="shared" ca="1" si="195"/>
        <v>ข้อมูลไม่ครบ</v>
      </c>
      <c r="X911" s="46" t="str">
        <f t="shared" si="202"/>
        <v>ข้อมูลไม่ครบ</v>
      </c>
      <c r="Y911" s="47" t="str">
        <f t="shared" si="196"/>
        <v>ข้อมูลไม่ครบ</v>
      </c>
      <c r="Z911" s="48" t="str">
        <f t="shared" si="203"/>
        <v>ข้อมูลไม่ครบ</v>
      </c>
      <c r="AA911" s="48" t="str">
        <f t="shared" si="204"/>
        <v>ข้อมูลไม่ครบ</v>
      </c>
      <c r="AB911" s="46" t="str">
        <f t="shared" si="205"/>
        <v>ข้อมูลไม่ครบ</v>
      </c>
      <c r="AC911" s="47" t="str">
        <f t="shared" si="197"/>
        <v>ข้อมูลไม่ครบ</v>
      </c>
      <c r="AD911" s="48" t="str">
        <f t="shared" si="206"/>
        <v>ข้อมูลไม่ครบ</v>
      </c>
      <c r="AE911" s="48" t="str">
        <f t="shared" si="207"/>
        <v>ข้อมูลไม่ครบ</v>
      </c>
      <c r="AF911" s="64"/>
    </row>
    <row r="912" spans="1:32" ht="21.75" thickBot="1" x14ac:dyDescent="0.4">
      <c r="A912" s="81">
        <v>894</v>
      </c>
      <c r="B912" s="168"/>
      <c r="C912" s="141"/>
      <c r="D912" s="142"/>
      <c r="E912" s="193"/>
      <c r="F912" s="194"/>
      <c r="G912" s="195"/>
      <c r="H912" s="196"/>
      <c r="I912" s="142"/>
      <c r="J912" s="164"/>
      <c r="K912" s="165"/>
      <c r="L912" s="166"/>
      <c r="M912" s="65"/>
      <c r="N912" s="114"/>
      <c r="O912" s="114"/>
      <c r="P912" s="114"/>
      <c r="Q912" s="114"/>
      <c r="R912" s="115"/>
      <c r="S912" s="46" t="str">
        <f t="shared" si="198"/>
        <v>ข้อมูลไม่ครบ</v>
      </c>
      <c r="T912" s="47" t="str">
        <f t="shared" si="199"/>
        <v>ข้อมูลไม่ครบ</v>
      </c>
      <c r="U912" s="48" t="str">
        <f t="shared" si="200"/>
        <v>ข้อมูลไม่ครบ</v>
      </c>
      <c r="V912" s="48" t="str">
        <f t="shared" si="201"/>
        <v>ข้อมูลไม่ครบ</v>
      </c>
      <c r="W912" s="79" t="str">
        <f t="shared" ca="1" si="195"/>
        <v>ข้อมูลไม่ครบ</v>
      </c>
      <c r="X912" s="46" t="str">
        <f t="shared" si="202"/>
        <v>ข้อมูลไม่ครบ</v>
      </c>
      <c r="Y912" s="47" t="str">
        <f t="shared" si="196"/>
        <v>ข้อมูลไม่ครบ</v>
      </c>
      <c r="Z912" s="48" t="str">
        <f t="shared" si="203"/>
        <v>ข้อมูลไม่ครบ</v>
      </c>
      <c r="AA912" s="48" t="str">
        <f t="shared" si="204"/>
        <v>ข้อมูลไม่ครบ</v>
      </c>
      <c r="AB912" s="46" t="str">
        <f t="shared" si="205"/>
        <v>ข้อมูลไม่ครบ</v>
      </c>
      <c r="AC912" s="47" t="str">
        <f t="shared" si="197"/>
        <v>ข้อมูลไม่ครบ</v>
      </c>
      <c r="AD912" s="48" t="str">
        <f t="shared" si="206"/>
        <v>ข้อมูลไม่ครบ</v>
      </c>
      <c r="AE912" s="48" t="str">
        <f t="shared" si="207"/>
        <v>ข้อมูลไม่ครบ</v>
      </c>
      <c r="AF912" s="64"/>
    </row>
    <row r="913" spans="1:32" ht="21.75" thickBot="1" x14ac:dyDescent="0.4">
      <c r="A913" s="81">
        <v>895</v>
      </c>
      <c r="B913" s="168"/>
      <c r="C913" s="141"/>
      <c r="D913" s="142"/>
      <c r="E913" s="193"/>
      <c r="F913" s="194"/>
      <c r="G913" s="195"/>
      <c r="H913" s="196"/>
      <c r="I913" s="142"/>
      <c r="J913" s="164"/>
      <c r="K913" s="165"/>
      <c r="L913" s="166"/>
      <c r="M913" s="65"/>
      <c r="N913" s="114"/>
      <c r="O913" s="114"/>
      <c r="P913" s="114"/>
      <c r="Q913" s="114"/>
      <c r="R913" s="115"/>
      <c r="S913" s="46" t="str">
        <f t="shared" si="198"/>
        <v>ข้อมูลไม่ครบ</v>
      </c>
      <c r="T913" s="47" t="str">
        <f t="shared" si="199"/>
        <v>ข้อมูลไม่ครบ</v>
      </c>
      <c r="U913" s="48" t="str">
        <f t="shared" si="200"/>
        <v>ข้อมูลไม่ครบ</v>
      </c>
      <c r="V913" s="48" t="str">
        <f t="shared" si="201"/>
        <v>ข้อมูลไม่ครบ</v>
      </c>
      <c r="W913" s="79" t="str">
        <f t="shared" ca="1" si="195"/>
        <v>ข้อมูลไม่ครบ</v>
      </c>
      <c r="X913" s="46" t="str">
        <f t="shared" si="202"/>
        <v>ข้อมูลไม่ครบ</v>
      </c>
      <c r="Y913" s="47" t="str">
        <f t="shared" si="196"/>
        <v>ข้อมูลไม่ครบ</v>
      </c>
      <c r="Z913" s="48" t="str">
        <f t="shared" si="203"/>
        <v>ข้อมูลไม่ครบ</v>
      </c>
      <c r="AA913" s="48" t="str">
        <f t="shared" si="204"/>
        <v>ข้อมูลไม่ครบ</v>
      </c>
      <c r="AB913" s="46" t="str">
        <f t="shared" si="205"/>
        <v>ข้อมูลไม่ครบ</v>
      </c>
      <c r="AC913" s="47" t="str">
        <f t="shared" si="197"/>
        <v>ข้อมูลไม่ครบ</v>
      </c>
      <c r="AD913" s="48" t="str">
        <f t="shared" si="206"/>
        <v>ข้อมูลไม่ครบ</v>
      </c>
      <c r="AE913" s="48" t="str">
        <f t="shared" si="207"/>
        <v>ข้อมูลไม่ครบ</v>
      </c>
      <c r="AF913" s="64"/>
    </row>
    <row r="914" spans="1:32" ht="21.75" thickBot="1" x14ac:dyDescent="0.4">
      <c r="A914" s="81">
        <v>896</v>
      </c>
      <c r="B914" s="168"/>
      <c r="C914" s="141"/>
      <c r="D914" s="142"/>
      <c r="E914" s="193"/>
      <c r="F914" s="194"/>
      <c r="G914" s="195"/>
      <c r="H914" s="196"/>
      <c r="I914" s="142"/>
      <c r="J914" s="164"/>
      <c r="K914" s="165"/>
      <c r="L914" s="166"/>
      <c r="M914" s="65"/>
      <c r="N914" s="114"/>
      <c r="O914" s="114"/>
      <c r="P914" s="114"/>
      <c r="Q914" s="114"/>
      <c r="R914" s="115"/>
      <c r="S914" s="46" t="str">
        <f t="shared" si="198"/>
        <v>ข้อมูลไม่ครบ</v>
      </c>
      <c r="T914" s="47" t="str">
        <f t="shared" si="199"/>
        <v>ข้อมูลไม่ครบ</v>
      </c>
      <c r="U914" s="48" t="str">
        <f t="shared" si="200"/>
        <v>ข้อมูลไม่ครบ</v>
      </c>
      <c r="V914" s="48" t="str">
        <f t="shared" si="201"/>
        <v>ข้อมูลไม่ครบ</v>
      </c>
      <c r="W914" s="79" t="str">
        <f t="shared" ca="1" si="195"/>
        <v>ข้อมูลไม่ครบ</v>
      </c>
      <c r="X914" s="46" t="str">
        <f t="shared" si="202"/>
        <v>ข้อมูลไม่ครบ</v>
      </c>
      <c r="Y914" s="47" t="str">
        <f t="shared" si="196"/>
        <v>ข้อมูลไม่ครบ</v>
      </c>
      <c r="Z914" s="48" t="str">
        <f t="shared" si="203"/>
        <v>ข้อมูลไม่ครบ</v>
      </c>
      <c r="AA914" s="48" t="str">
        <f t="shared" si="204"/>
        <v>ข้อมูลไม่ครบ</v>
      </c>
      <c r="AB914" s="46" t="str">
        <f t="shared" si="205"/>
        <v>ข้อมูลไม่ครบ</v>
      </c>
      <c r="AC914" s="47" t="str">
        <f t="shared" si="197"/>
        <v>ข้อมูลไม่ครบ</v>
      </c>
      <c r="AD914" s="48" t="str">
        <f t="shared" si="206"/>
        <v>ข้อมูลไม่ครบ</v>
      </c>
      <c r="AE914" s="48" t="str">
        <f t="shared" si="207"/>
        <v>ข้อมูลไม่ครบ</v>
      </c>
      <c r="AF914" s="64"/>
    </row>
    <row r="915" spans="1:32" ht="21.75" thickBot="1" x14ac:dyDescent="0.4">
      <c r="A915" s="81">
        <v>897</v>
      </c>
      <c r="B915" s="168"/>
      <c r="C915" s="141"/>
      <c r="D915" s="142"/>
      <c r="E915" s="193"/>
      <c r="F915" s="194"/>
      <c r="G915" s="195"/>
      <c r="H915" s="196"/>
      <c r="I915" s="142"/>
      <c r="J915" s="164"/>
      <c r="K915" s="165"/>
      <c r="L915" s="166"/>
      <c r="M915" s="65"/>
      <c r="N915" s="114"/>
      <c r="O915" s="114"/>
      <c r="P915" s="114"/>
      <c r="Q915" s="114"/>
      <c r="R915" s="115"/>
      <c r="S915" s="46" t="str">
        <f t="shared" si="198"/>
        <v>ข้อมูลไม่ครบ</v>
      </c>
      <c r="T915" s="47" t="str">
        <f t="shared" si="199"/>
        <v>ข้อมูลไม่ครบ</v>
      </c>
      <c r="U915" s="48" t="str">
        <f t="shared" si="200"/>
        <v>ข้อมูลไม่ครบ</v>
      </c>
      <c r="V915" s="48" t="str">
        <f t="shared" si="201"/>
        <v>ข้อมูลไม่ครบ</v>
      </c>
      <c r="W915" s="79" t="str">
        <f t="shared" ref="W915:W978" ca="1" si="208">IF(E915="","ข้อมูลไม่ครบ",YEAR(TODAY())+543-E915)</f>
        <v>ข้อมูลไม่ครบ</v>
      </c>
      <c r="X915" s="46" t="str">
        <f t="shared" si="202"/>
        <v>ข้อมูลไม่ครบ</v>
      </c>
      <c r="Y915" s="47" t="str">
        <f t="shared" ref="Y915:Y978" si="209">IF(X915="ข้อมูลไม่ครบ", "ข้อมูลไม่ครบ", IF(X915&lt;18.5, "ผอม", IF(AND(18.5&lt;=X915, X915&lt;=22.9), "ปกติ", IF(AND(22.9&lt;X915, X915&lt;25), "น้ำหนักเกิน", "อ้วน"))))</f>
        <v>ข้อมูลไม่ครบ</v>
      </c>
      <c r="Z915" s="48" t="str">
        <f t="shared" si="203"/>
        <v>ข้อมูลไม่ครบ</v>
      </c>
      <c r="AA915" s="48" t="str">
        <f t="shared" si="204"/>
        <v>ข้อมูลไม่ครบ</v>
      </c>
      <c r="AB915" s="46" t="str">
        <f t="shared" si="205"/>
        <v>ข้อมูลไม่ครบ</v>
      </c>
      <c r="AC915" s="47" t="str">
        <f t="shared" ref="AC915:AC978" si="210">IF(AB915="ข้อมูลไม่ครบ", "ข้อมูลไม่ครบ", IF(AB915&lt;18.5, "ผอม", IF(AND(18.5&lt;=AB915, AB915&lt;=22.9), "ปกติ", IF(AND(22.9&lt;AB915, AB915&lt;25), "น้ำหนักเกิน", "อ้วน"))))</f>
        <v>ข้อมูลไม่ครบ</v>
      </c>
      <c r="AD915" s="48" t="str">
        <f t="shared" si="206"/>
        <v>ข้อมูลไม่ครบ</v>
      </c>
      <c r="AE915" s="48" t="str">
        <f t="shared" si="207"/>
        <v>ข้อมูลไม่ครบ</v>
      </c>
      <c r="AF915" s="64"/>
    </row>
    <row r="916" spans="1:32" ht="21.75" thickBot="1" x14ac:dyDescent="0.4">
      <c r="A916" s="81">
        <v>898</v>
      </c>
      <c r="B916" s="168"/>
      <c r="C916" s="141"/>
      <c r="D916" s="142"/>
      <c r="E916" s="193"/>
      <c r="F916" s="194"/>
      <c r="G916" s="195"/>
      <c r="H916" s="196"/>
      <c r="I916" s="142"/>
      <c r="J916" s="164"/>
      <c r="K916" s="165"/>
      <c r="L916" s="166"/>
      <c r="M916" s="65"/>
      <c r="N916" s="114"/>
      <c r="O916" s="114"/>
      <c r="P916" s="114"/>
      <c r="Q916" s="114"/>
      <c r="R916" s="115"/>
      <c r="S916" s="46" t="str">
        <f t="shared" ref="S916:S979" si="211">IF(OR(F916="",$G916=""), "ข้อมูลไม่ครบ", F916/($G916*$G916)*10000)</f>
        <v>ข้อมูลไม่ครบ</v>
      </c>
      <c r="T916" s="47" t="str">
        <f t="shared" ref="T916:T979" si="212">IF(S916="ข้อมูลไม่ครบ", "ข้อมูลไม่ครบ", IF(S916&lt;18.5, "ผอม", IF(AND(18.5&lt;=S916, S916&lt;=22.9), "ปกติ", IF(AND(22.9&lt;S916, S916&lt;25), "น้ำหนักเกิน", "อ้วน"))))</f>
        <v>ข้อมูลไม่ครบ</v>
      </c>
      <c r="U916" s="48" t="str">
        <f t="shared" ref="U916:U979" si="213">IF(OR($G916="",H916=""),"ข้อมูลไม่ครบ",IF($G916/2&lt;H916,"ลงพุง","ไม่ลงพุง"))</f>
        <v>ข้อมูลไม่ครบ</v>
      </c>
      <c r="V916" s="48" t="str">
        <f t="shared" ref="V916:V979" si="214">IF(OR(T916="ข้อมูลไม่ครบ",U916="ข้อมูลไม่ครบ"),"ข้อมูลไม่ครบ",IF(AND(T916="ปกติ",U916="ไม่ลงพุง"),"ปกติ",IF(AND(T916="ปกติ",U916="ลงพุง"),"เสี่ยง",IF(AND(T916="น้ำหนักเกิน",U916="ไม่ลงพุง"),"เสี่ยง",IF(AND(T916="น้ำหนักเกิน",U916="ลงพุง"),"เสี่ยงสูง",IF(AND(T916="อ้วน",U916="ไม่ลงพุง"),"เสี่ยง",IF(AND(T916="อ้วน",U916="ลงพุง"),"เสี่ยงสูง",IF(AND(T916="ผอม",U916="ไม่ลงพุง"),"เสี่ยง",IF(AND(T916="ผอม",U916="ลงพุง"),"เสี่ยงสูง",0)))))))))</f>
        <v>ข้อมูลไม่ครบ</v>
      </c>
      <c r="W916" s="79" t="str">
        <f t="shared" ca="1" si="208"/>
        <v>ข้อมูลไม่ครบ</v>
      </c>
      <c r="X916" s="46" t="str">
        <f t="shared" ref="X916:X979" si="215">IF(OR(I916="",$G916=""), "ข้อมูลไม่ครบ", K916/($G916*$G916)*10000)</f>
        <v>ข้อมูลไม่ครบ</v>
      </c>
      <c r="Y916" s="47" t="str">
        <f t="shared" si="209"/>
        <v>ข้อมูลไม่ครบ</v>
      </c>
      <c r="Z916" s="48" t="str">
        <f t="shared" ref="Z916:Z979" si="216">IF(OR(L916="",$G916=""),"ข้อมูลไม่ครบ",IF($G916/2&lt;M916,"ลงพุง","ไม่ลงพุง"))</f>
        <v>ข้อมูลไม่ครบ</v>
      </c>
      <c r="AA916" s="48" t="str">
        <f t="shared" ref="AA916:AA979" si="217">IF(OR(Y916="ข้อมูลไม่ครบ",Z916="ข้อมูลไม่ครบ"),"ข้อมูลไม่ครบ",IF(AND(Y916="ปกติ",Z916="ไม่ลงพุง"),"ปกติ",IF(AND(Y916="ปกติ",Z916="ลงพุง"),"เสี่ยง",IF(AND(Y916="น้ำหนักเกิน",Z916="ไม่ลงพุง"),"เสี่ยง",IF(AND(Y916="น้ำหนักเกิน",Z916="ลงพุง"),"เสี่ยงสูง",IF(AND(Y916="อ้วน",Z916="ไม่ลงพุง"),"เสี่ยง",IF(AND(Y916="อ้วน",Z916="ลงพุง"),"เสี่ยงสูง",IF(AND(Y916="ผอม",Z916="ไม่ลงพุง"),"เสี่ยง",IF(AND(Y916="ผอม",Z916="ลงพุง"),"เสี่ยงสูง",0)))))))))</f>
        <v>ข้อมูลไม่ครบ</v>
      </c>
      <c r="AB916" s="46" t="str">
        <f t="shared" ref="AB916:AB979" si="218">IF(OR(O916="",$G916=""), "ข้อมูลไม่ครบ", O916/($G916*$G916)*10000)</f>
        <v>ข้อมูลไม่ครบ</v>
      </c>
      <c r="AC916" s="47" t="str">
        <f t="shared" si="210"/>
        <v>ข้อมูลไม่ครบ</v>
      </c>
      <c r="AD916" s="48" t="str">
        <f t="shared" ref="AD916:AD979" si="219">IF(OR($G916="",Q916=""),"ข้อมูลไม่ครบ",IF($G916/2&lt;Q916,"ลงพุง","ไม่ลงพุง"))</f>
        <v>ข้อมูลไม่ครบ</v>
      </c>
      <c r="AE916" s="48" t="str">
        <f t="shared" ref="AE916:AE979" si="220">IF(OR(AC916="ข้อมูลไม่ครบ",AD916="ข้อมูลไม่ครบ"),"ข้อมูลไม่ครบ",IF(AND(AC916="ปกติ",AD916="ไม่ลงพุง"),"ปกติ",IF(AND(AC916="ปกติ",AD916="ลงพุง"),"เสี่ยง",IF(AND(AC916="น้ำหนักเกิน",AD916="ไม่ลงพุง"),"เสี่ยง",IF(AND(AC916="น้ำหนักเกิน",AD916="ลงพุง"),"เสี่ยงสูง",IF(AND(AC916="อ้วน",AD916="ไม่ลงพุง"),"เสี่ยง",IF(AND(AC916="อ้วน",AD916="ลงพุง"),"เสี่ยงสูง",IF(AND(AC916="ผอม",AD916="ไม่ลงพุง"),"เสี่ยง",IF(AND(AC916="ผอม",AD916="ลงพุง"),"เสี่ยงสูง",0)))))))))</f>
        <v>ข้อมูลไม่ครบ</v>
      </c>
      <c r="AF916" s="64"/>
    </row>
    <row r="917" spans="1:32" ht="21.75" thickBot="1" x14ac:dyDescent="0.4">
      <c r="A917" s="81">
        <v>899</v>
      </c>
      <c r="B917" s="168"/>
      <c r="C917" s="141"/>
      <c r="D917" s="142"/>
      <c r="E917" s="193"/>
      <c r="F917" s="194"/>
      <c r="G917" s="195"/>
      <c r="H917" s="196"/>
      <c r="I917" s="142"/>
      <c r="J917" s="164"/>
      <c r="K917" s="165"/>
      <c r="L917" s="166"/>
      <c r="M917" s="65"/>
      <c r="N917" s="114"/>
      <c r="O917" s="114"/>
      <c r="P917" s="114"/>
      <c r="Q917" s="114"/>
      <c r="R917" s="115"/>
      <c r="S917" s="46" t="str">
        <f t="shared" si="211"/>
        <v>ข้อมูลไม่ครบ</v>
      </c>
      <c r="T917" s="47" t="str">
        <f t="shared" si="212"/>
        <v>ข้อมูลไม่ครบ</v>
      </c>
      <c r="U917" s="48" t="str">
        <f t="shared" si="213"/>
        <v>ข้อมูลไม่ครบ</v>
      </c>
      <c r="V917" s="48" t="str">
        <f t="shared" si="214"/>
        <v>ข้อมูลไม่ครบ</v>
      </c>
      <c r="W917" s="79" t="str">
        <f t="shared" ca="1" si="208"/>
        <v>ข้อมูลไม่ครบ</v>
      </c>
      <c r="X917" s="46" t="str">
        <f t="shared" si="215"/>
        <v>ข้อมูลไม่ครบ</v>
      </c>
      <c r="Y917" s="47" t="str">
        <f t="shared" si="209"/>
        <v>ข้อมูลไม่ครบ</v>
      </c>
      <c r="Z917" s="48" t="str">
        <f t="shared" si="216"/>
        <v>ข้อมูลไม่ครบ</v>
      </c>
      <c r="AA917" s="48" t="str">
        <f t="shared" si="217"/>
        <v>ข้อมูลไม่ครบ</v>
      </c>
      <c r="AB917" s="46" t="str">
        <f t="shared" si="218"/>
        <v>ข้อมูลไม่ครบ</v>
      </c>
      <c r="AC917" s="47" t="str">
        <f t="shared" si="210"/>
        <v>ข้อมูลไม่ครบ</v>
      </c>
      <c r="AD917" s="48" t="str">
        <f t="shared" si="219"/>
        <v>ข้อมูลไม่ครบ</v>
      </c>
      <c r="AE917" s="48" t="str">
        <f t="shared" si="220"/>
        <v>ข้อมูลไม่ครบ</v>
      </c>
      <c r="AF917" s="64"/>
    </row>
    <row r="918" spans="1:32" ht="21.75" thickBot="1" x14ac:dyDescent="0.4">
      <c r="A918" s="81">
        <v>900</v>
      </c>
      <c r="B918" s="168"/>
      <c r="C918" s="141"/>
      <c r="D918" s="142"/>
      <c r="E918" s="193"/>
      <c r="F918" s="194"/>
      <c r="G918" s="195"/>
      <c r="H918" s="196"/>
      <c r="I918" s="142"/>
      <c r="J918" s="164"/>
      <c r="K918" s="165"/>
      <c r="L918" s="166"/>
      <c r="M918" s="65"/>
      <c r="N918" s="114"/>
      <c r="O918" s="114"/>
      <c r="P918" s="114"/>
      <c r="Q918" s="114"/>
      <c r="R918" s="115"/>
      <c r="S918" s="46" t="str">
        <f t="shared" si="211"/>
        <v>ข้อมูลไม่ครบ</v>
      </c>
      <c r="T918" s="47" t="str">
        <f t="shared" si="212"/>
        <v>ข้อมูลไม่ครบ</v>
      </c>
      <c r="U918" s="48" t="str">
        <f t="shared" si="213"/>
        <v>ข้อมูลไม่ครบ</v>
      </c>
      <c r="V918" s="48" t="str">
        <f t="shared" si="214"/>
        <v>ข้อมูลไม่ครบ</v>
      </c>
      <c r="W918" s="79" t="str">
        <f t="shared" ca="1" si="208"/>
        <v>ข้อมูลไม่ครบ</v>
      </c>
      <c r="X918" s="46" t="str">
        <f t="shared" si="215"/>
        <v>ข้อมูลไม่ครบ</v>
      </c>
      <c r="Y918" s="47" t="str">
        <f t="shared" si="209"/>
        <v>ข้อมูลไม่ครบ</v>
      </c>
      <c r="Z918" s="48" t="str">
        <f t="shared" si="216"/>
        <v>ข้อมูลไม่ครบ</v>
      </c>
      <c r="AA918" s="48" t="str">
        <f t="shared" si="217"/>
        <v>ข้อมูลไม่ครบ</v>
      </c>
      <c r="AB918" s="46" t="str">
        <f t="shared" si="218"/>
        <v>ข้อมูลไม่ครบ</v>
      </c>
      <c r="AC918" s="47" t="str">
        <f t="shared" si="210"/>
        <v>ข้อมูลไม่ครบ</v>
      </c>
      <c r="AD918" s="48" t="str">
        <f t="shared" si="219"/>
        <v>ข้อมูลไม่ครบ</v>
      </c>
      <c r="AE918" s="48" t="str">
        <f t="shared" si="220"/>
        <v>ข้อมูลไม่ครบ</v>
      </c>
      <c r="AF918" s="64"/>
    </row>
    <row r="919" spans="1:32" ht="21.75" thickBot="1" x14ac:dyDescent="0.4">
      <c r="A919" s="81">
        <v>901</v>
      </c>
      <c r="B919" s="168"/>
      <c r="C919" s="141"/>
      <c r="D919" s="142"/>
      <c r="E919" s="193"/>
      <c r="F919" s="194"/>
      <c r="G919" s="195"/>
      <c r="H919" s="196"/>
      <c r="I919" s="142"/>
      <c r="J919" s="164"/>
      <c r="K919" s="165"/>
      <c r="L919" s="166"/>
      <c r="M919" s="65"/>
      <c r="N919" s="114"/>
      <c r="O919" s="114"/>
      <c r="P919" s="114"/>
      <c r="Q919" s="114"/>
      <c r="R919" s="115"/>
      <c r="S919" s="46" t="str">
        <f t="shared" si="211"/>
        <v>ข้อมูลไม่ครบ</v>
      </c>
      <c r="T919" s="47" t="str">
        <f t="shared" si="212"/>
        <v>ข้อมูลไม่ครบ</v>
      </c>
      <c r="U919" s="48" t="str">
        <f t="shared" si="213"/>
        <v>ข้อมูลไม่ครบ</v>
      </c>
      <c r="V919" s="48" t="str">
        <f t="shared" si="214"/>
        <v>ข้อมูลไม่ครบ</v>
      </c>
      <c r="W919" s="79" t="str">
        <f t="shared" ca="1" si="208"/>
        <v>ข้อมูลไม่ครบ</v>
      </c>
      <c r="X919" s="46" t="str">
        <f t="shared" si="215"/>
        <v>ข้อมูลไม่ครบ</v>
      </c>
      <c r="Y919" s="47" t="str">
        <f t="shared" si="209"/>
        <v>ข้อมูลไม่ครบ</v>
      </c>
      <c r="Z919" s="48" t="str">
        <f t="shared" si="216"/>
        <v>ข้อมูลไม่ครบ</v>
      </c>
      <c r="AA919" s="48" t="str">
        <f t="shared" si="217"/>
        <v>ข้อมูลไม่ครบ</v>
      </c>
      <c r="AB919" s="46" t="str">
        <f t="shared" si="218"/>
        <v>ข้อมูลไม่ครบ</v>
      </c>
      <c r="AC919" s="47" t="str">
        <f t="shared" si="210"/>
        <v>ข้อมูลไม่ครบ</v>
      </c>
      <c r="AD919" s="48" t="str">
        <f t="shared" si="219"/>
        <v>ข้อมูลไม่ครบ</v>
      </c>
      <c r="AE919" s="48" t="str">
        <f t="shared" si="220"/>
        <v>ข้อมูลไม่ครบ</v>
      </c>
      <c r="AF919" s="64"/>
    </row>
    <row r="920" spans="1:32" ht="21.75" thickBot="1" x14ac:dyDescent="0.4">
      <c r="A920" s="81">
        <v>902</v>
      </c>
      <c r="B920" s="168"/>
      <c r="C920" s="141"/>
      <c r="D920" s="142"/>
      <c r="E920" s="193"/>
      <c r="F920" s="194"/>
      <c r="G920" s="195"/>
      <c r="H920" s="196"/>
      <c r="I920" s="142"/>
      <c r="J920" s="164"/>
      <c r="K920" s="165"/>
      <c r="L920" s="166"/>
      <c r="M920" s="65"/>
      <c r="N920" s="114"/>
      <c r="O920" s="114"/>
      <c r="P920" s="114"/>
      <c r="Q920" s="114"/>
      <c r="R920" s="115"/>
      <c r="S920" s="46" t="str">
        <f t="shared" si="211"/>
        <v>ข้อมูลไม่ครบ</v>
      </c>
      <c r="T920" s="47" t="str">
        <f t="shared" si="212"/>
        <v>ข้อมูลไม่ครบ</v>
      </c>
      <c r="U920" s="48" t="str">
        <f t="shared" si="213"/>
        <v>ข้อมูลไม่ครบ</v>
      </c>
      <c r="V920" s="48" t="str">
        <f t="shared" si="214"/>
        <v>ข้อมูลไม่ครบ</v>
      </c>
      <c r="W920" s="79" t="str">
        <f t="shared" ca="1" si="208"/>
        <v>ข้อมูลไม่ครบ</v>
      </c>
      <c r="X920" s="46" t="str">
        <f t="shared" si="215"/>
        <v>ข้อมูลไม่ครบ</v>
      </c>
      <c r="Y920" s="47" t="str">
        <f t="shared" si="209"/>
        <v>ข้อมูลไม่ครบ</v>
      </c>
      <c r="Z920" s="48" t="str">
        <f t="shared" si="216"/>
        <v>ข้อมูลไม่ครบ</v>
      </c>
      <c r="AA920" s="48" t="str">
        <f t="shared" si="217"/>
        <v>ข้อมูลไม่ครบ</v>
      </c>
      <c r="AB920" s="46" t="str">
        <f t="shared" si="218"/>
        <v>ข้อมูลไม่ครบ</v>
      </c>
      <c r="AC920" s="47" t="str">
        <f t="shared" si="210"/>
        <v>ข้อมูลไม่ครบ</v>
      </c>
      <c r="AD920" s="48" t="str">
        <f t="shared" si="219"/>
        <v>ข้อมูลไม่ครบ</v>
      </c>
      <c r="AE920" s="48" t="str">
        <f t="shared" si="220"/>
        <v>ข้อมูลไม่ครบ</v>
      </c>
      <c r="AF920" s="64"/>
    </row>
    <row r="921" spans="1:32" ht="21.75" thickBot="1" x14ac:dyDescent="0.4">
      <c r="A921" s="81">
        <v>903</v>
      </c>
      <c r="B921" s="168"/>
      <c r="C921" s="141"/>
      <c r="D921" s="142"/>
      <c r="E921" s="193"/>
      <c r="F921" s="194"/>
      <c r="G921" s="195"/>
      <c r="H921" s="196"/>
      <c r="I921" s="142"/>
      <c r="J921" s="164"/>
      <c r="K921" s="165"/>
      <c r="L921" s="166"/>
      <c r="M921" s="65"/>
      <c r="N921" s="114"/>
      <c r="O921" s="114"/>
      <c r="P921" s="114"/>
      <c r="Q921" s="114"/>
      <c r="R921" s="115"/>
      <c r="S921" s="46" t="str">
        <f t="shared" si="211"/>
        <v>ข้อมูลไม่ครบ</v>
      </c>
      <c r="T921" s="47" t="str">
        <f t="shared" si="212"/>
        <v>ข้อมูลไม่ครบ</v>
      </c>
      <c r="U921" s="48" t="str">
        <f t="shared" si="213"/>
        <v>ข้อมูลไม่ครบ</v>
      </c>
      <c r="V921" s="48" t="str">
        <f t="shared" si="214"/>
        <v>ข้อมูลไม่ครบ</v>
      </c>
      <c r="W921" s="79" t="str">
        <f t="shared" ca="1" si="208"/>
        <v>ข้อมูลไม่ครบ</v>
      </c>
      <c r="X921" s="46" t="str">
        <f t="shared" si="215"/>
        <v>ข้อมูลไม่ครบ</v>
      </c>
      <c r="Y921" s="47" t="str">
        <f t="shared" si="209"/>
        <v>ข้อมูลไม่ครบ</v>
      </c>
      <c r="Z921" s="48" t="str">
        <f t="shared" si="216"/>
        <v>ข้อมูลไม่ครบ</v>
      </c>
      <c r="AA921" s="48" t="str">
        <f t="shared" si="217"/>
        <v>ข้อมูลไม่ครบ</v>
      </c>
      <c r="AB921" s="46" t="str">
        <f t="shared" si="218"/>
        <v>ข้อมูลไม่ครบ</v>
      </c>
      <c r="AC921" s="47" t="str">
        <f t="shared" si="210"/>
        <v>ข้อมูลไม่ครบ</v>
      </c>
      <c r="AD921" s="48" t="str">
        <f t="shared" si="219"/>
        <v>ข้อมูลไม่ครบ</v>
      </c>
      <c r="AE921" s="48" t="str">
        <f t="shared" si="220"/>
        <v>ข้อมูลไม่ครบ</v>
      </c>
      <c r="AF921" s="64"/>
    </row>
    <row r="922" spans="1:32" ht="21.75" thickBot="1" x14ac:dyDescent="0.4">
      <c r="A922" s="81">
        <v>904</v>
      </c>
      <c r="B922" s="168"/>
      <c r="C922" s="141"/>
      <c r="D922" s="142"/>
      <c r="E922" s="193"/>
      <c r="F922" s="194"/>
      <c r="G922" s="195"/>
      <c r="H922" s="196"/>
      <c r="I922" s="142"/>
      <c r="J922" s="164"/>
      <c r="K922" s="165"/>
      <c r="L922" s="166"/>
      <c r="M922" s="65"/>
      <c r="N922" s="114"/>
      <c r="O922" s="114"/>
      <c r="P922" s="114"/>
      <c r="Q922" s="114"/>
      <c r="R922" s="115"/>
      <c r="S922" s="46" t="str">
        <f t="shared" si="211"/>
        <v>ข้อมูลไม่ครบ</v>
      </c>
      <c r="T922" s="47" t="str">
        <f t="shared" si="212"/>
        <v>ข้อมูลไม่ครบ</v>
      </c>
      <c r="U922" s="48" t="str">
        <f t="shared" si="213"/>
        <v>ข้อมูลไม่ครบ</v>
      </c>
      <c r="V922" s="48" t="str">
        <f t="shared" si="214"/>
        <v>ข้อมูลไม่ครบ</v>
      </c>
      <c r="W922" s="79" t="str">
        <f t="shared" ca="1" si="208"/>
        <v>ข้อมูลไม่ครบ</v>
      </c>
      <c r="X922" s="46" t="str">
        <f t="shared" si="215"/>
        <v>ข้อมูลไม่ครบ</v>
      </c>
      <c r="Y922" s="47" t="str">
        <f t="shared" si="209"/>
        <v>ข้อมูลไม่ครบ</v>
      </c>
      <c r="Z922" s="48" t="str">
        <f t="shared" si="216"/>
        <v>ข้อมูลไม่ครบ</v>
      </c>
      <c r="AA922" s="48" t="str">
        <f t="shared" si="217"/>
        <v>ข้อมูลไม่ครบ</v>
      </c>
      <c r="AB922" s="46" t="str">
        <f t="shared" si="218"/>
        <v>ข้อมูลไม่ครบ</v>
      </c>
      <c r="AC922" s="47" t="str">
        <f t="shared" si="210"/>
        <v>ข้อมูลไม่ครบ</v>
      </c>
      <c r="AD922" s="48" t="str">
        <f t="shared" si="219"/>
        <v>ข้อมูลไม่ครบ</v>
      </c>
      <c r="AE922" s="48" t="str">
        <f t="shared" si="220"/>
        <v>ข้อมูลไม่ครบ</v>
      </c>
      <c r="AF922" s="64"/>
    </row>
    <row r="923" spans="1:32" ht="21.75" thickBot="1" x14ac:dyDescent="0.4">
      <c r="A923" s="81">
        <v>905</v>
      </c>
      <c r="B923" s="168"/>
      <c r="C923" s="141"/>
      <c r="D923" s="142"/>
      <c r="E923" s="193"/>
      <c r="F923" s="194"/>
      <c r="G923" s="195"/>
      <c r="H923" s="196"/>
      <c r="I923" s="142"/>
      <c r="J923" s="164"/>
      <c r="K923" s="165"/>
      <c r="L923" s="166"/>
      <c r="M923" s="65"/>
      <c r="N923" s="114"/>
      <c r="O923" s="114"/>
      <c r="P923" s="114"/>
      <c r="Q923" s="114"/>
      <c r="R923" s="115"/>
      <c r="S923" s="46" t="str">
        <f t="shared" si="211"/>
        <v>ข้อมูลไม่ครบ</v>
      </c>
      <c r="T923" s="47" t="str">
        <f t="shared" si="212"/>
        <v>ข้อมูลไม่ครบ</v>
      </c>
      <c r="U923" s="48" t="str">
        <f t="shared" si="213"/>
        <v>ข้อมูลไม่ครบ</v>
      </c>
      <c r="V923" s="48" t="str">
        <f t="shared" si="214"/>
        <v>ข้อมูลไม่ครบ</v>
      </c>
      <c r="W923" s="79" t="str">
        <f t="shared" ca="1" si="208"/>
        <v>ข้อมูลไม่ครบ</v>
      </c>
      <c r="X923" s="46" t="str">
        <f t="shared" si="215"/>
        <v>ข้อมูลไม่ครบ</v>
      </c>
      <c r="Y923" s="47" t="str">
        <f t="shared" si="209"/>
        <v>ข้อมูลไม่ครบ</v>
      </c>
      <c r="Z923" s="48" t="str">
        <f t="shared" si="216"/>
        <v>ข้อมูลไม่ครบ</v>
      </c>
      <c r="AA923" s="48" t="str">
        <f t="shared" si="217"/>
        <v>ข้อมูลไม่ครบ</v>
      </c>
      <c r="AB923" s="46" t="str">
        <f t="shared" si="218"/>
        <v>ข้อมูลไม่ครบ</v>
      </c>
      <c r="AC923" s="47" t="str">
        <f t="shared" si="210"/>
        <v>ข้อมูลไม่ครบ</v>
      </c>
      <c r="AD923" s="48" t="str">
        <f t="shared" si="219"/>
        <v>ข้อมูลไม่ครบ</v>
      </c>
      <c r="AE923" s="48" t="str">
        <f t="shared" si="220"/>
        <v>ข้อมูลไม่ครบ</v>
      </c>
      <c r="AF923" s="64"/>
    </row>
    <row r="924" spans="1:32" ht="21.75" thickBot="1" x14ac:dyDescent="0.4">
      <c r="A924" s="81">
        <v>906</v>
      </c>
      <c r="B924" s="168"/>
      <c r="C924" s="141"/>
      <c r="D924" s="142"/>
      <c r="E924" s="193"/>
      <c r="F924" s="194"/>
      <c r="G924" s="195"/>
      <c r="H924" s="196"/>
      <c r="I924" s="142"/>
      <c r="J924" s="164"/>
      <c r="K924" s="165"/>
      <c r="L924" s="166"/>
      <c r="M924" s="65"/>
      <c r="N924" s="114"/>
      <c r="O924" s="114"/>
      <c r="P924" s="114"/>
      <c r="Q924" s="114"/>
      <c r="R924" s="115"/>
      <c r="S924" s="46" t="str">
        <f t="shared" si="211"/>
        <v>ข้อมูลไม่ครบ</v>
      </c>
      <c r="T924" s="47" t="str">
        <f t="shared" si="212"/>
        <v>ข้อมูลไม่ครบ</v>
      </c>
      <c r="U924" s="48" t="str">
        <f t="shared" si="213"/>
        <v>ข้อมูลไม่ครบ</v>
      </c>
      <c r="V924" s="48" t="str">
        <f t="shared" si="214"/>
        <v>ข้อมูลไม่ครบ</v>
      </c>
      <c r="W924" s="79" t="str">
        <f t="shared" ca="1" si="208"/>
        <v>ข้อมูลไม่ครบ</v>
      </c>
      <c r="X924" s="46" t="str">
        <f t="shared" si="215"/>
        <v>ข้อมูลไม่ครบ</v>
      </c>
      <c r="Y924" s="47" t="str">
        <f t="shared" si="209"/>
        <v>ข้อมูลไม่ครบ</v>
      </c>
      <c r="Z924" s="48" t="str">
        <f t="shared" si="216"/>
        <v>ข้อมูลไม่ครบ</v>
      </c>
      <c r="AA924" s="48" t="str">
        <f t="shared" si="217"/>
        <v>ข้อมูลไม่ครบ</v>
      </c>
      <c r="AB924" s="46" t="str">
        <f t="shared" si="218"/>
        <v>ข้อมูลไม่ครบ</v>
      </c>
      <c r="AC924" s="47" t="str">
        <f t="shared" si="210"/>
        <v>ข้อมูลไม่ครบ</v>
      </c>
      <c r="AD924" s="48" t="str">
        <f t="shared" si="219"/>
        <v>ข้อมูลไม่ครบ</v>
      </c>
      <c r="AE924" s="48" t="str">
        <f t="shared" si="220"/>
        <v>ข้อมูลไม่ครบ</v>
      </c>
      <c r="AF924" s="64"/>
    </row>
    <row r="925" spans="1:32" ht="21.75" thickBot="1" x14ac:dyDescent="0.4">
      <c r="A925" s="81">
        <v>907</v>
      </c>
      <c r="B925" s="168"/>
      <c r="C925" s="141"/>
      <c r="D925" s="142"/>
      <c r="E925" s="193"/>
      <c r="F925" s="194"/>
      <c r="G925" s="195"/>
      <c r="H925" s="196"/>
      <c r="I925" s="142"/>
      <c r="J925" s="164"/>
      <c r="K925" s="165"/>
      <c r="L925" s="166"/>
      <c r="M925" s="65"/>
      <c r="N925" s="114"/>
      <c r="O925" s="114"/>
      <c r="P925" s="114"/>
      <c r="Q925" s="114"/>
      <c r="R925" s="115"/>
      <c r="S925" s="46" t="str">
        <f t="shared" si="211"/>
        <v>ข้อมูลไม่ครบ</v>
      </c>
      <c r="T925" s="47" t="str">
        <f t="shared" si="212"/>
        <v>ข้อมูลไม่ครบ</v>
      </c>
      <c r="U925" s="48" t="str">
        <f t="shared" si="213"/>
        <v>ข้อมูลไม่ครบ</v>
      </c>
      <c r="V925" s="48" t="str">
        <f t="shared" si="214"/>
        <v>ข้อมูลไม่ครบ</v>
      </c>
      <c r="W925" s="79" t="str">
        <f t="shared" ca="1" si="208"/>
        <v>ข้อมูลไม่ครบ</v>
      </c>
      <c r="X925" s="46" t="str">
        <f t="shared" si="215"/>
        <v>ข้อมูลไม่ครบ</v>
      </c>
      <c r="Y925" s="47" t="str">
        <f t="shared" si="209"/>
        <v>ข้อมูลไม่ครบ</v>
      </c>
      <c r="Z925" s="48" t="str">
        <f t="shared" si="216"/>
        <v>ข้อมูลไม่ครบ</v>
      </c>
      <c r="AA925" s="48" t="str">
        <f t="shared" si="217"/>
        <v>ข้อมูลไม่ครบ</v>
      </c>
      <c r="AB925" s="46" t="str">
        <f t="shared" si="218"/>
        <v>ข้อมูลไม่ครบ</v>
      </c>
      <c r="AC925" s="47" t="str">
        <f t="shared" si="210"/>
        <v>ข้อมูลไม่ครบ</v>
      </c>
      <c r="AD925" s="48" t="str">
        <f t="shared" si="219"/>
        <v>ข้อมูลไม่ครบ</v>
      </c>
      <c r="AE925" s="48" t="str">
        <f t="shared" si="220"/>
        <v>ข้อมูลไม่ครบ</v>
      </c>
      <c r="AF925" s="64"/>
    </row>
    <row r="926" spans="1:32" ht="21.75" thickBot="1" x14ac:dyDescent="0.4">
      <c r="A926" s="81">
        <v>908</v>
      </c>
      <c r="B926" s="168"/>
      <c r="C926" s="141"/>
      <c r="D926" s="142"/>
      <c r="E926" s="193"/>
      <c r="F926" s="194"/>
      <c r="G926" s="195"/>
      <c r="H926" s="196"/>
      <c r="I926" s="142"/>
      <c r="J926" s="164"/>
      <c r="K926" s="165"/>
      <c r="L926" s="166"/>
      <c r="M926" s="65"/>
      <c r="N926" s="114"/>
      <c r="O926" s="114"/>
      <c r="P926" s="114"/>
      <c r="Q926" s="114"/>
      <c r="R926" s="115"/>
      <c r="S926" s="46" t="str">
        <f t="shared" si="211"/>
        <v>ข้อมูลไม่ครบ</v>
      </c>
      <c r="T926" s="47" t="str">
        <f t="shared" si="212"/>
        <v>ข้อมูลไม่ครบ</v>
      </c>
      <c r="U926" s="48" t="str">
        <f t="shared" si="213"/>
        <v>ข้อมูลไม่ครบ</v>
      </c>
      <c r="V926" s="48" t="str">
        <f t="shared" si="214"/>
        <v>ข้อมูลไม่ครบ</v>
      </c>
      <c r="W926" s="79" t="str">
        <f t="shared" ca="1" si="208"/>
        <v>ข้อมูลไม่ครบ</v>
      </c>
      <c r="X926" s="46" t="str">
        <f t="shared" si="215"/>
        <v>ข้อมูลไม่ครบ</v>
      </c>
      <c r="Y926" s="47" t="str">
        <f t="shared" si="209"/>
        <v>ข้อมูลไม่ครบ</v>
      </c>
      <c r="Z926" s="48" t="str">
        <f t="shared" si="216"/>
        <v>ข้อมูลไม่ครบ</v>
      </c>
      <c r="AA926" s="48" t="str">
        <f t="shared" si="217"/>
        <v>ข้อมูลไม่ครบ</v>
      </c>
      <c r="AB926" s="46" t="str">
        <f t="shared" si="218"/>
        <v>ข้อมูลไม่ครบ</v>
      </c>
      <c r="AC926" s="47" t="str">
        <f t="shared" si="210"/>
        <v>ข้อมูลไม่ครบ</v>
      </c>
      <c r="AD926" s="48" t="str">
        <f t="shared" si="219"/>
        <v>ข้อมูลไม่ครบ</v>
      </c>
      <c r="AE926" s="48" t="str">
        <f t="shared" si="220"/>
        <v>ข้อมูลไม่ครบ</v>
      </c>
      <c r="AF926" s="64"/>
    </row>
    <row r="927" spans="1:32" ht="21.75" thickBot="1" x14ac:dyDescent="0.4">
      <c r="A927" s="81">
        <v>909</v>
      </c>
      <c r="B927" s="168"/>
      <c r="C927" s="141"/>
      <c r="D927" s="142"/>
      <c r="E927" s="193"/>
      <c r="F927" s="194"/>
      <c r="G927" s="195"/>
      <c r="H927" s="196"/>
      <c r="I927" s="142"/>
      <c r="J927" s="164"/>
      <c r="K927" s="165"/>
      <c r="L927" s="166"/>
      <c r="M927" s="65"/>
      <c r="N927" s="114"/>
      <c r="O927" s="114"/>
      <c r="P927" s="114"/>
      <c r="Q927" s="114"/>
      <c r="R927" s="115"/>
      <c r="S927" s="46" t="str">
        <f t="shared" si="211"/>
        <v>ข้อมูลไม่ครบ</v>
      </c>
      <c r="T927" s="47" t="str">
        <f t="shared" si="212"/>
        <v>ข้อมูลไม่ครบ</v>
      </c>
      <c r="U927" s="48" t="str">
        <f t="shared" si="213"/>
        <v>ข้อมูลไม่ครบ</v>
      </c>
      <c r="V927" s="48" t="str">
        <f t="shared" si="214"/>
        <v>ข้อมูลไม่ครบ</v>
      </c>
      <c r="W927" s="79" t="str">
        <f t="shared" ca="1" si="208"/>
        <v>ข้อมูลไม่ครบ</v>
      </c>
      <c r="X927" s="46" t="str">
        <f t="shared" si="215"/>
        <v>ข้อมูลไม่ครบ</v>
      </c>
      <c r="Y927" s="47" t="str">
        <f t="shared" si="209"/>
        <v>ข้อมูลไม่ครบ</v>
      </c>
      <c r="Z927" s="48" t="str">
        <f t="shared" si="216"/>
        <v>ข้อมูลไม่ครบ</v>
      </c>
      <c r="AA927" s="48" t="str">
        <f t="shared" si="217"/>
        <v>ข้อมูลไม่ครบ</v>
      </c>
      <c r="AB927" s="46" t="str">
        <f t="shared" si="218"/>
        <v>ข้อมูลไม่ครบ</v>
      </c>
      <c r="AC927" s="47" t="str">
        <f t="shared" si="210"/>
        <v>ข้อมูลไม่ครบ</v>
      </c>
      <c r="AD927" s="48" t="str">
        <f t="shared" si="219"/>
        <v>ข้อมูลไม่ครบ</v>
      </c>
      <c r="AE927" s="48" t="str">
        <f t="shared" si="220"/>
        <v>ข้อมูลไม่ครบ</v>
      </c>
      <c r="AF927" s="64"/>
    </row>
    <row r="928" spans="1:32" ht="21.75" thickBot="1" x14ac:dyDescent="0.4">
      <c r="A928" s="81">
        <v>910</v>
      </c>
      <c r="B928" s="168"/>
      <c r="C928" s="141"/>
      <c r="D928" s="142"/>
      <c r="E928" s="193"/>
      <c r="F928" s="194"/>
      <c r="G928" s="195"/>
      <c r="H928" s="196"/>
      <c r="I928" s="142"/>
      <c r="J928" s="164"/>
      <c r="K928" s="165"/>
      <c r="L928" s="166"/>
      <c r="M928" s="65"/>
      <c r="N928" s="114"/>
      <c r="O928" s="114"/>
      <c r="P928" s="114"/>
      <c r="Q928" s="114"/>
      <c r="R928" s="115"/>
      <c r="S928" s="46" t="str">
        <f t="shared" si="211"/>
        <v>ข้อมูลไม่ครบ</v>
      </c>
      <c r="T928" s="47" t="str">
        <f t="shared" si="212"/>
        <v>ข้อมูลไม่ครบ</v>
      </c>
      <c r="U928" s="48" t="str">
        <f t="shared" si="213"/>
        <v>ข้อมูลไม่ครบ</v>
      </c>
      <c r="V928" s="48" t="str">
        <f t="shared" si="214"/>
        <v>ข้อมูลไม่ครบ</v>
      </c>
      <c r="W928" s="79" t="str">
        <f t="shared" ca="1" si="208"/>
        <v>ข้อมูลไม่ครบ</v>
      </c>
      <c r="X928" s="46" t="str">
        <f t="shared" si="215"/>
        <v>ข้อมูลไม่ครบ</v>
      </c>
      <c r="Y928" s="47" t="str">
        <f t="shared" si="209"/>
        <v>ข้อมูลไม่ครบ</v>
      </c>
      <c r="Z928" s="48" t="str">
        <f t="shared" si="216"/>
        <v>ข้อมูลไม่ครบ</v>
      </c>
      <c r="AA928" s="48" t="str">
        <f t="shared" si="217"/>
        <v>ข้อมูลไม่ครบ</v>
      </c>
      <c r="AB928" s="46" t="str">
        <f t="shared" si="218"/>
        <v>ข้อมูลไม่ครบ</v>
      </c>
      <c r="AC928" s="47" t="str">
        <f t="shared" si="210"/>
        <v>ข้อมูลไม่ครบ</v>
      </c>
      <c r="AD928" s="48" t="str">
        <f t="shared" si="219"/>
        <v>ข้อมูลไม่ครบ</v>
      </c>
      <c r="AE928" s="48" t="str">
        <f t="shared" si="220"/>
        <v>ข้อมูลไม่ครบ</v>
      </c>
      <c r="AF928" s="64"/>
    </row>
    <row r="929" spans="1:32" ht="21.75" thickBot="1" x14ac:dyDescent="0.4">
      <c r="A929" s="81">
        <v>911</v>
      </c>
      <c r="B929" s="168"/>
      <c r="C929" s="141"/>
      <c r="D929" s="142"/>
      <c r="E929" s="193"/>
      <c r="F929" s="194"/>
      <c r="G929" s="195"/>
      <c r="H929" s="196"/>
      <c r="I929" s="142"/>
      <c r="J929" s="164"/>
      <c r="K929" s="165"/>
      <c r="L929" s="166"/>
      <c r="M929" s="65"/>
      <c r="N929" s="114"/>
      <c r="O929" s="114"/>
      <c r="P929" s="114"/>
      <c r="Q929" s="114"/>
      <c r="R929" s="115"/>
      <c r="S929" s="46" t="str">
        <f t="shared" si="211"/>
        <v>ข้อมูลไม่ครบ</v>
      </c>
      <c r="T929" s="47" t="str">
        <f t="shared" si="212"/>
        <v>ข้อมูลไม่ครบ</v>
      </c>
      <c r="U929" s="48" t="str">
        <f t="shared" si="213"/>
        <v>ข้อมูลไม่ครบ</v>
      </c>
      <c r="V929" s="48" t="str">
        <f t="shared" si="214"/>
        <v>ข้อมูลไม่ครบ</v>
      </c>
      <c r="W929" s="79" t="str">
        <f t="shared" ca="1" si="208"/>
        <v>ข้อมูลไม่ครบ</v>
      </c>
      <c r="X929" s="46" t="str">
        <f t="shared" si="215"/>
        <v>ข้อมูลไม่ครบ</v>
      </c>
      <c r="Y929" s="47" t="str">
        <f t="shared" si="209"/>
        <v>ข้อมูลไม่ครบ</v>
      </c>
      <c r="Z929" s="48" t="str">
        <f t="shared" si="216"/>
        <v>ข้อมูลไม่ครบ</v>
      </c>
      <c r="AA929" s="48" t="str">
        <f t="shared" si="217"/>
        <v>ข้อมูลไม่ครบ</v>
      </c>
      <c r="AB929" s="46" t="str">
        <f t="shared" si="218"/>
        <v>ข้อมูลไม่ครบ</v>
      </c>
      <c r="AC929" s="47" t="str">
        <f t="shared" si="210"/>
        <v>ข้อมูลไม่ครบ</v>
      </c>
      <c r="AD929" s="48" t="str">
        <f t="shared" si="219"/>
        <v>ข้อมูลไม่ครบ</v>
      </c>
      <c r="AE929" s="48" t="str">
        <f t="shared" si="220"/>
        <v>ข้อมูลไม่ครบ</v>
      </c>
      <c r="AF929" s="64"/>
    </row>
    <row r="930" spans="1:32" ht="21.75" thickBot="1" x14ac:dyDescent="0.4">
      <c r="A930" s="81">
        <v>912</v>
      </c>
      <c r="B930" s="168"/>
      <c r="C930" s="141"/>
      <c r="D930" s="142"/>
      <c r="E930" s="193"/>
      <c r="F930" s="194"/>
      <c r="G930" s="195"/>
      <c r="H930" s="196"/>
      <c r="I930" s="142"/>
      <c r="J930" s="164"/>
      <c r="K930" s="165"/>
      <c r="L930" s="166"/>
      <c r="M930" s="65"/>
      <c r="N930" s="114"/>
      <c r="O930" s="114"/>
      <c r="P930" s="114"/>
      <c r="Q930" s="114"/>
      <c r="R930" s="115"/>
      <c r="S930" s="46" t="str">
        <f t="shared" si="211"/>
        <v>ข้อมูลไม่ครบ</v>
      </c>
      <c r="T930" s="47" t="str">
        <f t="shared" si="212"/>
        <v>ข้อมูลไม่ครบ</v>
      </c>
      <c r="U930" s="48" t="str">
        <f t="shared" si="213"/>
        <v>ข้อมูลไม่ครบ</v>
      </c>
      <c r="V930" s="48" t="str">
        <f t="shared" si="214"/>
        <v>ข้อมูลไม่ครบ</v>
      </c>
      <c r="W930" s="79" t="str">
        <f t="shared" ca="1" si="208"/>
        <v>ข้อมูลไม่ครบ</v>
      </c>
      <c r="X930" s="46" t="str">
        <f t="shared" si="215"/>
        <v>ข้อมูลไม่ครบ</v>
      </c>
      <c r="Y930" s="47" t="str">
        <f t="shared" si="209"/>
        <v>ข้อมูลไม่ครบ</v>
      </c>
      <c r="Z930" s="48" t="str">
        <f t="shared" si="216"/>
        <v>ข้อมูลไม่ครบ</v>
      </c>
      <c r="AA930" s="48" t="str">
        <f t="shared" si="217"/>
        <v>ข้อมูลไม่ครบ</v>
      </c>
      <c r="AB930" s="46" t="str">
        <f t="shared" si="218"/>
        <v>ข้อมูลไม่ครบ</v>
      </c>
      <c r="AC930" s="47" t="str">
        <f t="shared" si="210"/>
        <v>ข้อมูลไม่ครบ</v>
      </c>
      <c r="AD930" s="48" t="str">
        <f t="shared" si="219"/>
        <v>ข้อมูลไม่ครบ</v>
      </c>
      <c r="AE930" s="48" t="str">
        <f t="shared" si="220"/>
        <v>ข้อมูลไม่ครบ</v>
      </c>
      <c r="AF930" s="64"/>
    </row>
    <row r="931" spans="1:32" ht="21.75" thickBot="1" x14ac:dyDescent="0.4">
      <c r="A931" s="81">
        <v>913</v>
      </c>
      <c r="B931" s="168"/>
      <c r="C931" s="141"/>
      <c r="D931" s="142"/>
      <c r="E931" s="193"/>
      <c r="F931" s="194"/>
      <c r="G931" s="195"/>
      <c r="H931" s="196"/>
      <c r="I931" s="142"/>
      <c r="J931" s="164"/>
      <c r="K931" s="165"/>
      <c r="L931" s="166"/>
      <c r="M931" s="65"/>
      <c r="N931" s="114"/>
      <c r="O931" s="114"/>
      <c r="P931" s="114"/>
      <c r="Q931" s="114"/>
      <c r="R931" s="115"/>
      <c r="S931" s="46" t="str">
        <f t="shared" si="211"/>
        <v>ข้อมูลไม่ครบ</v>
      </c>
      <c r="T931" s="47" t="str">
        <f t="shared" si="212"/>
        <v>ข้อมูลไม่ครบ</v>
      </c>
      <c r="U931" s="48" t="str">
        <f t="shared" si="213"/>
        <v>ข้อมูลไม่ครบ</v>
      </c>
      <c r="V931" s="48" t="str">
        <f t="shared" si="214"/>
        <v>ข้อมูลไม่ครบ</v>
      </c>
      <c r="W931" s="79" t="str">
        <f t="shared" ca="1" si="208"/>
        <v>ข้อมูลไม่ครบ</v>
      </c>
      <c r="X931" s="46" t="str">
        <f t="shared" si="215"/>
        <v>ข้อมูลไม่ครบ</v>
      </c>
      <c r="Y931" s="47" t="str">
        <f t="shared" si="209"/>
        <v>ข้อมูลไม่ครบ</v>
      </c>
      <c r="Z931" s="48" t="str">
        <f t="shared" si="216"/>
        <v>ข้อมูลไม่ครบ</v>
      </c>
      <c r="AA931" s="48" t="str">
        <f t="shared" si="217"/>
        <v>ข้อมูลไม่ครบ</v>
      </c>
      <c r="AB931" s="46" t="str">
        <f t="shared" si="218"/>
        <v>ข้อมูลไม่ครบ</v>
      </c>
      <c r="AC931" s="47" t="str">
        <f t="shared" si="210"/>
        <v>ข้อมูลไม่ครบ</v>
      </c>
      <c r="AD931" s="48" t="str">
        <f t="shared" si="219"/>
        <v>ข้อมูลไม่ครบ</v>
      </c>
      <c r="AE931" s="48" t="str">
        <f t="shared" si="220"/>
        <v>ข้อมูลไม่ครบ</v>
      </c>
      <c r="AF931" s="64"/>
    </row>
    <row r="932" spans="1:32" ht="21.75" thickBot="1" x14ac:dyDescent="0.4">
      <c r="A932" s="81">
        <v>914</v>
      </c>
      <c r="B932" s="168"/>
      <c r="C932" s="141"/>
      <c r="D932" s="142"/>
      <c r="E932" s="193"/>
      <c r="F932" s="194"/>
      <c r="G932" s="195"/>
      <c r="H932" s="196"/>
      <c r="I932" s="142"/>
      <c r="J932" s="164"/>
      <c r="K932" s="165"/>
      <c r="L932" s="166"/>
      <c r="M932" s="65"/>
      <c r="N932" s="114"/>
      <c r="O932" s="114"/>
      <c r="P932" s="114"/>
      <c r="Q932" s="114"/>
      <c r="R932" s="115"/>
      <c r="S932" s="46" t="str">
        <f t="shared" si="211"/>
        <v>ข้อมูลไม่ครบ</v>
      </c>
      <c r="T932" s="47" t="str">
        <f t="shared" si="212"/>
        <v>ข้อมูลไม่ครบ</v>
      </c>
      <c r="U932" s="48" t="str">
        <f t="shared" si="213"/>
        <v>ข้อมูลไม่ครบ</v>
      </c>
      <c r="V932" s="48" t="str">
        <f t="shared" si="214"/>
        <v>ข้อมูลไม่ครบ</v>
      </c>
      <c r="W932" s="79" t="str">
        <f t="shared" ca="1" si="208"/>
        <v>ข้อมูลไม่ครบ</v>
      </c>
      <c r="X932" s="46" t="str">
        <f t="shared" si="215"/>
        <v>ข้อมูลไม่ครบ</v>
      </c>
      <c r="Y932" s="47" t="str">
        <f t="shared" si="209"/>
        <v>ข้อมูลไม่ครบ</v>
      </c>
      <c r="Z932" s="48" t="str">
        <f t="shared" si="216"/>
        <v>ข้อมูลไม่ครบ</v>
      </c>
      <c r="AA932" s="48" t="str">
        <f t="shared" si="217"/>
        <v>ข้อมูลไม่ครบ</v>
      </c>
      <c r="AB932" s="46" t="str">
        <f t="shared" si="218"/>
        <v>ข้อมูลไม่ครบ</v>
      </c>
      <c r="AC932" s="47" t="str">
        <f t="shared" si="210"/>
        <v>ข้อมูลไม่ครบ</v>
      </c>
      <c r="AD932" s="48" t="str">
        <f t="shared" si="219"/>
        <v>ข้อมูลไม่ครบ</v>
      </c>
      <c r="AE932" s="48" t="str">
        <f t="shared" si="220"/>
        <v>ข้อมูลไม่ครบ</v>
      </c>
      <c r="AF932" s="64"/>
    </row>
    <row r="933" spans="1:32" ht="21.75" thickBot="1" x14ac:dyDescent="0.4">
      <c r="A933" s="81">
        <v>915</v>
      </c>
      <c r="B933" s="168"/>
      <c r="C933" s="141"/>
      <c r="D933" s="142"/>
      <c r="E933" s="193"/>
      <c r="F933" s="194"/>
      <c r="G933" s="195"/>
      <c r="H933" s="196"/>
      <c r="I933" s="142"/>
      <c r="J933" s="164"/>
      <c r="K933" s="165"/>
      <c r="L933" s="166"/>
      <c r="M933" s="65"/>
      <c r="N933" s="114"/>
      <c r="O933" s="114"/>
      <c r="P933" s="114"/>
      <c r="Q933" s="114"/>
      <c r="R933" s="115"/>
      <c r="S933" s="46" t="str">
        <f t="shared" si="211"/>
        <v>ข้อมูลไม่ครบ</v>
      </c>
      <c r="T933" s="47" t="str">
        <f t="shared" si="212"/>
        <v>ข้อมูลไม่ครบ</v>
      </c>
      <c r="U933" s="48" t="str">
        <f t="shared" si="213"/>
        <v>ข้อมูลไม่ครบ</v>
      </c>
      <c r="V933" s="48" t="str">
        <f t="shared" si="214"/>
        <v>ข้อมูลไม่ครบ</v>
      </c>
      <c r="W933" s="79" t="str">
        <f t="shared" ca="1" si="208"/>
        <v>ข้อมูลไม่ครบ</v>
      </c>
      <c r="X933" s="46" t="str">
        <f t="shared" si="215"/>
        <v>ข้อมูลไม่ครบ</v>
      </c>
      <c r="Y933" s="47" t="str">
        <f t="shared" si="209"/>
        <v>ข้อมูลไม่ครบ</v>
      </c>
      <c r="Z933" s="48" t="str">
        <f t="shared" si="216"/>
        <v>ข้อมูลไม่ครบ</v>
      </c>
      <c r="AA933" s="48" t="str">
        <f t="shared" si="217"/>
        <v>ข้อมูลไม่ครบ</v>
      </c>
      <c r="AB933" s="46" t="str">
        <f t="shared" si="218"/>
        <v>ข้อมูลไม่ครบ</v>
      </c>
      <c r="AC933" s="47" t="str">
        <f t="shared" si="210"/>
        <v>ข้อมูลไม่ครบ</v>
      </c>
      <c r="AD933" s="48" t="str">
        <f t="shared" si="219"/>
        <v>ข้อมูลไม่ครบ</v>
      </c>
      <c r="AE933" s="48" t="str">
        <f t="shared" si="220"/>
        <v>ข้อมูลไม่ครบ</v>
      </c>
      <c r="AF933" s="64"/>
    </row>
    <row r="934" spans="1:32" ht="21.75" thickBot="1" x14ac:dyDescent="0.4">
      <c r="A934" s="81">
        <v>916</v>
      </c>
      <c r="B934" s="168"/>
      <c r="C934" s="141"/>
      <c r="D934" s="142"/>
      <c r="E934" s="193"/>
      <c r="F934" s="194"/>
      <c r="G934" s="195"/>
      <c r="H934" s="196"/>
      <c r="I934" s="142"/>
      <c r="J934" s="164"/>
      <c r="K934" s="165"/>
      <c r="L934" s="166"/>
      <c r="M934" s="65"/>
      <c r="N934" s="114"/>
      <c r="O934" s="114"/>
      <c r="P934" s="114"/>
      <c r="Q934" s="114"/>
      <c r="R934" s="115"/>
      <c r="S934" s="46" t="str">
        <f t="shared" si="211"/>
        <v>ข้อมูลไม่ครบ</v>
      </c>
      <c r="T934" s="47" t="str">
        <f t="shared" si="212"/>
        <v>ข้อมูลไม่ครบ</v>
      </c>
      <c r="U934" s="48" t="str">
        <f t="shared" si="213"/>
        <v>ข้อมูลไม่ครบ</v>
      </c>
      <c r="V934" s="48" t="str">
        <f t="shared" si="214"/>
        <v>ข้อมูลไม่ครบ</v>
      </c>
      <c r="W934" s="79" t="str">
        <f t="shared" ca="1" si="208"/>
        <v>ข้อมูลไม่ครบ</v>
      </c>
      <c r="X934" s="46" t="str">
        <f t="shared" si="215"/>
        <v>ข้อมูลไม่ครบ</v>
      </c>
      <c r="Y934" s="47" t="str">
        <f t="shared" si="209"/>
        <v>ข้อมูลไม่ครบ</v>
      </c>
      <c r="Z934" s="48" t="str">
        <f t="shared" si="216"/>
        <v>ข้อมูลไม่ครบ</v>
      </c>
      <c r="AA934" s="48" t="str">
        <f t="shared" si="217"/>
        <v>ข้อมูลไม่ครบ</v>
      </c>
      <c r="AB934" s="46" t="str">
        <f t="shared" si="218"/>
        <v>ข้อมูลไม่ครบ</v>
      </c>
      <c r="AC934" s="47" t="str">
        <f t="shared" si="210"/>
        <v>ข้อมูลไม่ครบ</v>
      </c>
      <c r="AD934" s="48" t="str">
        <f t="shared" si="219"/>
        <v>ข้อมูลไม่ครบ</v>
      </c>
      <c r="AE934" s="48" t="str">
        <f t="shared" si="220"/>
        <v>ข้อมูลไม่ครบ</v>
      </c>
      <c r="AF934" s="64"/>
    </row>
    <row r="935" spans="1:32" ht="21.75" thickBot="1" x14ac:dyDescent="0.4">
      <c r="A935" s="81">
        <v>917</v>
      </c>
      <c r="B935" s="168"/>
      <c r="C935" s="141"/>
      <c r="D935" s="142"/>
      <c r="E935" s="193"/>
      <c r="F935" s="194"/>
      <c r="G935" s="195"/>
      <c r="H935" s="196"/>
      <c r="I935" s="142"/>
      <c r="J935" s="164"/>
      <c r="K935" s="165"/>
      <c r="L935" s="166"/>
      <c r="M935" s="65"/>
      <c r="N935" s="114"/>
      <c r="O935" s="114"/>
      <c r="P935" s="114"/>
      <c r="Q935" s="114"/>
      <c r="R935" s="115"/>
      <c r="S935" s="46" t="str">
        <f t="shared" si="211"/>
        <v>ข้อมูลไม่ครบ</v>
      </c>
      <c r="T935" s="47" t="str">
        <f t="shared" si="212"/>
        <v>ข้อมูลไม่ครบ</v>
      </c>
      <c r="U935" s="48" t="str">
        <f t="shared" si="213"/>
        <v>ข้อมูลไม่ครบ</v>
      </c>
      <c r="V935" s="48" t="str">
        <f t="shared" si="214"/>
        <v>ข้อมูลไม่ครบ</v>
      </c>
      <c r="W935" s="79" t="str">
        <f t="shared" ca="1" si="208"/>
        <v>ข้อมูลไม่ครบ</v>
      </c>
      <c r="X935" s="46" t="str">
        <f t="shared" si="215"/>
        <v>ข้อมูลไม่ครบ</v>
      </c>
      <c r="Y935" s="47" t="str">
        <f t="shared" si="209"/>
        <v>ข้อมูลไม่ครบ</v>
      </c>
      <c r="Z935" s="48" t="str">
        <f t="shared" si="216"/>
        <v>ข้อมูลไม่ครบ</v>
      </c>
      <c r="AA935" s="48" t="str">
        <f t="shared" si="217"/>
        <v>ข้อมูลไม่ครบ</v>
      </c>
      <c r="AB935" s="46" t="str">
        <f t="shared" si="218"/>
        <v>ข้อมูลไม่ครบ</v>
      </c>
      <c r="AC935" s="47" t="str">
        <f t="shared" si="210"/>
        <v>ข้อมูลไม่ครบ</v>
      </c>
      <c r="AD935" s="48" t="str">
        <f t="shared" si="219"/>
        <v>ข้อมูลไม่ครบ</v>
      </c>
      <c r="AE935" s="48" t="str">
        <f t="shared" si="220"/>
        <v>ข้อมูลไม่ครบ</v>
      </c>
      <c r="AF935" s="64"/>
    </row>
    <row r="936" spans="1:32" ht="21.75" thickBot="1" x14ac:dyDescent="0.4">
      <c r="A936" s="81">
        <v>918</v>
      </c>
      <c r="B936" s="168"/>
      <c r="C936" s="141"/>
      <c r="D936" s="142"/>
      <c r="E936" s="193"/>
      <c r="F936" s="194"/>
      <c r="G936" s="195"/>
      <c r="H936" s="196"/>
      <c r="I936" s="142"/>
      <c r="J936" s="164"/>
      <c r="K936" s="165"/>
      <c r="L936" s="166"/>
      <c r="M936" s="65"/>
      <c r="N936" s="114"/>
      <c r="O936" s="114"/>
      <c r="P936" s="114"/>
      <c r="Q936" s="114"/>
      <c r="R936" s="115"/>
      <c r="S936" s="46" t="str">
        <f t="shared" si="211"/>
        <v>ข้อมูลไม่ครบ</v>
      </c>
      <c r="T936" s="47" t="str">
        <f t="shared" si="212"/>
        <v>ข้อมูลไม่ครบ</v>
      </c>
      <c r="U936" s="48" t="str">
        <f t="shared" si="213"/>
        <v>ข้อมูลไม่ครบ</v>
      </c>
      <c r="V936" s="48" t="str">
        <f t="shared" si="214"/>
        <v>ข้อมูลไม่ครบ</v>
      </c>
      <c r="W936" s="79" t="str">
        <f t="shared" ca="1" si="208"/>
        <v>ข้อมูลไม่ครบ</v>
      </c>
      <c r="X936" s="46" t="str">
        <f t="shared" si="215"/>
        <v>ข้อมูลไม่ครบ</v>
      </c>
      <c r="Y936" s="47" t="str">
        <f t="shared" si="209"/>
        <v>ข้อมูลไม่ครบ</v>
      </c>
      <c r="Z936" s="48" t="str">
        <f t="shared" si="216"/>
        <v>ข้อมูลไม่ครบ</v>
      </c>
      <c r="AA936" s="48" t="str">
        <f t="shared" si="217"/>
        <v>ข้อมูลไม่ครบ</v>
      </c>
      <c r="AB936" s="46" t="str">
        <f t="shared" si="218"/>
        <v>ข้อมูลไม่ครบ</v>
      </c>
      <c r="AC936" s="47" t="str">
        <f t="shared" si="210"/>
        <v>ข้อมูลไม่ครบ</v>
      </c>
      <c r="AD936" s="48" t="str">
        <f t="shared" si="219"/>
        <v>ข้อมูลไม่ครบ</v>
      </c>
      <c r="AE936" s="48" t="str">
        <f t="shared" si="220"/>
        <v>ข้อมูลไม่ครบ</v>
      </c>
      <c r="AF936" s="64"/>
    </row>
    <row r="937" spans="1:32" ht="21.75" thickBot="1" x14ac:dyDescent="0.4">
      <c r="A937" s="81">
        <v>919</v>
      </c>
      <c r="B937" s="168"/>
      <c r="C937" s="141"/>
      <c r="D937" s="142"/>
      <c r="E937" s="193"/>
      <c r="F937" s="194"/>
      <c r="G937" s="195"/>
      <c r="H937" s="196"/>
      <c r="I937" s="142"/>
      <c r="J937" s="164"/>
      <c r="K937" s="165"/>
      <c r="L937" s="166"/>
      <c r="M937" s="65"/>
      <c r="N937" s="114"/>
      <c r="O937" s="114"/>
      <c r="P937" s="114"/>
      <c r="Q937" s="114"/>
      <c r="R937" s="115"/>
      <c r="S937" s="46" t="str">
        <f t="shared" si="211"/>
        <v>ข้อมูลไม่ครบ</v>
      </c>
      <c r="T937" s="47" t="str">
        <f t="shared" si="212"/>
        <v>ข้อมูลไม่ครบ</v>
      </c>
      <c r="U937" s="48" t="str">
        <f t="shared" si="213"/>
        <v>ข้อมูลไม่ครบ</v>
      </c>
      <c r="V937" s="48" t="str">
        <f t="shared" si="214"/>
        <v>ข้อมูลไม่ครบ</v>
      </c>
      <c r="W937" s="79" t="str">
        <f t="shared" ca="1" si="208"/>
        <v>ข้อมูลไม่ครบ</v>
      </c>
      <c r="X937" s="46" t="str">
        <f t="shared" si="215"/>
        <v>ข้อมูลไม่ครบ</v>
      </c>
      <c r="Y937" s="47" t="str">
        <f t="shared" si="209"/>
        <v>ข้อมูลไม่ครบ</v>
      </c>
      <c r="Z937" s="48" t="str">
        <f t="shared" si="216"/>
        <v>ข้อมูลไม่ครบ</v>
      </c>
      <c r="AA937" s="48" t="str">
        <f t="shared" si="217"/>
        <v>ข้อมูลไม่ครบ</v>
      </c>
      <c r="AB937" s="46" t="str">
        <f t="shared" si="218"/>
        <v>ข้อมูลไม่ครบ</v>
      </c>
      <c r="AC937" s="47" t="str">
        <f t="shared" si="210"/>
        <v>ข้อมูลไม่ครบ</v>
      </c>
      <c r="AD937" s="48" t="str">
        <f t="shared" si="219"/>
        <v>ข้อมูลไม่ครบ</v>
      </c>
      <c r="AE937" s="48" t="str">
        <f t="shared" si="220"/>
        <v>ข้อมูลไม่ครบ</v>
      </c>
      <c r="AF937" s="64"/>
    </row>
    <row r="938" spans="1:32" ht="21.75" thickBot="1" x14ac:dyDescent="0.4">
      <c r="A938" s="81">
        <v>920</v>
      </c>
      <c r="B938" s="168"/>
      <c r="C938" s="141"/>
      <c r="D938" s="142"/>
      <c r="E938" s="193"/>
      <c r="F938" s="194"/>
      <c r="G938" s="195"/>
      <c r="H938" s="196"/>
      <c r="I938" s="142"/>
      <c r="J938" s="164"/>
      <c r="K938" s="165"/>
      <c r="L938" s="166"/>
      <c r="M938" s="65"/>
      <c r="N938" s="114"/>
      <c r="O938" s="114"/>
      <c r="P938" s="114"/>
      <c r="Q938" s="114"/>
      <c r="R938" s="115"/>
      <c r="S938" s="46" t="str">
        <f t="shared" si="211"/>
        <v>ข้อมูลไม่ครบ</v>
      </c>
      <c r="T938" s="47" t="str">
        <f t="shared" si="212"/>
        <v>ข้อมูลไม่ครบ</v>
      </c>
      <c r="U938" s="48" t="str">
        <f t="shared" si="213"/>
        <v>ข้อมูลไม่ครบ</v>
      </c>
      <c r="V938" s="48" t="str">
        <f t="shared" si="214"/>
        <v>ข้อมูลไม่ครบ</v>
      </c>
      <c r="W938" s="79" t="str">
        <f t="shared" ca="1" si="208"/>
        <v>ข้อมูลไม่ครบ</v>
      </c>
      <c r="X938" s="46" t="str">
        <f t="shared" si="215"/>
        <v>ข้อมูลไม่ครบ</v>
      </c>
      <c r="Y938" s="47" t="str">
        <f t="shared" si="209"/>
        <v>ข้อมูลไม่ครบ</v>
      </c>
      <c r="Z938" s="48" t="str">
        <f t="shared" si="216"/>
        <v>ข้อมูลไม่ครบ</v>
      </c>
      <c r="AA938" s="48" t="str">
        <f t="shared" si="217"/>
        <v>ข้อมูลไม่ครบ</v>
      </c>
      <c r="AB938" s="46" t="str">
        <f t="shared" si="218"/>
        <v>ข้อมูลไม่ครบ</v>
      </c>
      <c r="AC938" s="47" t="str">
        <f t="shared" si="210"/>
        <v>ข้อมูลไม่ครบ</v>
      </c>
      <c r="AD938" s="48" t="str">
        <f t="shared" si="219"/>
        <v>ข้อมูลไม่ครบ</v>
      </c>
      <c r="AE938" s="48" t="str">
        <f t="shared" si="220"/>
        <v>ข้อมูลไม่ครบ</v>
      </c>
      <c r="AF938" s="64"/>
    </row>
    <row r="939" spans="1:32" ht="21.75" thickBot="1" x14ac:dyDescent="0.4">
      <c r="A939" s="81">
        <v>921</v>
      </c>
      <c r="B939" s="168"/>
      <c r="C939" s="141"/>
      <c r="D939" s="142"/>
      <c r="E939" s="193"/>
      <c r="F939" s="194"/>
      <c r="G939" s="195"/>
      <c r="H939" s="196"/>
      <c r="I939" s="142"/>
      <c r="J939" s="164"/>
      <c r="K939" s="165"/>
      <c r="L939" s="166"/>
      <c r="M939" s="65"/>
      <c r="N939" s="114"/>
      <c r="O939" s="114"/>
      <c r="P939" s="114"/>
      <c r="Q939" s="114"/>
      <c r="R939" s="115"/>
      <c r="S939" s="46" t="str">
        <f t="shared" si="211"/>
        <v>ข้อมูลไม่ครบ</v>
      </c>
      <c r="T939" s="47" t="str">
        <f t="shared" si="212"/>
        <v>ข้อมูลไม่ครบ</v>
      </c>
      <c r="U939" s="48" t="str">
        <f t="shared" si="213"/>
        <v>ข้อมูลไม่ครบ</v>
      </c>
      <c r="V939" s="48" t="str">
        <f t="shared" si="214"/>
        <v>ข้อมูลไม่ครบ</v>
      </c>
      <c r="W939" s="79" t="str">
        <f t="shared" ca="1" si="208"/>
        <v>ข้อมูลไม่ครบ</v>
      </c>
      <c r="X939" s="46" t="str">
        <f t="shared" si="215"/>
        <v>ข้อมูลไม่ครบ</v>
      </c>
      <c r="Y939" s="47" t="str">
        <f t="shared" si="209"/>
        <v>ข้อมูลไม่ครบ</v>
      </c>
      <c r="Z939" s="48" t="str">
        <f t="shared" si="216"/>
        <v>ข้อมูลไม่ครบ</v>
      </c>
      <c r="AA939" s="48" t="str">
        <f t="shared" si="217"/>
        <v>ข้อมูลไม่ครบ</v>
      </c>
      <c r="AB939" s="46" t="str">
        <f t="shared" si="218"/>
        <v>ข้อมูลไม่ครบ</v>
      </c>
      <c r="AC939" s="47" t="str">
        <f t="shared" si="210"/>
        <v>ข้อมูลไม่ครบ</v>
      </c>
      <c r="AD939" s="48" t="str">
        <f t="shared" si="219"/>
        <v>ข้อมูลไม่ครบ</v>
      </c>
      <c r="AE939" s="48" t="str">
        <f t="shared" si="220"/>
        <v>ข้อมูลไม่ครบ</v>
      </c>
      <c r="AF939" s="64"/>
    </row>
    <row r="940" spans="1:32" ht="21.75" thickBot="1" x14ac:dyDescent="0.4">
      <c r="A940" s="81">
        <v>922</v>
      </c>
      <c r="B940" s="168"/>
      <c r="C940" s="141"/>
      <c r="D940" s="142"/>
      <c r="E940" s="193"/>
      <c r="F940" s="194"/>
      <c r="G940" s="195"/>
      <c r="H940" s="196"/>
      <c r="I940" s="142"/>
      <c r="J940" s="164"/>
      <c r="K940" s="165"/>
      <c r="L940" s="166"/>
      <c r="M940" s="65"/>
      <c r="N940" s="114"/>
      <c r="O940" s="114"/>
      <c r="P940" s="114"/>
      <c r="Q940" s="114"/>
      <c r="R940" s="115"/>
      <c r="S940" s="46" t="str">
        <f t="shared" si="211"/>
        <v>ข้อมูลไม่ครบ</v>
      </c>
      <c r="T940" s="47" t="str">
        <f t="shared" si="212"/>
        <v>ข้อมูลไม่ครบ</v>
      </c>
      <c r="U940" s="48" t="str">
        <f t="shared" si="213"/>
        <v>ข้อมูลไม่ครบ</v>
      </c>
      <c r="V940" s="48" t="str">
        <f t="shared" si="214"/>
        <v>ข้อมูลไม่ครบ</v>
      </c>
      <c r="W940" s="79" t="str">
        <f t="shared" ca="1" si="208"/>
        <v>ข้อมูลไม่ครบ</v>
      </c>
      <c r="X940" s="46" t="str">
        <f t="shared" si="215"/>
        <v>ข้อมูลไม่ครบ</v>
      </c>
      <c r="Y940" s="47" t="str">
        <f t="shared" si="209"/>
        <v>ข้อมูลไม่ครบ</v>
      </c>
      <c r="Z940" s="48" t="str">
        <f t="shared" si="216"/>
        <v>ข้อมูลไม่ครบ</v>
      </c>
      <c r="AA940" s="48" t="str">
        <f t="shared" si="217"/>
        <v>ข้อมูลไม่ครบ</v>
      </c>
      <c r="AB940" s="46" t="str">
        <f t="shared" si="218"/>
        <v>ข้อมูลไม่ครบ</v>
      </c>
      <c r="AC940" s="47" t="str">
        <f t="shared" si="210"/>
        <v>ข้อมูลไม่ครบ</v>
      </c>
      <c r="AD940" s="48" t="str">
        <f t="shared" si="219"/>
        <v>ข้อมูลไม่ครบ</v>
      </c>
      <c r="AE940" s="48" t="str">
        <f t="shared" si="220"/>
        <v>ข้อมูลไม่ครบ</v>
      </c>
      <c r="AF940" s="64"/>
    </row>
    <row r="941" spans="1:32" ht="21.75" thickBot="1" x14ac:dyDescent="0.4">
      <c r="A941" s="81">
        <v>923</v>
      </c>
      <c r="B941" s="168"/>
      <c r="C941" s="141"/>
      <c r="D941" s="142"/>
      <c r="E941" s="193"/>
      <c r="F941" s="194"/>
      <c r="G941" s="195"/>
      <c r="H941" s="196"/>
      <c r="I941" s="142"/>
      <c r="J941" s="164"/>
      <c r="K941" s="165"/>
      <c r="L941" s="166"/>
      <c r="M941" s="65"/>
      <c r="N941" s="114"/>
      <c r="O941" s="114"/>
      <c r="P941" s="114"/>
      <c r="Q941" s="114"/>
      <c r="R941" s="115"/>
      <c r="S941" s="46" t="str">
        <f t="shared" si="211"/>
        <v>ข้อมูลไม่ครบ</v>
      </c>
      <c r="T941" s="47" t="str">
        <f t="shared" si="212"/>
        <v>ข้อมูลไม่ครบ</v>
      </c>
      <c r="U941" s="48" t="str">
        <f t="shared" si="213"/>
        <v>ข้อมูลไม่ครบ</v>
      </c>
      <c r="V941" s="48" t="str">
        <f t="shared" si="214"/>
        <v>ข้อมูลไม่ครบ</v>
      </c>
      <c r="W941" s="79" t="str">
        <f t="shared" ca="1" si="208"/>
        <v>ข้อมูลไม่ครบ</v>
      </c>
      <c r="X941" s="46" t="str">
        <f t="shared" si="215"/>
        <v>ข้อมูลไม่ครบ</v>
      </c>
      <c r="Y941" s="47" t="str">
        <f t="shared" si="209"/>
        <v>ข้อมูลไม่ครบ</v>
      </c>
      <c r="Z941" s="48" t="str">
        <f t="shared" si="216"/>
        <v>ข้อมูลไม่ครบ</v>
      </c>
      <c r="AA941" s="48" t="str">
        <f t="shared" si="217"/>
        <v>ข้อมูลไม่ครบ</v>
      </c>
      <c r="AB941" s="46" t="str">
        <f t="shared" si="218"/>
        <v>ข้อมูลไม่ครบ</v>
      </c>
      <c r="AC941" s="47" t="str">
        <f t="shared" si="210"/>
        <v>ข้อมูลไม่ครบ</v>
      </c>
      <c r="AD941" s="48" t="str">
        <f t="shared" si="219"/>
        <v>ข้อมูลไม่ครบ</v>
      </c>
      <c r="AE941" s="48" t="str">
        <f t="shared" si="220"/>
        <v>ข้อมูลไม่ครบ</v>
      </c>
      <c r="AF941" s="64"/>
    </row>
    <row r="942" spans="1:32" ht="21.75" thickBot="1" x14ac:dyDescent="0.4">
      <c r="A942" s="81">
        <v>924</v>
      </c>
      <c r="B942" s="168"/>
      <c r="C942" s="141"/>
      <c r="D942" s="142"/>
      <c r="E942" s="193"/>
      <c r="F942" s="194"/>
      <c r="G942" s="195"/>
      <c r="H942" s="196"/>
      <c r="I942" s="142"/>
      <c r="J942" s="164"/>
      <c r="K942" s="165"/>
      <c r="L942" s="166"/>
      <c r="M942" s="65"/>
      <c r="N942" s="114"/>
      <c r="O942" s="114"/>
      <c r="P942" s="114"/>
      <c r="Q942" s="114"/>
      <c r="R942" s="115"/>
      <c r="S942" s="46" t="str">
        <f t="shared" si="211"/>
        <v>ข้อมูลไม่ครบ</v>
      </c>
      <c r="T942" s="47" t="str">
        <f t="shared" si="212"/>
        <v>ข้อมูลไม่ครบ</v>
      </c>
      <c r="U942" s="48" t="str">
        <f t="shared" si="213"/>
        <v>ข้อมูลไม่ครบ</v>
      </c>
      <c r="V942" s="48" t="str">
        <f t="shared" si="214"/>
        <v>ข้อมูลไม่ครบ</v>
      </c>
      <c r="W942" s="79" t="str">
        <f t="shared" ca="1" si="208"/>
        <v>ข้อมูลไม่ครบ</v>
      </c>
      <c r="X942" s="46" t="str">
        <f t="shared" si="215"/>
        <v>ข้อมูลไม่ครบ</v>
      </c>
      <c r="Y942" s="47" t="str">
        <f t="shared" si="209"/>
        <v>ข้อมูลไม่ครบ</v>
      </c>
      <c r="Z942" s="48" t="str">
        <f t="shared" si="216"/>
        <v>ข้อมูลไม่ครบ</v>
      </c>
      <c r="AA942" s="48" t="str">
        <f t="shared" si="217"/>
        <v>ข้อมูลไม่ครบ</v>
      </c>
      <c r="AB942" s="46" t="str">
        <f t="shared" si="218"/>
        <v>ข้อมูลไม่ครบ</v>
      </c>
      <c r="AC942" s="47" t="str">
        <f t="shared" si="210"/>
        <v>ข้อมูลไม่ครบ</v>
      </c>
      <c r="AD942" s="48" t="str">
        <f t="shared" si="219"/>
        <v>ข้อมูลไม่ครบ</v>
      </c>
      <c r="AE942" s="48" t="str">
        <f t="shared" si="220"/>
        <v>ข้อมูลไม่ครบ</v>
      </c>
      <c r="AF942" s="64"/>
    </row>
    <row r="943" spans="1:32" ht="21.75" thickBot="1" x14ac:dyDescent="0.4">
      <c r="A943" s="81">
        <v>925</v>
      </c>
      <c r="B943" s="168"/>
      <c r="C943" s="141"/>
      <c r="D943" s="142"/>
      <c r="E943" s="193"/>
      <c r="F943" s="194"/>
      <c r="G943" s="195"/>
      <c r="H943" s="196"/>
      <c r="I943" s="142"/>
      <c r="J943" s="164"/>
      <c r="K943" s="165"/>
      <c r="L943" s="166"/>
      <c r="M943" s="65"/>
      <c r="N943" s="114"/>
      <c r="O943" s="114"/>
      <c r="P943" s="114"/>
      <c r="Q943" s="114"/>
      <c r="R943" s="115"/>
      <c r="S943" s="46" t="str">
        <f t="shared" si="211"/>
        <v>ข้อมูลไม่ครบ</v>
      </c>
      <c r="T943" s="47" t="str">
        <f t="shared" si="212"/>
        <v>ข้อมูลไม่ครบ</v>
      </c>
      <c r="U943" s="48" t="str">
        <f t="shared" si="213"/>
        <v>ข้อมูลไม่ครบ</v>
      </c>
      <c r="V943" s="48" t="str">
        <f t="shared" si="214"/>
        <v>ข้อมูลไม่ครบ</v>
      </c>
      <c r="W943" s="79" t="str">
        <f t="shared" ca="1" si="208"/>
        <v>ข้อมูลไม่ครบ</v>
      </c>
      <c r="X943" s="46" t="str">
        <f t="shared" si="215"/>
        <v>ข้อมูลไม่ครบ</v>
      </c>
      <c r="Y943" s="47" t="str">
        <f t="shared" si="209"/>
        <v>ข้อมูลไม่ครบ</v>
      </c>
      <c r="Z943" s="48" t="str">
        <f t="shared" si="216"/>
        <v>ข้อมูลไม่ครบ</v>
      </c>
      <c r="AA943" s="48" t="str">
        <f t="shared" si="217"/>
        <v>ข้อมูลไม่ครบ</v>
      </c>
      <c r="AB943" s="46" t="str">
        <f t="shared" si="218"/>
        <v>ข้อมูลไม่ครบ</v>
      </c>
      <c r="AC943" s="47" t="str">
        <f t="shared" si="210"/>
        <v>ข้อมูลไม่ครบ</v>
      </c>
      <c r="AD943" s="48" t="str">
        <f t="shared" si="219"/>
        <v>ข้อมูลไม่ครบ</v>
      </c>
      <c r="AE943" s="48" t="str">
        <f t="shared" si="220"/>
        <v>ข้อมูลไม่ครบ</v>
      </c>
      <c r="AF943" s="64"/>
    </row>
    <row r="944" spans="1:32" ht="21.75" thickBot="1" x14ac:dyDescent="0.4">
      <c r="A944" s="81">
        <v>926</v>
      </c>
      <c r="B944" s="168"/>
      <c r="C944" s="141"/>
      <c r="D944" s="142"/>
      <c r="E944" s="193"/>
      <c r="F944" s="194"/>
      <c r="G944" s="195"/>
      <c r="H944" s="196"/>
      <c r="I944" s="142"/>
      <c r="J944" s="164"/>
      <c r="K944" s="165"/>
      <c r="L944" s="166"/>
      <c r="M944" s="65"/>
      <c r="N944" s="114"/>
      <c r="O944" s="114"/>
      <c r="P944" s="114"/>
      <c r="Q944" s="114"/>
      <c r="R944" s="115"/>
      <c r="S944" s="46" t="str">
        <f t="shared" si="211"/>
        <v>ข้อมูลไม่ครบ</v>
      </c>
      <c r="T944" s="47" t="str">
        <f t="shared" si="212"/>
        <v>ข้อมูลไม่ครบ</v>
      </c>
      <c r="U944" s="48" t="str">
        <f t="shared" si="213"/>
        <v>ข้อมูลไม่ครบ</v>
      </c>
      <c r="V944" s="48" t="str">
        <f t="shared" si="214"/>
        <v>ข้อมูลไม่ครบ</v>
      </c>
      <c r="W944" s="79" t="str">
        <f t="shared" ca="1" si="208"/>
        <v>ข้อมูลไม่ครบ</v>
      </c>
      <c r="X944" s="46" t="str">
        <f t="shared" si="215"/>
        <v>ข้อมูลไม่ครบ</v>
      </c>
      <c r="Y944" s="47" t="str">
        <f t="shared" si="209"/>
        <v>ข้อมูลไม่ครบ</v>
      </c>
      <c r="Z944" s="48" t="str">
        <f t="shared" si="216"/>
        <v>ข้อมูลไม่ครบ</v>
      </c>
      <c r="AA944" s="48" t="str">
        <f t="shared" si="217"/>
        <v>ข้อมูลไม่ครบ</v>
      </c>
      <c r="AB944" s="46" t="str">
        <f t="shared" si="218"/>
        <v>ข้อมูลไม่ครบ</v>
      </c>
      <c r="AC944" s="47" t="str">
        <f t="shared" si="210"/>
        <v>ข้อมูลไม่ครบ</v>
      </c>
      <c r="AD944" s="48" t="str">
        <f t="shared" si="219"/>
        <v>ข้อมูลไม่ครบ</v>
      </c>
      <c r="AE944" s="48" t="str">
        <f t="shared" si="220"/>
        <v>ข้อมูลไม่ครบ</v>
      </c>
      <c r="AF944" s="64"/>
    </row>
    <row r="945" spans="1:32" ht="21.75" thickBot="1" x14ac:dyDescent="0.4">
      <c r="A945" s="81">
        <v>927</v>
      </c>
      <c r="B945" s="168"/>
      <c r="C945" s="141"/>
      <c r="D945" s="142"/>
      <c r="E945" s="193"/>
      <c r="F945" s="194"/>
      <c r="G945" s="195"/>
      <c r="H945" s="196"/>
      <c r="I945" s="142"/>
      <c r="J945" s="164"/>
      <c r="K945" s="165"/>
      <c r="L945" s="166"/>
      <c r="M945" s="65"/>
      <c r="N945" s="114"/>
      <c r="O945" s="114"/>
      <c r="P945" s="114"/>
      <c r="Q945" s="114"/>
      <c r="R945" s="115"/>
      <c r="S945" s="46" t="str">
        <f t="shared" si="211"/>
        <v>ข้อมูลไม่ครบ</v>
      </c>
      <c r="T945" s="47" t="str">
        <f t="shared" si="212"/>
        <v>ข้อมูลไม่ครบ</v>
      </c>
      <c r="U945" s="48" t="str">
        <f t="shared" si="213"/>
        <v>ข้อมูลไม่ครบ</v>
      </c>
      <c r="V945" s="48" t="str">
        <f t="shared" si="214"/>
        <v>ข้อมูลไม่ครบ</v>
      </c>
      <c r="W945" s="79" t="str">
        <f t="shared" ca="1" si="208"/>
        <v>ข้อมูลไม่ครบ</v>
      </c>
      <c r="X945" s="46" t="str">
        <f t="shared" si="215"/>
        <v>ข้อมูลไม่ครบ</v>
      </c>
      <c r="Y945" s="47" t="str">
        <f t="shared" si="209"/>
        <v>ข้อมูลไม่ครบ</v>
      </c>
      <c r="Z945" s="48" t="str">
        <f t="shared" si="216"/>
        <v>ข้อมูลไม่ครบ</v>
      </c>
      <c r="AA945" s="48" t="str">
        <f t="shared" si="217"/>
        <v>ข้อมูลไม่ครบ</v>
      </c>
      <c r="AB945" s="46" t="str">
        <f t="shared" si="218"/>
        <v>ข้อมูลไม่ครบ</v>
      </c>
      <c r="AC945" s="47" t="str">
        <f t="shared" si="210"/>
        <v>ข้อมูลไม่ครบ</v>
      </c>
      <c r="AD945" s="48" t="str">
        <f t="shared" si="219"/>
        <v>ข้อมูลไม่ครบ</v>
      </c>
      <c r="AE945" s="48" t="str">
        <f t="shared" si="220"/>
        <v>ข้อมูลไม่ครบ</v>
      </c>
      <c r="AF945" s="64"/>
    </row>
    <row r="946" spans="1:32" ht="21.75" thickBot="1" x14ac:dyDescent="0.4">
      <c r="A946" s="81">
        <v>928</v>
      </c>
      <c r="B946" s="168"/>
      <c r="C946" s="141"/>
      <c r="D946" s="142"/>
      <c r="E946" s="193"/>
      <c r="F946" s="194"/>
      <c r="G946" s="195"/>
      <c r="H946" s="196"/>
      <c r="I946" s="142"/>
      <c r="J946" s="164"/>
      <c r="K946" s="165"/>
      <c r="L946" s="166"/>
      <c r="M946" s="65"/>
      <c r="N946" s="114"/>
      <c r="O946" s="114"/>
      <c r="P946" s="114"/>
      <c r="Q946" s="114"/>
      <c r="R946" s="115"/>
      <c r="S946" s="46" t="str">
        <f t="shared" si="211"/>
        <v>ข้อมูลไม่ครบ</v>
      </c>
      <c r="T946" s="47" t="str">
        <f t="shared" si="212"/>
        <v>ข้อมูลไม่ครบ</v>
      </c>
      <c r="U946" s="48" t="str">
        <f t="shared" si="213"/>
        <v>ข้อมูลไม่ครบ</v>
      </c>
      <c r="V946" s="48" t="str">
        <f t="shared" si="214"/>
        <v>ข้อมูลไม่ครบ</v>
      </c>
      <c r="W946" s="79" t="str">
        <f t="shared" ca="1" si="208"/>
        <v>ข้อมูลไม่ครบ</v>
      </c>
      <c r="X946" s="46" t="str">
        <f t="shared" si="215"/>
        <v>ข้อมูลไม่ครบ</v>
      </c>
      <c r="Y946" s="47" t="str">
        <f t="shared" si="209"/>
        <v>ข้อมูลไม่ครบ</v>
      </c>
      <c r="Z946" s="48" t="str">
        <f t="shared" si="216"/>
        <v>ข้อมูลไม่ครบ</v>
      </c>
      <c r="AA946" s="48" t="str">
        <f t="shared" si="217"/>
        <v>ข้อมูลไม่ครบ</v>
      </c>
      <c r="AB946" s="46" t="str">
        <f t="shared" si="218"/>
        <v>ข้อมูลไม่ครบ</v>
      </c>
      <c r="AC946" s="47" t="str">
        <f t="shared" si="210"/>
        <v>ข้อมูลไม่ครบ</v>
      </c>
      <c r="AD946" s="48" t="str">
        <f t="shared" si="219"/>
        <v>ข้อมูลไม่ครบ</v>
      </c>
      <c r="AE946" s="48" t="str">
        <f t="shared" si="220"/>
        <v>ข้อมูลไม่ครบ</v>
      </c>
      <c r="AF946" s="64"/>
    </row>
    <row r="947" spans="1:32" ht="21.75" thickBot="1" x14ac:dyDescent="0.4">
      <c r="A947" s="81">
        <v>929</v>
      </c>
      <c r="B947" s="168"/>
      <c r="C947" s="141"/>
      <c r="D947" s="142"/>
      <c r="E947" s="193"/>
      <c r="F947" s="194"/>
      <c r="G947" s="195"/>
      <c r="H947" s="196"/>
      <c r="I947" s="142"/>
      <c r="J947" s="164"/>
      <c r="K947" s="165"/>
      <c r="L947" s="166"/>
      <c r="M947" s="65"/>
      <c r="N947" s="114"/>
      <c r="O947" s="114"/>
      <c r="P947" s="114"/>
      <c r="Q947" s="114"/>
      <c r="R947" s="115"/>
      <c r="S947" s="46" t="str">
        <f t="shared" si="211"/>
        <v>ข้อมูลไม่ครบ</v>
      </c>
      <c r="T947" s="47" t="str">
        <f t="shared" si="212"/>
        <v>ข้อมูลไม่ครบ</v>
      </c>
      <c r="U947" s="48" t="str">
        <f t="shared" si="213"/>
        <v>ข้อมูลไม่ครบ</v>
      </c>
      <c r="V947" s="48" t="str">
        <f t="shared" si="214"/>
        <v>ข้อมูลไม่ครบ</v>
      </c>
      <c r="W947" s="79" t="str">
        <f t="shared" ca="1" si="208"/>
        <v>ข้อมูลไม่ครบ</v>
      </c>
      <c r="X947" s="46" t="str">
        <f t="shared" si="215"/>
        <v>ข้อมูลไม่ครบ</v>
      </c>
      <c r="Y947" s="47" t="str">
        <f t="shared" si="209"/>
        <v>ข้อมูลไม่ครบ</v>
      </c>
      <c r="Z947" s="48" t="str">
        <f t="shared" si="216"/>
        <v>ข้อมูลไม่ครบ</v>
      </c>
      <c r="AA947" s="48" t="str">
        <f t="shared" si="217"/>
        <v>ข้อมูลไม่ครบ</v>
      </c>
      <c r="AB947" s="46" t="str">
        <f t="shared" si="218"/>
        <v>ข้อมูลไม่ครบ</v>
      </c>
      <c r="AC947" s="47" t="str">
        <f t="shared" si="210"/>
        <v>ข้อมูลไม่ครบ</v>
      </c>
      <c r="AD947" s="48" t="str">
        <f t="shared" si="219"/>
        <v>ข้อมูลไม่ครบ</v>
      </c>
      <c r="AE947" s="48" t="str">
        <f t="shared" si="220"/>
        <v>ข้อมูลไม่ครบ</v>
      </c>
      <c r="AF947" s="64"/>
    </row>
    <row r="948" spans="1:32" ht="21.75" thickBot="1" x14ac:dyDescent="0.4">
      <c r="A948" s="81">
        <v>930</v>
      </c>
      <c r="B948" s="168"/>
      <c r="C948" s="141"/>
      <c r="D948" s="142"/>
      <c r="E948" s="193"/>
      <c r="F948" s="194"/>
      <c r="G948" s="195"/>
      <c r="H948" s="196"/>
      <c r="I948" s="142"/>
      <c r="J948" s="164"/>
      <c r="K948" s="165"/>
      <c r="L948" s="166"/>
      <c r="M948" s="65"/>
      <c r="N948" s="114"/>
      <c r="O948" s="114"/>
      <c r="P948" s="114"/>
      <c r="Q948" s="114"/>
      <c r="R948" s="115"/>
      <c r="S948" s="46" t="str">
        <f t="shared" si="211"/>
        <v>ข้อมูลไม่ครบ</v>
      </c>
      <c r="T948" s="47" t="str">
        <f t="shared" si="212"/>
        <v>ข้อมูลไม่ครบ</v>
      </c>
      <c r="U948" s="48" t="str">
        <f t="shared" si="213"/>
        <v>ข้อมูลไม่ครบ</v>
      </c>
      <c r="V948" s="48" t="str">
        <f t="shared" si="214"/>
        <v>ข้อมูลไม่ครบ</v>
      </c>
      <c r="W948" s="79" t="str">
        <f t="shared" ca="1" si="208"/>
        <v>ข้อมูลไม่ครบ</v>
      </c>
      <c r="X948" s="46" t="str">
        <f t="shared" si="215"/>
        <v>ข้อมูลไม่ครบ</v>
      </c>
      <c r="Y948" s="47" t="str">
        <f t="shared" si="209"/>
        <v>ข้อมูลไม่ครบ</v>
      </c>
      <c r="Z948" s="48" t="str">
        <f t="shared" si="216"/>
        <v>ข้อมูลไม่ครบ</v>
      </c>
      <c r="AA948" s="48" t="str">
        <f t="shared" si="217"/>
        <v>ข้อมูลไม่ครบ</v>
      </c>
      <c r="AB948" s="46" t="str">
        <f t="shared" si="218"/>
        <v>ข้อมูลไม่ครบ</v>
      </c>
      <c r="AC948" s="47" t="str">
        <f t="shared" si="210"/>
        <v>ข้อมูลไม่ครบ</v>
      </c>
      <c r="AD948" s="48" t="str">
        <f t="shared" si="219"/>
        <v>ข้อมูลไม่ครบ</v>
      </c>
      <c r="AE948" s="48" t="str">
        <f t="shared" si="220"/>
        <v>ข้อมูลไม่ครบ</v>
      </c>
      <c r="AF948" s="64"/>
    </row>
    <row r="949" spans="1:32" ht="21.75" thickBot="1" x14ac:dyDescent="0.4">
      <c r="A949" s="81">
        <v>931</v>
      </c>
      <c r="B949" s="168"/>
      <c r="C949" s="141"/>
      <c r="D949" s="142"/>
      <c r="E949" s="193"/>
      <c r="F949" s="194"/>
      <c r="G949" s="195"/>
      <c r="H949" s="196"/>
      <c r="I949" s="142"/>
      <c r="J949" s="164"/>
      <c r="K949" s="165"/>
      <c r="L949" s="166"/>
      <c r="M949" s="65"/>
      <c r="N949" s="114"/>
      <c r="O949" s="114"/>
      <c r="P949" s="114"/>
      <c r="Q949" s="114"/>
      <c r="R949" s="115"/>
      <c r="S949" s="46" t="str">
        <f t="shared" si="211"/>
        <v>ข้อมูลไม่ครบ</v>
      </c>
      <c r="T949" s="47" t="str">
        <f t="shared" si="212"/>
        <v>ข้อมูลไม่ครบ</v>
      </c>
      <c r="U949" s="48" t="str">
        <f t="shared" si="213"/>
        <v>ข้อมูลไม่ครบ</v>
      </c>
      <c r="V949" s="48" t="str">
        <f t="shared" si="214"/>
        <v>ข้อมูลไม่ครบ</v>
      </c>
      <c r="W949" s="79" t="str">
        <f t="shared" ca="1" si="208"/>
        <v>ข้อมูลไม่ครบ</v>
      </c>
      <c r="X949" s="46" t="str">
        <f t="shared" si="215"/>
        <v>ข้อมูลไม่ครบ</v>
      </c>
      <c r="Y949" s="47" t="str">
        <f t="shared" si="209"/>
        <v>ข้อมูลไม่ครบ</v>
      </c>
      <c r="Z949" s="48" t="str">
        <f t="shared" si="216"/>
        <v>ข้อมูลไม่ครบ</v>
      </c>
      <c r="AA949" s="48" t="str">
        <f t="shared" si="217"/>
        <v>ข้อมูลไม่ครบ</v>
      </c>
      <c r="AB949" s="46" t="str">
        <f t="shared" si="218"/>
        <v>ข้อมูลไม่ครบ</v>
      </c>
      <c r="AC949" s="47" t="str">
        <f t="shared" si="210"/>
        <v>ข้อมูลไม่ครบ</v>
      </c>
      <c r="AD949" s="48" t="str">
        <f t="shared" si="219"/>
        <v>ข้อมูลไม่ครบ</v>
      </c>
      <c r="AE949" s="48" t="str">
        <f t="shared" si="220"/>
        <v>ข้อมูลไม่ครบ</v>
      </c>
      <c r="AF949" s="64"/>
    </row>
    <row r="950" spans="1:32" ht="21.75" thickBot="1" x14ac:dyDescent="0.4">
      <c r="A950" s="81">
        <v>932</v>
      </c>
      <c r="B950" s="168"/>
      <c r="C950" s="141"/>
      <c r="D950" s="142"/>
      <c r="E950" s="193"/>
      <c r="F950" s="194"/>
      <c r="G950" s="195"/>
      <c r="H950" s="196"/>
      <c r="I950" s="142"/>
      <c r="J950" s="164"/>
      <c r="K950" s="165"/>
      <c r="L950" s="166"/>
      <c r="M950" s="65"/>
      <c r="N950" s="114"/>
      <c r="O950" s="114"/>
      <c r="P950" s="114"/>
      <c r="Q950" s="114"/>
      <c r="R950" s="115"/>
      <c r="S950" s="46" t="str">
        <f t="shared" si="211"/>
        <v>ข้อมูลไม่ครบ</v>
      </c>
      <c r="T950" s="47" t="str">
        <f t="shared" si="212"/>
        <v>ข้อมูลไม่ครบ</v>
      </c>
      <c r="U950" s="48" t="str">
        <f t="shared" si="213"/>
        <v>ข้อมูลไม่ครบ</v>
      </c>
      <c r="V950" s="48" t="str">
        <f t="shared" si="214"/>
        <v>ข้อมูลไม่ครบ</v>
      </c>
      <c r="W950" s="79" t="str">
        <f t="shared" ca="1" si="208"/>
        <v>ข้อมูลไม่ครบ</v>
      </c>
      <c r="X950" s="46" t="str">
        <f t="shared" si="215"/>
        <v>ข้อมูลไม่ครบ</v>
      </c>
      <c r="Y950" s="47" t="str">
        <f t="shared" si="209"/>
        <v>ข้อมูลไม่ครบ</v>
      </c>
      <c r="Z950" s="48" t="str">
        <f t="shared" si="216"/>
        <v>ข้อมูลไม่ครบ</v>
      </c>
      <c r="AA950" s="48" t="str">
        <f t="shared" si="217"/>
        <v>ข้อมูลไม่ครบ</v>
      </c>
      <c r="AB950" s="46" t="str">
        <f t="shared" si="218"/>
        <v>ข้อมูลไม่ครบ</v>
      </c>
      <c r="AC950" s="47" t="str">
        <f t="shared" si="210"/>
        <v>ข้อมูลไม่ครบ</v>
      </c>
      <c r="AD950" s="48" t="str">
        <f t="shared" si="219"/>
        <v>ข้อมูลไม่ครบ</v>
      </c>
      <c r="AE950" s="48" t="str">
        <f t="shared" si="220"/>
        <v>ข้อมูลไม่ครบ</v>
      </c>
      <c r="AF950" s="64"/>
    </row>
    <row r="951" spans="1:32" ht="21.75" thickBot="1" x14ac:dyDescent="0.4">
      <c r="A951" s="81">
        <v>933</v>
      </c>
      <c r="B951" s="168"/>
      <c r="C951" s="141"/>
      <c r="D951" s="142"/>
      <c r="E951" s="193"/>
      <c r="F951" s="194"/>
      <c r="G951" s="195"/>
      <c r="H951" s="196"/>
      <c r="I951" s="142"/>
      <c r="J951" s="164"/>
      <c r="K951" s="165"/>
      <c r="L951" s="166"/>
      <c r="M951" s="65"/>
      <c r="N951" s="114"/>
      <c r="O951" s="114"/>
      <c r="P951" s="114"/>
      <c r="Q951" s="114"/>
      <c r="R951" s="115"/>
      <c r="S951" s="46" t="str">
        <f t="shared" si="211"/>
        <v>ข้อมูลไม่ครบ</v>
      </c>
      <c r="T951" s="47" t="str">
        <f t="shared" si="212"/>
        <v>ข้อมูลไม่ครบ</v>
      </c>
      <c r="U951" s="48" t="str">
        <f t="shared" si="213"/>
        <v>ข้อมูลไม่ครบ</v>
      </c>
      <c r="V951" s="48" t="str">
        <f t="shared" si="214"/>
        <v>ข้อมูลไม่ครบ</v>
      </c>
      <c r="W951" s="79" t="str">
        <f t="shared" ca="1" si="208"/>
        <v>ข้อมูลไม่ครบ</v>
      </c>
      <c r="X951" s="46" t="str">
        <f t="shared" si="215"/>
        <v>ข้อมูลไม่ครบ</v>
      </c>
      <c r="Y951" s="47" t="str">
        <f t="shared" si="209"/>
        <v>ข้อมูลไม่ครบ</v>
      </c>
      <c r="Z951" s="48" t="str">
        <f t="shared" si="216"/>
        <v>ข้อมูลไม่ครบ</v>
      </c>
      <c r="AA951" s="48" t="str">
        <f t="shared" si="217"/>
        <v>ข้อมูลไม่ครบ</v>
      </c>
      <c r="AB951" s="46" t="str">
        <f t="shared" si="218"/>
        <v>ข้อมูลไม่ครบ</v>
      </c>
      <c r="AC951" s="47" t="str">
        <f t="shared" si="210"/>
        <v>ข้อมูลไม่ครบ</v>
      </c>
      <c r="AD951" s="48" t="str">
        <f t="shared" si="219"/>
        <v>ข้อมูลไม่ครบ</v>
      </c>
      <c r="AE951" s="48" t="str">
        <f t="shared" si="220"/>
        <v>ข้อมูลไม่ครบ</v>
      </c>
      <c r="AF951" s="64"/>
    </row>
    <row r="952" spans="1:32" ht="21.75" thickBot="1" x14ac:dyDescent="0.4">
      <c r="A952" s="81">
        <v>934</v>
      </c>
      <c r="B952" s="168"/>
      <c r="C952" s="141"/>
      <c r="D952" s="142"/>
      <c r="E952" s="193"/>
      <c r="F952" s="194"/>
      <c r="G952" s="195"/>
      <c r="H952" s="196"/>
      <c r="I952" s="142"/>
      <c r="J952" s="164"/>
      <c r="K952" s="165"/>
      <c r="L952" s="166"/>
      <c r="M952" s="65"/>
      <c r="N952" s="114"/>
      <c r="O952" s="114"/>
      <c r="P952" s="114"/>
      <c r="Q952" s="114"/>
      <c r="R952" s="115"/>
      <c r="S952" s="46" t="str">
        <f t="shared" si="211"/>
        <v>ข้อมูลไม่ครบ</v>
      </c>
      <c r="T952" s="47" t="str">
        <f t="shared" si="212"/>
        <v>ข้อมูลไม่ครบ</v>
      </c>
      <c r="U952" s="48" t="str">
        <f t="shared" si="213"/>
        <v>ข้อมูลไม่ครบ</v>
      </c>
      <c r="V952" s="48" t="str">
        <f t="shared" si="214"/>
        <v>ข้อมูลไม่ครบ</v>
      </c>
      <c r="W952" s="79" t="str">
        <f t="shared" ca="1" si="208"/>
        <v>ข้อมูลไม่ครบ</v>
      </c>
      <c r="X952" s="46" t="str">
        <f t="shared" si="215"/>
        <v>ข้อมูลไม่ครบ</v>
      </c>
      <c r="Y952" s="47" t="str">
        <f t="shared" si="209"/>
        <v>ข้อมูลไม่ครบ</v>
      </c>
      <c r="Z952" s="48" t="str">
        <f t="shared" si="216"/>
        <v>ข้อมูลไม่ครบ</v>
      </c>
      <c r="AA952" s="48" t="str">
        <f t="shared" si="217"/>
        <v>ข้อมูลไม่ครบ</v>
      </c>
      <c r="AB952" s="46" t="str">
        <f t="shared" si="218"/>
        <v>ข้อมูลไม่ครบ</v>
      </c>
      <c r="AC952" s="47" t="str">
        <f t="shared" si="210"/>
        <v>ข้อมูลไม่ครบ</v>
      </c>
      <c r="AD952" s="48" t="str">
        <f t="shared" si="219"/>
        <v>ข้อมูลไม่ครบ</v>
      </c>
      <c r="AE952" s="48" t="str">
        <f t="shared" si="220"/>
        <v>ข้อมูลไม่ครบ</v>
      </c>
      <c r="AF952" s="64"/>
    </row>
    <row r="953" spans="1:32" ht="21.75" thickBot="1" x14ac:dyDescent="0.4">
      <c r="A953" s="81">
        <v>935</v>
      </c>
      <c r="B953" s="168"/>
      <c r="C953" s="141"/>
      <c r="D953" s="142"/>
      <c r="E953" s="193"/>
      <c r="F953" s="194"/>
      <c r="G953" s="195"/>
      <c r="H953" s="196"/>
      <c r="I953" s="142"/>
      <c r="J953" s="164"/>
      <c r="K953" s="165"/>
      <c r="L953" s="166"/>
      <c r="M953" s="65"/>
      <c r="N953" s="114"/>
      <c r="O953" s="114"/>
      <c r="P953" s="114"/>
      <c r="Q953" s="114"/>
      <c r="R953" s="115"/>
      <c r="S953" s="46" t="str">
        <f t="shared" si="211"/>
        <v>ข้อมูลไม่ครบ</v>
      </c>
      <c r="T953" s="47" t="str">
        <f t="shared" si="212"/>
        <v>ข้อมูลไม่ครบ</v>
      </c>
      <c r="U953" s="48" t="str">
        <f t="shared" si="213"/>
        <v>ข้อมูลไม่ครบ</v>
      </c>
      <c r="V953" s="48" t="str">
        <f t="shared" si="214"/>
        <v>ข้อมูลไม่ครบ</v>
      </c>
      <c r="W953" s="79" t="str">
        <f t="shared" ca="1" si="208"/>
        <v>ข้อมูลไม่ครบ</v>
      </c>
      <c r="X953" s="46" t="str">
        <f t="shared" si="215"/>
        <v>ข้อมูลไม่ครบ</v>
      </c>
      <c r="Y953" s="47" t="str">
        <f t="shared" si="209"/>
        <v>ข้อมูลไม่ครบ</v>
      </c>
      <c r="Z953" s="48" t="str">
        <f t="shared" si="216"/>
        <v>ข้อมูลไม่ครบ</v>
      </c>
      <c r="AA953" s="48" t="str">
        <f t="shared" si="217"/>
        <v>ข้อมูลไม่ครบ</v>
      </c>
      <c r="AB953" s="46" t="str">
        <f t="shared" si="218"/>
        <v>ข้อมูลไม่ครบ</v>
      </c>
      <c r="AC953" s="47" t="str">
        <f t="shared" si="210"/>
        <v>ข้อมูลไม่ครบ</v>
      </c>
      <c r="AD953" s="48" t="str">
        <f t="shared" si="219"/>
        <v>ข้อมูลไม่ครบ</v>
      </c>
      <c r="AE953" s="48" t="str">
        <f t="shared" si="220"/>
        <v>ข้อมูลไม่ครบ</v>
      </c>
      <c r="AF953" s="64"/>
    </row>
    <row r="954" spans="1:32" ht="21.75" thickBot="1" x14ac:dyDescent="0.4">
      <c r="A954" s="81">
        <v>936</v>
      </c>
      <c r="B954" s="168"/>
      <c r="C954" s="141"/>
      <c r="D954" s="142"/>
      <c r="E954" s="193"/>
      <c r="F954" s="194"/>
      <c r="G954" s="195"/>
      <c r="H954" s="196"/>
      <c r="I954" s="142"/>
      <c r="J954" s="164"/>
      <c r="K954" s="165"/>
      <c r="L954" s="166"/>
      <c r="M954" s="65"/>
      <c r="N954" s="114"/>
      <c r="O954" s="114"/>
      <c r="P954" s="114"/>
      <c r="Q954" s="114"/>
      <c r="R954" s="115"/>
      <c r="S954" s="46" t="str">
        <f t="shared" si="211"/>
        <v>ข้อมูลไม่ครบ</v>
      </c>
      <c r="T954" s="47" t="str">
        <f t="shared" si="212"/>
        <v>ข้อมูลไม่ครบ</v>
      </c>
      <c r="U954" s="48" t="str">
        <f t="shared" si="213"/>
        <v>ข้อมูลไม่ครบ</v>
      </c>
      <c r="V954" s="48" t="str">
        <f t="shared" si="214"/>
        <v>ข้อมูลไม่ครบ</v>
      </c>
      <c r="W954" s="79" t="str">
        <f t="shared" ca="1" si="208"/>
        <v>ข้อมูลไม่ครบ</v>
      </c>
      <c r="X954" s="46" t="str">
        <f t="shared" si="215"/>
        <v>ข้อมูลไม่ครบ</v>
      </c>
      <c r="Y954" s="47" t="str">
        <f t="shared" si="209"/>
        <v>ข้อมูลไม่ครบ</v>
      </c>
      <c r="Z954" s="48" t="str">
        <f t="shared" si="216"/>
        <v>ข้อมูลไม่ครบ</v>
      </c>
      <c r="AA954" s="48" t="str">
        <f t="shared" si="217"/>
        <v>ข้อมูลไม่ครบ</v>
      </c>
      <c r="AB954" s="46" t="str">
        <f t="shared" si="218"/>
        <v>ข้อมูลไม่ครบ</v>
      </c>
      <c r="AC954" s="47" t="str">
        <f t="shared" si="210"/>
        <v>ข้อมูลไม่ครบ</v>
      </c>
      <c r="AD954" s="48" t="str">
        <f t="shared" si="219"/>
        <v>ข้อมูลไม่ครบ</v>
      </c>
      <c r="AE954" s="48" t="str">
        <f t="shared" si="220"/>
        <v>ข้อมูลไม่ครบ</v>
      </c>
      <c r="AF954" s="64"/>
    </row>
    <row r="955" spans="1:32" ht="21.75" thickBot="1" x14ac:dyDescent="0.4">
      <c r="A955" s="81">
        <v>937</v>
      </c>
      <c r="B955" s="168"/>
      <c r="C955" s="141"/>
      <c r="D955" s="142"/>
      <c r="E955" s="193"/>
      <c r="F955" s="194"/>
      <c r="G955" s="195"/>
      <c r="H955" s="196"/>
      <c r="I955" s="142"/>
      <c r="J955" s="164"/>
      <c r="K955" s="165"/>
      <c r="L955" s="166"/>
      <c r="M955" s="65"/>
      <c r="N955" s="114"/>
      <c r="O955" s="114"/>
      <c r="P955" s="114"/>
      <c r="Q955" s="114"/>
      <c r="R955" s="115"/>
      <c r="S955" s="46" t="str">
        <f t="shared" si="211"/>
        <v>ข้อมูลไม่ครบ</v>
      </c>
      <c r="T955" s="47" t="str">
        <f t="shared" si="212"/>
        <v>ข้อมูลไม่ครบ</v>
      </c>
      <c r="U955" s="48" t="str">
        <f t="shared" si="213"/>
        <v>ข้อมูลไม่ครบ</v>
      </c>
      <c r="V955" s="48" t="str">
        <f t="shared" si="214"/>
        <v>ข้อมูลไม่ครบ</v>
      </c>
      <c r="W955" s="79" t="str">
        <f t="shared" ca="1" si="208"/>
        <v>ข้อมูลไม่ครบ</v>
      </c>
      <c r="X955" s="46" t="str">
        <f t="shared" si="215"/>
        <v>ข้อมูลไม่ครบ</v>
      </c>
      <c r="Y955" s="47" t="str">
        <f t="shared" si="209"/>
        <v>ข้อมูลไม่ครบ</v>
      </c>
      <c r="Z955" s="48" t="str">
        <f t="shared" si="216"/>
        <v>ข้อมูลไม่ครบ</v>
      </c>
      <c r="AA955" s="48" t="str">
        <f t="shared" si="217"/>
        <v>ข้อมูลไม่ครบ</v>
      </c>
      <c r="AB955" s="46" t="str">
        <f t="shared" si="218"/>
        <v>ข้อมูลไม่ครบ</v>
      </c>
      <c r="AC955" s="47" t="str">
        <f t="shared" si="210"/>
        <v>ข้อมูลไม่ครบ</v>
      </c>
      <c r="AD955" s="48" t="str">
        <f t="shared" si="219"/>
        <v>ข้อมูลไม่ครบ</v>
      </c>
      <c r="AE955" s="48" t="str">
        <f t="shared" si="220"/>
        <v>ข้อมูลไม่ครบ</v>
      </c>
      <c r="AF955" s="64"/>
    </row>
    <row r="956" spans="1:32" ht="21.75" thickBot="1" x14ac:dyDescent="0.4">
      <c r="A956" s="81">
        <v>938</v>
      </c>
      <c r="B956" s="168"/>
      <c r="C956" s="141"/>
      <c r="D956" s="142"/>
      <c r="E956" s="193"/>
      <c r="F956" s="194"/>
      <c r="G956" s="195"/>
      <c r="H956" s="196"/>
      <c r="I956" s="142"/>
      <c r="J956" s="164"/>
      <c r="K956" s="165"/>
      <c r="L956" s="166"/>
      <c r="M956" s="65"/>
      <c r="N956" s="114"/>
      <c r="O956" s="114"/>
      <c r="P956" s="114"/>
      <c r="Q956" s="114"/>
      <c r="R956" s="115"/>
      <c r="S956" s="46" t="str">
        <f t="shared" si="211"/>
        <v>ข้อมูลไม่ครบ</v>
      </c>
      <c r="T956" s="47" t="str">
        <f t="shared" si="212"/>
        <v>ข้อมูลไม่ครบ</v>
      </c>
      <c r="U956" s="48" t="str">
        <f t="shared" si="213"/>
        <v>ข้อมูลไม่ครบ</v>
      </c>
      <c r="V956" s="48" t="str">
        <f t="shared" si="214"/>
        <v>ข้อมูลไม่ครบ</v>
      </c>
      <c r="W956" s="79" t="str">
        <f t="shared" ca="1" si="208"/>
        <v>ข้อมูลไม่ครบ</v>
      </c>
      <c r="X956" s="46" t="str">
        <f t="shared" si="215"/>
        <v>ข้อมูลไม่ครบ</v>
      </c>
      <c r="Y956" s="47" t="str">
        <f t="shared" si="209"/>
        <v>ข้อมูลไม่ครบ</v>
      </c>
      <c r="Z956" s="48" t="str">
        <f t="shared" si="216"/>
        <v>ข้อมูลไม่ครบ</v>
      </c>
      <c r="AA956" s="48" t="str">
        <f t="shared" si="217"/>
        <v>ข้อมูลไม่ครบ</v>
      </c>
      <c r="AB956" s="46" t="str">
        <f t="shared" si="218"/>
        <v>ข้อมูลไม่ครบ</v>
      </c>
      <c r="AC956" s="47" t="str">
        <f t="shared" si="210"/>
        <v>ข้อมูลไม่ครบ</v>
      </c>
      <c r="AD956" s="48" t="str">
        <f t="shared" si="219"/>
        <v>ข้อมูลไม่ครบ</v>
      </c>
      <c r="AE956" s="48" t="str">
        <f t="shared" si="220"/>
        <v>ข้อมูลไม่ครบ</v>
      </c>
      <c r="AF956" s="64"/>
    </row>
    <row r="957" spans="1:32" ht="21.75" thickBot="1" x14ac:dyDescent="0.4">
      <c r="A957" s="81">
        <v>939</v>
      </c>
      <c r="B957" s="168"/>
      <c r="C957" s="141"/>
      <c r="D957" s="142"/>
      <c r="E957" s="193"/>
      <c r="F957" s="194"/>
      <c r="G957" s="195"/>
      <c r="H957" s="196"/>
      <c r="I957" s="142"/>
      <c r="J957" s="164"/>
      <c r="K957" s="165"/>
      <c r="L957" s="166"/>
      <c r="M957" s="65"/>
      <c r="N957" s="114"/>
      <c r="O957" s="114"/>
      <c r="P957" s="114"/>
      <c r="Q957" s="114"/>
      <c r="R957" s="115"/>
      <c r="S957" s="46" t="str">
        <f t="shared" si="211"/>
        <v>ข้อมูลไม่ครบ</v>
      </c>
      <c r="T957" s="47" t="str">
        <f t="shared" si="212"/>
        <v>ข้อมูลไม่ครบ</v>
      </c>
      <c r="U957" s="48" t="str">
        <f t="shared" si="213"/>
        <v>ข้อมูลไม่ครบ</v>
      </c>
      <c r="V957" s="48" t="str">
        <f t="shared" si="214"/>
        <v>ข้อมูลไม่ครบ</v>
      </c>
      <c r="W957" s="79" t="str">
        <f t="shared" ca="1" si="208"/>
        <v>ข้อมูลไม่ครบ</v>
      </c>
      <c r="X957" s="46" t="str">
        <f t="shared" si="215"/>
        <v>ข้อมูลไม่ครบ</v>
      </c>
      <c r="Y957" s="47" t="str">
        <f t="shared" si="209"/>
        <v>ข้อมูลไม่ครบ</v>
      </c>
      <c r="Z957" s="48" t="str">
        <f t="shared" si="216"/>
        <v>ข้อมูลไม่ครบ</v>
      </c>
      <c r="AA957" s="48" t="str">
        <f t="shared" si="217"/>
        <v>ข้อมูลไม่ครบ</v>
      </c>
      <c r="AB957" s="46" t="str">
        <f t="shared" si="218"/>
        <v>ข้อมูลไม่ครบ</v>
      </c>
      <c r="AC957" s="47" t="str">
        <f t="shared" si="210"/>
        <v>ข้อมูลไม่ครบ</v>
      </c>
      <c r="AD957" s="48" t="str">
        <f t="shared" si="219"/>
        <v>ข้อมูลไม่ครบ</v>
      </c>
      <c r="AE957" s="48" t="str">
        <f t="shared" si="220"/>
        <v>ข้อมูลไม่ครบ</v>
      </c>
      <c r="AF957" s="64"/>
    </row>
    <row r="958" spans="1:32" ht="21.75" thickBot="1" x14ac:dyDescent="0.4">
      <c r="A958" s="81">
        <v>940</v>
      </c>
      <c r="B958" s="168"/>
      <c r="C958" s="141"/>
      <c r="D958" s="142"/>
      <c r="E958" s="193"/>
      <c r="F958" s="194"/>
      <c r="G958" s="195"/>
      <c r="H958" s="196"/>
      <c r="I958" s="142"/>
      <c r="J958" s="164"/>
      <c r="K958" s="165"/>
      <c r="L958" s="166"/>
      <c r="M958" s="65"/>
      <c r="N958" s="114"/>
      <c r="O958" s="114"/>
      <c r="P958" s="114"/>
      <c r="Q958" s="114"/>
      <c r="R958" s="115"/>
      <c r="S958" s="46" t="str">
        <f t="shared" si="211"/>
        <v>ข้อมูลไม่ครบ</v>
      </c>
      <c r="T958" s="47" t="str">
        <f t="shared" si="212"/>
        <v>ข้อมูลไม่ครบ</v>
      </c>
      <c r="U958" s="48" t="str">
        <f t="shared" si="213"/>
        <v>ข้อมูลไม่ครบ</v>
      </c>
      <c r="V958" s="48" t="str">
        <f t="shared" si="214"/>
        <v>ข้อมูลไม่ครบ</v>
      </c>
      <c r="W958" s="79" t="str">
        <f t="shared" ca="1" si="208"/>
        <v>ข้อมูลไม่ครบ</v>
      </c>
      <c r="X958" s="46" t="str">
        <f t="shared" si="215"/>
        <v>ข้อมูลไม่ครบ</v>
      </c>
      <c r="Y958" s="47" t="str">
        <f t="shared" si="209"/>
        <v>ข้อมูลไม่ครบ</v>
      </c>
      <c r="Z958" s="48" t="str">
        <f t="shared" si="216"/>
        <v>ข้อมูลไม่ครบ</v>
      </c>
      <c r="AA958" s="48" t="str">
        <f t="shared" si="217"/>
        <v>ข้อมูลไม่ครบ</v>
      </c>
      <c r="AB958" s="46" t="str">
        <f t="shared" si="218"/>
        <v>ข้อมูลไม่ครบ</v>
      </c>
      <c r="AC958" s="47" t="str">
        <f t="shared" si="210"/>
        <v>ข้อมูลไม่ครบ</v>
      </c>
      <c r="AD958" s="48" t="str">
        <f t="shared" si="219"/>
        <v>ข้อมูลไม่ครบ</v>
      </c>
      <c r="AE958" s="48" t="str">
        <f t="shared" si="220"/>
        <v>ข้อมูลไม่ครบ</v>
      </c>
      <c r="AF958" s="64"/>
    </row>
    <row r="959" spans="1:32" ht="21.75" thickBot="1" x14ac:dyDescent="0.4">
      <c r="A959" s="81">
        <v>941</v>
      </c>
      <c r="B959" s="168"/>
      <c r="C959" s="141"/>
      <c r="D959" s="142"/>
      <c r="E959" s="193"/>
      <c r="F959" s="194"/>
      <c r="G959" s="195"/>
      <c r="H959" s="196"/>
      <c r="I959" s="142"/>
      <c r="J959" s="164"/>
      <c r="K959" s="165"/>
      <c r="L959" s="166"/>
      <c r="M959" s="65"/>
      <c r="N959" s="114"/>
      <c r="O959" s="114"/>
      <c r="P959" s="114"/>
      <c r="Q959" s="114"/>
      <c r="R959" s="115"/>
      <c r="S959" s="46" t="str">
        <f t="shared" si="211"/>
        <v>ข้อมูลไม่ครบ</v>
      </c>
      <c r="T959" s="47" t="str">
        <f t="shared" si="212"/>
        <v>ข้อมูลไม่ครบ</v>
      </c>
      <c r="U959" s="48" t="str">
        <f t="shared" si="213"/>
        <v>ข้อมูลไม่ครบ</v>
      </c>
      <c r="V959" s="48" t="str">
        <f t="shared" si="214"/>
        <v>ข้อมูลไม่ครบ</v>
      </c>
      <c r="W959" s="79" t="str">
        <f t="shared" ca="1" si="208"/>
        <v>ข้อมูลไม่ครบ</v>
      </c>
      <c r="X959" s="46" t="str">
        <f t="shared" si="215"/>
        <v>ข้อมูลไม่ครบ</v>
      </c>
      <c r="Y959" s="47" t="str">
        <f t="shared" si="209"/>
        <v>ข้อมูลไม่ครบ</v>
      </c>
      <c r="Z959" s="48" t="str">
        <f t="shared" si="216"/>
        <v>ข้อมูลไม่ครบ</v>
      </c>
      <c r="AA959" s="48" t="str">
        <f t="shared" si="217"/>
        <v>ข้อมูลไม่ครบ</v>
      </c>
      <c r="AB959" s="46" t="str">
        <f t="shared" si="218"/>
        <v>ข้อมูลไม่ครบ</v>
      </c>
      <c r="AC959" s="47" t="str">
        <f t="shared" si="210"/>
        <v>ข้อมูลไม่ครบ</v>
      </c>
      <c r="AD959" s="48" t="str">
        <f t="shared" si="219"/>
        <v>ข้อมูลไม่ครบ</v>
      </c>
      <c r="AE959" s="48" t="str">
        <f t="shared" si="220"/>
        <v>ข้อมูลไม่ครบ</v>
      </c>
      <c r="AF959" s="64"/>
    </row>
    <row r="960" spans="1:32" ht="21.75" thickBot="1" x14ac:dyDescent="0.4">
      <c r="A960" s="81">
        <v>942</v>
      </c>
      <c r="B960" s="168"/>
      <c r="C960" s="141"/>
      <c r="D960" s="142"/>
      <c r="E960" s="193"/>
      <c r="F960" s="194"/>
      <c r="G960" s="195"/>
      <c r="H960" s="196"/>
      <c r="I960" s="142"/>
      <c r="J960" s="164"/>
      <c r="K960" s="165"/>
      <c r="L960" s="166"/>
      <c r="M960" s="65"/>
      <c r="N960" s="114"/>
      <c r="O960" s="114"/>
      <c r="P960" s="114"/>
      <c r="Q960" s="114"/>
      <c r="R960" s="115"/>
      <c r="S960" s="46" t="str">
        <f t="shared" si="211"/>
        <v>ข้อมูลไม่ครบ</v>
      </c>
      <c r="T960" s="47" t="str">
        <f t="shared" si="212"/>
        <v>ข้อมูลไม่ครบ</v>
      </c>
      <c r="U960" s="48" t="str">
        <f t="shared" si="213"/>
        <v>ข้อมูลไม่ครบ</v>
      </c>
      <c r="V960" s="48" t="str">
        <f t="shared" si="214"/>
        <v>ข้อมูลไม่ครบ</v>
      </c>
      <c r="W960" s="79" t="str">
        <f t="shared" ca="1" si="208"/>
        <v>ข้อมูลไม่ครบ</v>
      </c>
      <c r="X960" s="46" t="str">
        <f t="shared" si="215"/>
        <v>ข้อมูลไม่ครบ</v>
      </c>
      <c r="Y960" s="47" t="str">
        <f t="shared" si="209"/>
        <v>ข้อมูลไม่ครบ</v>
      </c>
      <c r="Z960" s="48" t="str">
        <f t="shared" si="216"/>
        <v>ข้อมูลไม่ครบ</v>
      </c>
      <c r="AA960" s="48" t="str">
        <f t="shared" si="217"/>
        <v>ข้อมูลไม่ครบ</v>
      </c>
      <c r="AB960" s="46" t="str">
        <f t="shared" si="218"/>
        <v>ข้อมูลไม่ครบ</v>
      </c>
      <c r="AC960" s="47" t="str">
        <f t="shared" si="210"/>
        <v>ข้อมูลไม่ครบ</v>
      </c>
      <c r="AD960" s="48" t="str">
        <f t="shared" si="219"/>
        <v>ข้อมูลไม่ครบ</v>
      </c>
      <c r="AE960" s="48" t="str">
        <f t="shared" si="220"/>
        <v>ข้อมูลไม่ครบ</v>
      </c>
      <c r="AF960" s="64"/>
    </row>
    <row r="961" spans="1:32" ht="21.75" thickBot="1" x14ac:dyDescent="0.4">
      <c r="A961" s="81">
        <v>943</v>
      </c>
      <c r="B961" s="168"/>
      <c r="C961" s="141"/>
      <c r="D961" s="142"/>
      <c r="E961" s="193"/>
      <c r="F961" s="194"/>
      <c r="G961" s="195"/>
      <c r="H961" s="196"/>
      <c r="I961" s="142"/>
      <c r="J961" s="164"/>
      <c r="K961" s="165"/>
      <c r="L961" s="166"/>
      <c r="M961" s="65"/>
      <c r="N961" s="114"/>
      <c r="O961" s="114"/>
      <c r="P961" s="114"/>
      <c r="Q961" s="114"/>
      <c r="R961" s="115"/>
      <c r="S961" s="46" t="str">
        <f t="shared" si="211"/>
        <v>ข้อมูลไม่ครบ</v>
      </c>
      <c r="T961" s="47" t="str">
        <f t="shared" si="212"/>
        <v>ข้อมูลไม่ครบ</v>
      </c>
      <c r="U961" s="48" t="str">
        <f t="shared" si="213"/>
        <v>ข้อมูลไม่ครบ</v>
      </c>
      <c r="V961" s="48" t="str">
        <f t="shared" si="214"/>
        <v>ข้อมูลไม่ครบ</v>
      </c>
      <c r="W961" s="79" t="str">
        <f t="shared" ca="1" si="208"/>
        <v>ข้อมูลไม่ครบ</v>
      </c>
      <c r="X961" s="46" t="str">
        <f t="shared" si="215"/>
        <v>ข้อมูลไม่ครบ</v>
      </c>
      <c r="Y961" s="47" t="str">
        <f t="shared" si="209"/>
        <v>ข้อมูลไม่ครบ</v>
      </c>
      <c r="Z961" s="48" t="str">
        <f t="shared" si="216"/>
        <v>ข้อมูลไม่ครบ</v>
      </c>
      <c r="AA961" s="48" t="str">
        <f t="shared" si="217"/>
        <v>ข้อมูลไม่ครบ</v>
      </c>
      <c r="AB961" s="46" t="str">
        <f t="shared" si="218"/>
        <v>ข้อมูลไม่ครบ</v>
      </c>
      <c r="AC961" s="47" t="str">
        <f t="shared" si="210"/>
        <v>ข้อมูลไม่ครบ</v>
      </c>
      <c r="AD961" s="48" t="str">
        <f t="shared" si="219"/>
        <v>ข้อมูลไม่ครบ</v>
      </c>
      <c r="AE961" s="48" t="str">
        <f t="shared" si="220"/>
        <v>ข้อมูลไม่ครบ</v>
      </c>
      <c r="AF961" s="64"/>
    </row>
    <row r="962" spans="1:32" ht="21.75" thickBot="1" x14ac:dyDescent="0.4">
      <c r="A962" s="81">
        <v>944</v>
      </c>
      <c r="B962" s="168"/>
      <c r="C962" s="141"/>
      <c r="D962" s="142"/>
      <c r="E962" s="193"/>
      <c r="F962" s="194"/>
      <c r="G962" s="195"/>
      <c r="H962" s="196"/>
      <c r="I962" s="142"/>
      <c r="J962" s="164"/>
      <c r="K962" s="165"/>
      <c r="L962" s="166"/>
      <c r="M962" s="65"/>
      <c r="N962" s="114"/>
      <c r="O962" s="114"/>
      <c r="P962" s="114"/>
      <c r="Q962" s="114"/>
      <c r="R962" s="115"/>
      <c r="S962" s="46" t="str">
        <f t="shared" si="211"/>
        <v>ข้อมูลไม่ครบ</v>
      </c>
      <c r="T962" s="47" t="str">
        <f t="shared" si="212"/>
        <v>ข้อมูลไม่ครบ</v>
      </c>
      <c r="U962" s="48" t="str">
        <f t="shared" si="213"/>
        <v>ข้อมูลไม่ครบ</v>
      </c>
      <c r="V962" s="48" t="str">
        <f t="shared" si="214"/>
        <v>ข้อมูลไม่ครบ</v>
      </c>
      <c r="W962" s="79" t="str">
        <f t="shared" ca="1" si="208"/>
        <v>ข้อมูลไม่ครบ</v>
      </c>
      <c r="X962" s="46" t="str">
        <f t="shared" si="215"/>
        <v>ข้อมูลไม่ครบ</v>
      </c>
      <c r="Y962" s="47" t="str">
        <f t="shared" si="209"/>
        <v>ข้อมูลไม่ครบ</v>
      </c>
      <c r="Z962" s="48" t="str">
        <f t="shared" si="216"/>
        <v>ข้อมูลไม่ครบ</v>
      </c>
      <c r="AA962" s="48" t="str">
        <f t="shared" si="217"/>
        <v>ข้อมูลไม่ครบ</v>
      </c>
      <c r="AB962" s="46" t="str">
        <f t="shared" si="218"/>
        <v>ข้อมูลไม่ครบ</v>
      </c>
      <c r="AC962" s="47" t="str">
        <f t="shared" si="210"/>
        <v>ข้อมูลไม่ครบ</v>
      </c>
      <c r="AD962" s="48" t="str">
        <f t="shared" si="219"/>
        <v>ข้อมูลไม่ครบ</v>
      </c>
      <c r="AE962" s="48" t="str">
        <f t="shared" si="220"/>
        <v>ข้อมูลไม่ครบ</v>
      </c>
      <c r="AF962" s="64"/>
    </row>
    <row r="963" spans="1:32" ht="21.75" thickBot="1" x14ac:dyDescent="0.4">
      <c r="A963" s="81">
        <v>945</v>
      </c>
      <c r="B963" s="168"/>
      <c r="C963" s="141"/>
      <c r="D963" s="142"/>
      <c r="E963" s="193"/>
      <c r="F963" s="194"/>
      <c r="G963" s="195"/>
      <c r="H963" s="196"/>
      <c r="I963" s="142"/>
      <c r="J963" s="164"/>
      <c r="K963" s="165"/>
      <c r="L963" s="166"/>
      <c r="M963" s="65"/>
      <c r="N963" s="114"/>
      <c r="O963" s="114"/>
      <c r="P963" s="114"/>
      <c r="Q963" s="114"/>
      <c r="R963" s="115"/>
      <c r="S963" s="46" t="str">
        <f t="shared" si="211"/>
        <v>ข้อมูลไม่ครบ</v>
      </c>
      <c r="T963" s="47" t="str">
        <f t="shared" si="212"/>
        <v>ข้อมูลไม่ครบ</v>
      </c>
      <c r="U963" s="48" t="str">
        <f t="shared" si="213"/>
        <v>ข้อมูลไม่ครบ</v>
      </c>
      <c r="V963" s="48" t="str">
        <f t="shared" si="214"/>
        <v>ข้อมูลไม่ครบ</v>
      </c>
      <c r="W963" s="79" t="str">
        <f t="shared" ca="1" si="208"/>
        <v>ข้อมูลไม่ครบ</v>
      </c>
      <c r="X963" s="46" t="str">
        <f t="shared" si="215"/>
        <v>ข้อมูลไม่ครบ</v>
      </c>
      <c r="Y963" s="47" t="str">
        <f t="shared" si="209"/>
        <v>ข้อมูลไม่ครบ</v>
      </c>
      <c r="Z963" s="48" t="str">
        <f t="shared" si="216"/>
        <v>ข้อมูลไม่ครบ</v>
      </c>
      <c r="AA963" s="48" t="str">
        <f t="shared" si="217"/>
        <v>ข้อมูลไม่ครบ</v>
      </c>
      <c r="AB963" s="46" t="str">
        <f t="shared" si="218"/>
        <v>ข้อมูลไม่ครบ</v>
      </c>
      <c r="AC963" s="47" t="str">
        <f t="shared" si="210"/>
        <v>ข้อมูลไม่ครบ</v>
      </c>
      <c r="AD963" s="48" t="str">
        <f t="shared" si="219"/>
        <v>ข้อมูลไม่ครบ</v>
      </c>
      <c r="AE963" s="48" t="str">
        <f t="shared" si="220"/>
        <v>ข้อมูลไม่ครบ</v>
      </c>
      <c r="AF963" s="64"/>
    </row>
    <row r="964" spans="1:32" ht="21.75" thickBot="1" x14ac:dyDescent="0.4">
      <c r="A964" s="81">
        <v>946</v>
      </c>
      <c r="B964" s="168"/>
      <c r="C964" s="141"/>
      <c r="D964" s="142"/>
      <c r="E964" s="193"/>
      <c r="F964" s="194"/>
      <c r="G964" s="195"/>
      <c r="H964" s="196"/>
      <c r="I964" s="142"/>
      <c r="J964" s="164"/>
      <c r="K964" s="165"/>
      <c r="L964" s="166"/>
      <c r="M964" s="65"/>
      <c r="N964" s="114"/>
      <c r="O964" s="114"/>
      <c r="P964" s="114"/>
      <c r="Q964" s="114"/>
      <c r="R964" s="115"/>
      <c r="S964" s="46" t="str">
        <f t="shared" si="211"/>
        <v>ข้อมูลไม่ครบ</v>
      </c>
      <c r="T964" s="47" t="str">
        <f t="shared" si="212"/>
        <v>ข้อมูลไม่ครบ</v>
      </c>
      <c r="U964" s="48" t="str">
        <f t="shared" si="213"/>
        <v>ข้อมูลไม่ครบ</v>
      </c>
      <c r="V964" s="48" t="str">
        <f t="shared" si="214"/>
        <v>ข้อมูลไม่ครบ</v>
      </c>
      <c r="W964" s="79" t="str">
        <f t="shared" ca="1" si="208"/>
        <v>ข้อมูลไม่ครบ</v>
      </c>
      <c r="X964" s="46" t="str">
        <f t="shared" si="215"/>
        <v>ข้อมูลไม่ครบ</v>
      </c>
      <c r="Y964" s="47" t="str">
        <f t="shared" si="209"/>
        <v>ข้อมูลไม่ครบ</v>
      </c>
      <c r="Z964" s="48" t="str">
        <f t="shared" si="216"/>
        <v>ข้อมูลไม่ครบ</v>
      </c>
      <c r="AA964" s="48" t="str">
        <f t="shared" si="217"/>
        <v>ข้อมูลไม่ครบ</v>
      </c>
      <c r="AB964" s="46" t="str">
        <f t="shared" si="218"/>
        <v>ข้อมูลไม่ครบ</v>
      </c>
      <c r="AC964" s="47" t="str">
        <f t="shared" si="210"/>
        <v>ข้อมูลไม่ครบ</v>
      </c>
      <c r="AD964" s="48" t="str">
        <f t="shared" si="219"/>
        <v>ข้อมูลไม่ครบ</v>
      </c>
      <c r="AE964" s="48" t="str">
        <f t="shared" si="220"/>
        <v>ข้อมูลไม่ครบ</v>
      </c>
      <c r="AF964" s="64"/>
    </row>
    <row r="965" spans="1:32" ht="21.75" thickBot="1" x14ac:dyDescent="0.4">
      <c r="A965" s="81">
        <v>947</v>
      </c>
      <c r="B965" s="168"/>
      <c r="C965" s="141"/>
      <c r="D965" s="142"/>
      <c r="E965" s="193"/>
      <c r="F965" s="194"/>
      <c r="G965" s="195"/>
      <c r="H965" s="196"/>
      <c r="I965" s="142"/>
      <c r="J965" s="164"/>
      <c r="K965" s="165"/>
      <c r="L965" s="166"/>
      <c r="M965" s="65"/>
      <c r="N965" s="114"/>
      <c r="O965" s="114"/>
      <c r="P965" s="114"/>
      <c r="Q965" s="114"/>
      <c r="R965" s="115"/>
      <c r="S965" s="46" t="str">
        <f t="shared" si="211"/>
        <v>ข้อมูลไม่ครบ</v>
      </c>
      <c r="T965" s="47" t="str">
        <f t="shared" si="212"/>
        <v>ข้อมูลไม่ครบ</v>
      </c>
      <c r="U965" s="48" t="str">
        <f t="shared" si="213"/>
        <v>ข้อมูลไม่ครบ</v>
      </c>
      <c r="V965" s="48" t="str">
        <f t="shared" si="214"/>
        <v>ข้อมูลไม่ครบ</v>
      </c>
      <c r="W965" s="79" t="str">
        <f t="shared" ca="1" si="208"/>
        <v>ข้อมูลไม่ครบ</v>
      </c>
      <c r="X965" s="46" t="str">
        <f t="shared" si="215"/>
        <v>ข้อมูลไม่ครบ</v>
      </c>
      <c r="Y965" s="47" t="str">
        <f t="shared" si="209"/>
        <v>ข้อมูลไม่ครบ</v>
      </c>
      <c r="Z965" s="48" t="str">
        <f t="shared" si="216"/>
        <v>ข้อมูลไม่ครบ</v>
      </c>
      <c r="AA965" s="48" t="str">
        <f t="shared" si="217"/>
        <v>ข้อมูลไม่ครบ</v>
      </c>
      <c r="AB965" s="46" t="str">
        <f t="shared" si="218"/>
        <v>ข้อมูลไม่ครบ</v>
      </c>
      <c r="AC965" s="47" t="str">
        <f t="shared" si="210"/>
        <v>ข้อมูลไม่ครบ</v>
      </c>
      <c r="AD965" s="48" t="str">
        <f t="shared" si="219"/>
        <v>ข้อมูลไม่ครบ</v>
      </c>
      <c r="AE965" s="48" t="str">
        <f t="shared" si="220"/>
        <v>ข้อมูลไม่ครบ</v>
      </c>
      <c r="AF965" s="64"/>
    </row>
    <row r="966" spans="1:32" ht="21.75" thickBot="1" x14ac:dyDescent="0.4">
      <c r="A966" s="81">
        <v>948</v>
      </c>
      <c r="B966" s="168"/>
      <c r="C966" s="141"/>
      <c r="D966" s="142"/>
      <c r="E966" s="193"/>
      <c r="F966" s="194"/>
      <c r="G966" s="195"/>
      <c r="H966" s="196"/>
      <c r="I966" s="142"/>
      <c r="J966" s="164"/>
      <c r="K966" s="165"/>
      <c r="L966" s="166"/>
      <c r="M966" s="65"/>
      <c r="N966" s="114"/>
      <c r="O966" s="114"/>
      <c r="P966" s="114"/>
      <c r="Q966" s="114"/>
      <c r="R966" s="115"/>
      <c r="S966" s="46" t="str">
        <f t="shared" si="211"/>
        <v>ข้อมูลไม่ครบ</v>
      </c>
      <c r="T966" s="47" t="str">
        <f t="shared" si="212"/>
        <v>ข้อมูลไม่ครบ</v>
      </c>
      <c r="U966" s="48" t="str">
        <f t="shared" si="213"/>
        <v>ข้อมูลไม่ครบ</v>
      </c>
      <c r="V966" s="48" t="str">
        <f t="shared" si="214"/>
        <v>ข้อมูลไม่ครบ</v>
      </c>
      <c r="W966" s="79" t="str">
        <f t="shared" ca="1" si="208"/>
        <v>ข้อมูลไม่ครบ</v>
      </c>
      <c r="X966" s="46" t="str">
        <f t="shared" si="215"/>
        <v>ข้อมูลไม่ครบ</v>
      </c>
      <c r="Y966" s="47" t="str">
        <f t="shared" si="209"/>
        <v>ข้อมูลไม่ครบ</v>
      </c>
      <c r="Z966" s="48" t="str">
        <f t="shared" si="216"/>
        <v>ข้อมูลไม่ครบ</v>
      </c>
      <c r="AA966" s="48" t="str">
        <f t="shared" si="217"/>
        <v>ข้อมูลไม่ครบ</v>
      </c>
      <c r="AB966" s="46" t="str">
        <f t="shared" si="218"/>
        <v>ข้อมูลไม่ครบ</v>
      </c>
      <c r="AC966" s="47" t="str">
        <f t="shared" si="210"/>
        <v>ข้อมูลไม่ครบ</v>
      </c>
      <c r="AD966" s="48" t="str">
        <f t="shared" si="219"/>
        <v>ข้อมูลไม่ครบ</v>
      </c>
      <c r="AE966" s="48" t="str">
        <f t="shared" si="220"/>
        <v>ข้อมูลไม่ครบ</v>
      </c>
      <c r="AF966" s="64"/>
    </row>
    <row r="967" spans="1:32" ht="21.75" thickBot="1" x14ac:dyDescent="0.4">
      <c r="A967" s="81">
        <v>949</v>
      </c>
      <c r="B967" s="168"/>
      <c r="C967" s="141"/>
      <c r="D967" s="142"/>
      <c r="E967" s="193"/>
      <c r="F967" s="194"/>
      <c r="G967" s="195"/>
      <c r="H967" s="196"/>
      <c r="I967" s="142"/>
      <c r="J967" s="164"/>
      <c r="K967" s="165"/>
      <c r="L967" s="166"/>
      <c r="M967" s="65"/>
      <c r="N967" s="114"/>
      <c r="O967" s="114"/>
      <c r="P967" s="114"/>
      <c r="Q967" s="114"/>
      <c r="R967" s="115"/>
      <c r="S967" s="46" t="str">
        <f t="shared" si="211"/>
        <v>ข้อมูลไม่ครบ</v>
      </c>
      <c r="T967" s="47" t="str">
        <f t="shared" si="212"/>
        <v>ข้อมูลไม่ครบ</v>
      </c>
      <c r="U967" s="48" t="str">
        <f t="shared" si="213"/>
        <v>ข้อมูลไม่ครบ</v>
      </c>
      <c r="V967" s="48" t="str">
        <f t="shared" si="214"/>
        <v>ข้อมูลไม่ครบ</v>
      </c>
      <c r="W967" s="79" t="str">
        <f t="shared" ca="1" si="208"/>
        <v>ข้อมูลไม่ครบ</v>
      </c>
      <c r="X967" s="46" t="str">
        <f t="shared" si="215"/>
        <v>ข้อมูลไม่ครบ</v>
      </c>
      <c r="Y967" s="47" t="str">
        <f t="shared" si="209"/>
        <v>ข้อมูลไม่ครบ</v>
      </c>
      <c r="Z967" s="48" t="str">
        <f t="shared" si="216"/>
        <v>ข้อมูลไม่ครบ</v>
      </c>
      <c r="AA967" s="48" t="str">
        <f t="shared" si="217"/>
        <v>ข้อมูลไม่ครบ</v>
      </c>
      <c r="AB967" s="46" t="str">
        <f t="shared" si="218"/>
        <v>ข้อมูลไม่ครบ</v>
      </c>
      <c r="AC967" s="47" t="str">
        <f t="shared" si="210"/>
        <v>ข้อมูลไม่ครบ</v>
      </c>
      <c r="AD967" s="48" t="str">
        <f t="shared" si="219"/>
        <v>ข้อมูลไม่ครบ</v>
      </c>
      <c r="AE967" s="48" t="str">
        <f t="shared" si="220"/>
        <v>ข้อมูลไม่ครบ</v>
      </c>
      <c r="AF967" s="64"/>
    </row>
    <row r="968" spans="1:32" ht="21.75" thickBot="1" x14ac:dyDescent="0.4">
      <c r="A968" s="81">
        <v>950</v>
      </c>
      <c r="B968" s="168"/>
      <c r="C968" s="141"/>
      <c r="D968" s="142"/>
      <c r="E968" s="193"/>
      <c r="F968" s="194"/>
      <c r="G968" s="195"/>
      <c r="H968" s="196"/>
      <c r="I968" s="142"/>
      <c r="J968" s="164"/>
      <c r="K968" s="165"/>
      <c r="L968" s="166"/>
      <c r="M968" s="65"/>
      <c r="N968" s="114"/>
      <c r="O968" s="114"/>
      <c r="P968" s="114"/>
      <c r="Q968" s="114"/>
      <c r="R968" s="115"/>
      <c r="S968" s="46" t="str">
        <f t="shared" si="211"/>
        <v>ข้อมูลไม่ครบ</v>
      </c>
      <c r="T968" s="47" t="str">
        <f t="shared" si="212"/>
        <v>ข้อมูลไม่ครบ</v>
      </c>
      <c r="U968" s="48" t="str">
        <f t="shared" si="213"/>
        <v>ข้อมูลไม่ครบ</v>
      </c>
      <c r="V968" s="48" t="str">
        <f t="shared" si="214"/>
        <v>ข้อมูลไม่ครบ</v>
      </c>
      <c r="W968" s="79" t="str">
        <f t="shared" ca="1" si="208"/>
        <v>ข้อมูลไม่ครบ</v>
      </c>
      <c r="X968" s="46" t="str">
        <f t="shared" si="215"/>
        <v>ข้อมูลไม่ครบ</v>
      </c>
      <c r="Y968" s="47" t="str">
        <f t="shared" si="209"/>
        <v>ข้อมูลไม่ครบ</v>
      </c>
      <c r="Z968" s="48" t="str">
        <f t="shared" si="216"/>
        <v>ข้อมูลไม่ครบ</v>
      </c>
      <c r="AA968" s="48" t="str">
        <f t="shared" si="217"/>
        <v>ข้อมูลไม่ครบ</v>
      </c>
      <c r="AB968" s="46" t="str">
        <f t="shared" si="218"/>
        <v>ข้อมูลไม่ครบ</v>
      </c>
      <c r="AC968" s="47" t="str">
        <f t="shared" si="210"/>
        <v>ข้อมูลไม่ครบ</v>
      </c>
      <c r="AD968" s="48" t="str">
        <f t="shared" si="219"/>
        <v>ข้อมูลไม่ครบ</v>
      </c>
      <c r="AE968" s="48" t="str">
        <f t="shared" si="220"/>
        <v>ข้อมูลไม่ครบ</v>
      </c>
      <c r="AF968" s="64"/>
    </row>
    <row r="969" spans="1:32" ht="21.75" thickBot="1" x14ac:dyDescent="0.4">
      <c r="A969" s="81">
        <v>951</v>
      </c>
      <c r="B969" s="168"/>
      <c r="C969" s="141"/>
      <c r="D969" s="142"/>
      <c r="E969" s="193"/>
      <c r="F969" s="194"/>
      <c r="G969" s="195"/>
      <c r="H969" s="196"/>
      <c r="I969" s="142"/>
      <c r="J969" s="164"/>
      <c r="K969" s="165"/>
      <c r="L969" s="166"/>
      <c r="M969" s="65"/>
      <c r="N969" s="114"/>
      <c r="O969" s="114"/>
      <c r="P969" s="114"/>
      <c r="Q969" s="114"/>
      <c r="R969" s="115"/>
      <c r="S969" s="46" t="str">
        <f t="shared" si="211"/>
        <v>ข้อมูลไม่ครบ</v>
      </c>
      <c r="T969" s="47" t="str">
        <f t="shared" si="212"/>
        <v>ข้อมูลไม่ครบ</v>
      </c>
      <c r="U969" s="48" t="str">
        <f t="shared" si="213"/>
        <v>ข้อมูลไม่ครบ</v>
      </c>
      <c r="V969" s="48" t="str">
        <f t="shared" si="214"/>
        <v>ข้อมูลไม่ครบ</v>
      </c>
      <c r="W969" s="79" t="str">
        <f t="shared" ca="1" si="208"/>
        <v>ข้อมูลไม่ครบ</v>
      </c>
      <c r="X969" s="46" t="str">
        <f t="shared" si="215"/>
        <v>ข้อมูลไม่ครบ</v>
      </c>
      <c r="Y969" s="47" t="str">
        <f t="shared" si="209"/>
        <v>ข้อมูลไม่ครบ</v>
      </c>
      <c r="Z969" s="48" t="str">
        <f t="shared" si="216"/>
        <v>ข้อมูลไม่ครบ</v>
      </c>
      <c r="AA969" s="48" t="str">
        <f t="shared" si="217"/>
        <v>ข้อมูลไม่ครบ</v>
      </c>
      <c r="AB969" s="46" t="str">
        <f t="shared" si="218"/>
        <v>ข้อมูลไม่ครบ</v>
      </c>
      <c r="AC969" s="47" t="str">
        <f t="shared" si="210"/>
        <v>ข้อมูลไม่ครบ</v>
      </c>
      <c r="AD969" s="48" t="str">
        <f t="shared" si="219"/>
        <v>ข้อมูลไม่ครบ</v>
      </c>
      <c r="AE969" s="48" t="str">
        <f t="shared" si="220"/>
        <v>ข้อมูลไม่ครบ</v>
      </c>
      <c r="AF969" s="64"/>
    </row>
    <row r="970" spans="1:32" ht="21.75" thickBot="1" x14ac:dyDescent="0.4">
      <c r="A970" s="81">
        <v>952</v>
      </c>
      <c r="B970" s="168"/>
      <c r="C970" s="141"/>
      <c r="D970" s="142"/>
      <c r="E970" s="193"/>
      <c r="F970" s="194"/>
      <c r="G970" s="195"/>
      <c r="H970" s="196"/>
      <c r="I970" s="142"/>
      <c r="J970" s="164"/>
      <c r="K970" s="165"/>
      <c r="L970" s="166"/>
      <c r="M970" s="65"/>
      <c r="N970" s="114"/>
      <c r="O970" s="114"/>
      <c r="P970" s="114"/>
      <c r="Q970" s="114"/>
      <c r="R970" s="115"/>
      <c r="S970" s="46" t="str">
        <f t="shared" si="211"/>
        <v>ข้อมูลไม่ครบ</v>
      </c>
      <c r="T970" s="47" t="str">
        <f t="shared" si="212"/>
        <v>ข้อมูลไม่ครบ</v>
      </c>
      <c r="U970" s="48" t="str">
        <f t="shared" si="213"/>
        <v>ข้อมูลไม่ครบ</v>
      </c>
      <c r="V970" s="48" t="str">
        <f t="shared" si="214"/>
        <v>ข้อมูลไม่ครบ</v>
      </c>
      <c r="W970" s="79" t="str">
        <f t="shared" ca="1" si="208"/>
        <v>ข้อมูลไม่ครบ</v>
      </c>
      <c r="X970" s="46" t="str">
        <f t="shared" si="215"/>
        <v>ข้อมูลไม่ครบ</v>
      </c>
      <c r="Y970" s="47" t="str">
        <f t="shared" si="209"/>
        <v>ข้อมูลไม่ครบ</v>
      </c>
      <c r="Z970" s="48" t="str">
        <f t="shared" si="216"/>
        <v>ข้อมูลไม่ครบ</v>
      </c>
      <c r="AA970" s="48" t="str">
        <f t="shared" si="217"/>
        <v>ข้อมูลไม่ครบ</v>
      </c>
      <c r="AB970" s="46" t="str">
        <f t="shared" si="218"/>
        <v>ข้อมูลไม่ครบ</v>
      </c>
      <c r="AC970" s="47" t="str">
        <f t="shared" si="210"/>
        <v>ข้อมูลไม่ครบ</v>
      </c>
      <c r="AD970" s="48" t="str">
        <f t="shared" si="219"/>
        <v>ข้อมูลไม่ครบ</v>
      </c>
      <c r="AE970" s="48" t="str">
        <f t="shared" si="220"/>
        <v>ข้อมูลไม่ครบ</v>
      </c>
      <c r="AF970" s="64"/>
    </row>
    <row r="971" spans="1:32" ht="21.75" thickBot="1" x14ac:dyDescent="0.4">
      <c r="A971" s="81">
        <v>953</v>
      </c>
      <c r="B971" s="168"/>
      <c r="C971" s="141"/>
      <c r="D971" s="142"/>
      <c r="E971" s="193"/>
      <c r="F971" s="194"/>
      <c r="G971" s="195"/>
      <c r="H971" s="196"/>
      <c r="I971" s="142"/>
      <c r="J971" s="164"/>
      <c r="K971" s="165"/>
      <c r="L971" s="166"/>
      <c r="M971" s="65"/>
      <c r="N971" s="114"/>
      <c r="O971" s="114"/>
      <c r="P971" s="114"/>
      <c r="Q971" s="114"/>
      <c r="R971" s="115"/>
      <c r="S971" s="46" t="str">
        <f t="shared" si="211"/>
        <v>ข้อมูลไม่ครบ</v>
      </c>
      <c r="T971" s="47" t="str">
        <f t="shared" si="212"/>
        <v>ข้อมูลไม่ครบ</v>
      </c>
      <c r="U971" s="48" t="str">
        <f t="shared" si="213"/>
        <v>ข้อมูลไม่ครบ</v>
      </c>
      <c r="V971" s="48" t="str">
        <f t="shared" si="214"/>
        <v>ข้อมูลไม่ครบ</v>
      </c>
      <c r="W971" s="79" t="str">
        <f t="shared" ca="1" si="208"/>
        <v>ข้อมูลไม่ครบ</v>
      </c>
      <c r="X971" s="46" t="str">
        <f t="shared" si="215"/>
        <v>ข้อมูลไม่ครบ</v>
      </c>
      <c r="Y971" s="47" t="str">
        <f t="shared" si="209"/>
        <v>ข้อมูลไม่ครบ</v>
      </c>
      <c r="Z971" s="48" t="str">
        <f t="shared" si="216"/>
        <v>ข้อมูลไม่ครบ</v>
      </c>
      <c r="AA971" s="48" t="str">
        <f t="shared" si="217"/>
        <v>ข้อมูลไม่ครบ</v>
      </c>
      <c r="AB971" s="46" t="str">
        <f t="shared" si="218"/>
        <v>ข้อมูลไม่ครบ</v>
      </c>
      <c r="AC971" s="47" t="str">
        <f t="shared" si="210"/>
        <v>ข้อมูลไม่ครบ</v>
      </c>
      <c r="AD971" s="48" t="str">
        <f t="shared" si="219"/>
        <v>ข้อมูลไม่ครบ</v>
      </c>
      <c r="AE971" s="48" t="str">
        <f t="shared" si="220"/>
        <v>ข้อมูลไม่ครบ</v>
      </c>
      <c r="AF971" s="64"/>
    </row>
    <row r="972" spans="1:32" ht="21.75" thickBot="1" x14ac:dyDescent="0.4">
      <c r="A972" s="81">
        <v>954</v>
      </c>
      <c r="B972" s="168"/>
      <c r="C972" s="141"/>
      <c r="D972" s="142"/>
      <c r="E972" s="193"/>
      <c r="F972" s="194"/>
      <c r="G972" s="195"/>
      <c r="H972" s="196"/>
      <c r="I972" s="142"/>
      <c r="J972" s="164"/>
      <c r="K972" s="165"/>
      <c r="L972" s="166"/>
      <c r="M972" s="65"/>
      <c r="N972" s="114"/>
      <c r="O972" s="114"/>
      <c r="P972" s="114"/>
      <c r="Q972" s="114"/>
      <c r="R972" s="115"/>
      <c r="S972" s="46" t="str">
        <f t="shared" si="211"/>
        <v>ข้อมูลไม่ครบ</v>
      </c>
      <c r="T972" s="47" t="str">
        <f t="shared" si="212"/>
        <v>ข้อมูลไม่ครบ</v>
      </c>
      <c r="U972" s="48" t="str">
        <f t="shared" si="213"/>
        <v>ข้อมูลไม่ครบ</v>
      </c>
      <c r="V972" s="48" t="str">
        <f t="shared" si="214"/>
        <v>ข้อมูลไม่ครบ</v>
      </c>
      <c r="W972" s="79" t="str">
        <f t="shared" ca="1" si="208"/>
        <v>ข้อมูลไม่ครบ</v>
      </c>
      <c r="X972" s="46" t="str">
        <f t="shared" si="215"/>
        <v>ข้อมูลไม่ครบ</v>
      </c>
      <c r="Y972" s="47" t="str">
        <f t="shared" si="209"/>
        <v>ข้อมูลไม่ครบ</v>
      </c>
      <c r="Z972" s="48" t="str">
        <f t="shared" si="216"/>
        <v>ข้อมูลไม่ครบ</v>
      </c>
      <c r="AA972" s="48" t="str">
        <f t="shared" si="217"/>
        <v>ข้อมูลไม่ครบ</v>
      </c>
      <c r="AB972" s="46" t="str">
        <f t="shared" si="218"/>
        <v>ข้อมูลไม่ครบ</v>
      </c>
      <c r="AC972" s="47" t="str">
        <f t="shared" si="210"/>
        <v>ข้อมูลไม่ครบ</v>
      </c>
      <c r="AD972" s="48" t="str">
        <f t="shared" si="219"/>
        <v>ข้อมูลไม่ครบ</v>
      </c>
      <c r="AE972" s="48" t="str">
        <f t="shared" si="220"/>
        <v>ข้อมูลไม่ครบ</v>
      </c>
      <c r="AF972" s="64"/>
    </row>
    <row r="973" spans="1:32" ht="21.75" thickBot="1" x14ac:dyDescent="0.4">
      <c r="A973" s="81">
        <v>955</v>
      </c>
      <c r="B973" s="168"/>
      <c r="C973" s="141"/>
      <c r="D973" s="142"/>
      <c r="E973" s="193"/>
      <c r="F973" s="194"/>
      <c r="G973" s="195"/>
      <c r="H973" s="196"/>
      <c r="I973" s="142"/>
      <c r="J973" s="164"/>
      <c r="K973" s="165"/>
      <c r="L973" s="166"/>
      <c r="M973" s="65"/>
      <c r="N973" s="114"/>
      <c r="O973" s="114"/>
      <c r="P973" s="114"/>
      <c r="Q973" s="114"/>
      <c r="R973" s="115"/>
      <c r="S973" s="46" t="str">
        <f t="shared" si="211"/>
        <v>ข้อมูลไม่ครบ</v>
      </c>
      <c r="T973" s="47" t="str">
        <f t="shared" si="212"/>
        <v>ข้อมูลไม่ครบ</v>
      </c>
      <c r="U973" s="48" t="str">
        <f t="shared" si="213"/>
        <v>ข้อมูลไม่ครบ</v>
      </c>
      <c r="V973" s="48" t="str">
        <f t="shared" si="214"/>
        <v>ข้อมูลไม่ครบ</v>
      </c>
      <c r="W973" s="79" t="str">
        <f t="shared" ca="1" si="208"/>
        <v>ข้อมูลไม่ครบ</v>
      </c>
      <c r="X973" s="46" t="str">
        <f t="shared" si="215"/>
        <v>ข้อมูลไม่ครบ</v>
      </c>
      <c r="Y973" s="47" t="str">
        <f t="shared" si="209"/>
        <v>ข้อมูลไม่ครบ</v>
      </c>
      <c r="Z973" s="48" t="str">
        <f t="shared" si="216"/>
        <v>ข้อมูลไม่ครบ</v>
      </c>
      <c r="AA973" s="48" t="str">
        <f t="shared" si="217"/>
        <v>ข้อมูลไม่ครบ</v>
      </c>
      <c r="AB973" s="46" t="str">
        <f t="shared" si="218"/>
        <v>ข้อมูลไม่ครบ</v>
      </c>
      <c r="AC973" s="47" t="str">
        <f t="shared" si="210"/>
        <v>ข้อมูลไม่ครบ</v>
      </c>
      <c r="AD973" s="48" t="str">
        <f t="shared" si="219"/>
        <v>ข้อมูลไม่ครบ</v>
      </c>
      <c r="AE973" s="48" t="str">
        <f t="shared" si="220"/>
        <v>ข้อมูลไม่ครบ</v>
      </c>
      <c r="AF973" s="64"/>
    </row>
    <row r="974" spans="1:32" ht="21.75" thickBot="1" x14ac:dyDescent="0.4">
      <c r="A974" s="81">
        <v>956</v>
      </c>
      <c r="B974" s="168"/>
      <c r="C974" s="141"/>
      <c r="D974" s="142"/>
      <c r="E974" s="193"/>
      <c r="F974" s="194"/>
      <c r="G974" s="195"/>
      <c r="H974" s="196"/>
      <c r="I974" s="142"/>
      <c r="J974" s="164"/>
      <c r="K974" s="165"/>
      <c r="L974" s="166"/>
      <c r="M974" s="65"/>
      <c r="N974" s="114"/>
      <c r="O974" s="114"/>
      <c r="P974" s="114"/>
      <c r="Q974" s="114"/>
      <c r="R974" s="115"/>
      <c r="S974" s="46" t="str">
        <f t="shared" si="211"/>
        <v>ข้อมูลไม่ครบ</v>
      </c>
      <c r="T974" s="47" t="str">
        <f t="shared" si="212"/>
        <v>ข้อมูลไม่ครบ</v>
      </c>
      <c r="U974" s="48" t="str">
        <f t="shared" si="213"/>
        <v>ข้อมูลไม่ครบ</v>
      </c>
      <c r="V974" s="48" t="str">
        <f t="shared" si="214"/>
        <v>ข้อมูลไม่ครบ</v>
      </c>
      <c r="W974" s="79" t="str">
        <f t="shared" ca="1" si="208"/>
        <v>ข้อมูลไม่ครบ</v>
      </c>
      <c r="X974" s="46" t="str">
        <f t="shared" si="215"/>
        <v>ข้อมูลไม่ครบ</v>
      </c>
      <c r="Y974" s="47" t="str">
        <f t="shared" si="209"/>
        <v>ข้อมูลไม่ครบ</v>
      </c>
      <c r="Z974" s="48" t="str">
        <f t="shared" si="216"/>
        <v>ข้อมูลไม่ครบ</v>
      </c>
      <c r="AA974" s="48" t="str">
        <f t="shared" si="217"/>
        <v>ข้อมูลไม่ครบ</v>
      </c>
      <c r="AB974" s="46" t="str">
        <f t="shared" si="218"/>
        <v>ข้อมูลไม่ครบ</v>
      </c>
      <c r="AC974" s="47" t="str">
        <f t="shared" si="210"/>
        <v>ข้อมูลไม่ครบ</v>
      </c>
      <c r="AD974" s="48" t="str">
        <f t="shared" si="219"/>
        <v>ข้อมูลไม่ครบ</v>
      </c>
      <c r="AE974" s="48" t="str">
        <f t="shared" si="220"/>
        <v>ข้อมูลไม่ครบ</v>
      </c>
      <c r="AF974" s="64"/>
    </row>
    <row r="975" spans="1:32" ht="21.75" thickBot="1" x14ac:dyDescent="0.4">
      <c r="A975" s="81">
        <v>957</v>
      </c>
      <c r="B975" s="168"/>
      <c r="C975" s="141"/>
      <c r="D975" s="142"/>
      <c r="E975" s="193"/>
      <c r="F975" s="194"/>
      <c r="G975" s="195"/>
      <c r="H975" s="196"/>
      <c r="I975" s="142"/>
      <c r="J975" s="164"/>
      <c r="K975" s="165"/>
      <c r="L975" s="166"/>
      <c r="M975" s="65"/>
      <c r="N975" s="114"/>
      <c r="O975" s="114"/>
      <c r="P975" s="114"/>
      <c r="Q975" s="114"/>
      <c r="R975" s="115"/>
      <c r="S975" s="46" t="str">
        <f t="shared" si="211"/>
        <v>ข้อมูลไม่ครบ</v>
      </c>
      <c r="T975" s="47" t="str">
        <f t="shared" si="212"/>
        <v>ข้อมูลไม่ครบ</v>
      </c>
      <c r="U975" s="48" t="str">
        <f t="shared" si="213"/>
        <v>ข้อมูลไม่ครบ</v>
      </c>
      <c r="V975" s="48" t="str">
        <f t="shared" si="214"/>
        <v>ข้อมูลไม่ครบ</v>
      </c>
      <c r="W975" s="79" t="str">
        <f t="shared" ca="1" si="208"/>
        <v>ข้อมูลไม่ครบ</v>
      </c>
      <c r="X975" s="46" t="str">
        <f t="shared" si="215"/>
        <v>ข้อมูลไม่ครบ</v>
      </c>
      <c r="Y975" s="47" t="str">
        <f t="shared" si="209"/>
        <v>ข้อมูลไม่ครบ</v>
      </c>
      <c r="Z975" s="48" t="str">
        <f t="shared" si="216"/>
        <v>ข้อมูลไม่ครบ</v>
      </c>
      <c r="AA975" s="48" t="str">
        <f t="shared" si="217"/>
        <v>ข้อมูลไม่ครบ</v>
      </c>
      <c r="AB975" s="46" t="str">
        <f t="shared" si="218"/>
        <v>ข้อมูลไม่ครบ</v>
      </c>
      <c r="AC975" s="47" t="str">
        <f t="shared" si="210"/>
        <v>ข้อมูลไม่ครบ</v>
      </c>
      <c r="AD975" s="48" t="str">
        <f t="shared" si="219"/>
        <v>ข้อมูลไม่ครบ</v>
      </c>
      <c r="AE975" s="48" t="str">
        <f t="shared" si="220"/>
        <v>ข้อมูลไม่ครบ</v>
      </c>
      <c r="AF975" s="64"/>
    </row>
    <row r="976" spans="1:32" ht="21.75" thickBot="1" x14ac:dyDescent="0.4">
      <c r="A976" s="81">
        <v>958</v>
      </c>
      <c r="B976" s="168"/>
      <c r="C976" s="141"/>
      <c r="D976" s="142"/>
      <c r="E976" s="193"/>
      <c r="F976" s="194"/>
      <c r="G976" s="195"/>
      <c r="H976" s="196"/>
      <c r="I976" s="142"/>
      <c r="J976" s="164"/>
      <c r="K976" s="165"/>
      <c r="L976" s="166"/>
      <c r="M976" s="65"/>
      <c r="N976" s="114"/>
      <c r="O976" s="114"/>
      <c r="P976" s="114"/>
      <c r="Q976" s="114"/>
      <c r="R976" s="115"/>
      <c r="S976" s="46" t="str">
        <f t="shared" si="211"/>
        <v>ข้อมูลไม่ครบ</v>
      </c>
      <c r="T976" s="47" t="str">
        <f t="shared" si="212"/>
        <v>ข้อมูลไม่ครบ</v>
      </c>
      <c r="U976" s="48" t="str">
        <f t="shared" si="213"/>
        <v>ข้อมูลไม่ครบ</v>
      </c>
      <c r="V976" s="48" t="str">
        <f t="shared" si="214"/>
        <v>ข้อมูลไม่ครบ</v>
      </c>
      <c r="W976" s="79" t="str">
        <f t="shared" ca="1" si="208"/>
        <v>ข้อมูลไม่ครบ</v>
      </c>
      <c r="X976" s="46" t="str">
        <f t="shared" si="215"/>
        <v>ข้อมูลไม่ครบ</v>
      </c>
      <c r="Y976" s="47" t="str">
        <f t="shared" si="209"/>
        <v>ข้อมูลไม่ครบ</v>
      </c>
      <c r="Z976" s="48" t="str">
        <f t="shared" si="216"/>
        <v>ข้อมูลไม่ครบ</v>
      </c>
      <c r="AA976" s="48" t="str">
        <f t="shared" si="217"/>
        <v>ข้อมูลไม่ครบ</v>
      </c>
      <c r="AB976" s="46" t="str">
        <f t="shared" si="218"/>
        <v>ข้อมูลไม่ครบ</v>
      </c>
      <c r="AC976" s="47" t="str">
        <f t="shared" si="210"/>
        <v>ข้อมูลไม่ครบ</v>
      </c>
      <c r="AD976" s="48" t="str">
        <f t="shared" si="219"/>
        <v>ข้อมูลไม่ครบ</v>
      </c>
      <c r="AE976" s="48" t="str">
        <f t="shared" si="220"/>
        <v>ข้อมูลไม่ครบ</v>
      </c>
      <c r="AF976" s="64"/>
    </row>
    <row r="977" spans="1:32" ht="21.75" thickBot="1" x14ac:dyDescent="0.4">
      <c r="A977" s="81">
        <v>959</v>
      </c>
      <c r="B977" s="168"/>
      <c r="C977" s="141"/>
      <c r="D977" s="142"/>
      <c r="E977" s="193"/>
      <c r="F977" s="194"/>
      <c r="G977" s="195"/>
      <c r="H977" s="196"/>
      <c r="I977" s="142"/>
      <c r="J977" s="164"/>
      <c r="K977" s="165"/>
      <c r="L977" s="166"/>
      <c r="M977" s="65"/>
      <c r="N977" s="114"/>
      <c r="O977" s="114"/>
      <c r="P977" s="114"/>
      <c r="Q977" s="114"/>
      <c r="R977" s="115"/>
      <c r="S977" s="46" t="str">
        <f t="shared" si="211"/>
        <v>ข้อมูลไม่ครบ</v>
      </c>
      <c r="T977" s="47" t="str">
        <f t="shared" si="212"/>
        <v>ข้อมูลไม่ครบ</v>
      </c>
      <c r="U977" s="48" t="str">
        <f t="shared" si="213"/>
        <v>ข้อมูลไม่ครบ</v>
      </c>
      <c r="V977" s="48" t="str">
        <f t="shared" si="214"/>
        <v>ข้อมูลไม่ครบ</v>
      </c>
      <c r="W977" s="79" t="str">
        <f t="shared" ca="1" si="208"/>
        <v>ข้อมูลไม่ครบ</v>
      </c>
      <c r="X977" s="46" t="str">
        <f t="shared" si="215"/>
        <v>ข้อมูลไม่ครบ</v>
      </c>
      <c r="Y977" s="47" t="str">
        <f t="shared" si="209"/>
        <v>ข้อมูลไม่ครบ</v>
      </c>
      <c r="Z977" s="48" t="str">
        <f t="shared" si="216"/>
        <v>ข้อมูลไม่ครบ</v>
      </c>
      <c r="AA977" s="48" t="str">
        <f t="shared" si="217"/>
        <v>ข้อมูลไม่ครบ</v>
      </c>
      <c r="AB977" s="46" t="str">
        <f t="shared" si="218"/>
        <v>ข้อมูลไม่ครบ</v>
      </c>
      <c r="AC977" s="47" t="str">
        <f t="shared" si="210"/>
        <v>ข้อมูลไม่ครบ</v>
      </c>
      <c r="AD977" s="48" t="str">
        <f t="shared" si="219"/>
        <v>ข้อมูลไม่ครบ</v>
      </c>
      <c r="AE977" s="48" t="str">
        <f t="shared" si="220"/>
        <v>ข้อมูลไม่ครบ</v>
      </c>
      <c r="AF977" s="64"/>
    </row>
    <row r="978" spans="1:32" ht="21.75" thickBot="1" x14ac:dyDescent="0.4">
      <c r="A978" s="81">
        <v>960</v>
      </c>
      <c r="B978" s="168"/>
      <c r="C978" s="141"/>
      <c r="D978" s="142"/>
      <c r="E978" s="193"/>
      <c r="F978" s="194"/>
      <c r="G978" s="195"/>
      <c r="H978" s="196"/>
      <c r="I978" s="142"/>
      <c r="J978" s="164"/>
      <c r="K978" s="165"/>
      <c r="L978" s="166"/>
      <c r="M978" s="65"/>
      <c r="N978" s="114"/>
      <c r="O978" s="114"/>
      <c r="P978" s="114"/>
      <c r="Q978" s="114"/>
      <c r="R978" s="115"/>
      <c r="S978" s="46" t="str">
        <f t="shared" si="211"/>
        <v>ข้อมูลไม่ครบ</v>
      </c>
      <c r="T978" s="47" t="str">
        <f t="shared" si="212"/>
        <v>ข้อมูลไม่ครบ</v>
      </c>
      <c r="U978" s="48" t="str">
        <f t="shared" si="213"/>
        <v>ข้อมูลไม่ครบ</v>
      </c>
      <c r="V978" s="48" t="str">
        <f t="shared" si="214"/>
        <v>ข้อมูลไม่ครบ</v>
      </c>
      <c r="W978" s="79" t="str">
        <f t="shared" ca="1" si="208"/>
        <v>ข้อมูลไม่ครบ</v>
      </c>
      <c r="X978" s="46" t="str">
        <f t="shared" si="215"/>
        <v>ข้อมูลไม่ครบ</v>
      </c>
      <c r="Y978" s="47" t="str">
        <f t="shared" si="209"/>
        <v>ข้อมูลไม่ครบ</v>
      </c>
      <c r="Z978" s="48" t="str">
        <f t="shared" si="216"/>
        <v>ข้อมูลไม่ครบ</v>
      </c>
      <c r="AA978" s="48" t="str">
        <f t="shared" si="217"/>
        <v>ข้อมูลไม่ครบ</v>
      </c>
      <c r="AB978" s="46" t="str">
        <f t="shared" si="218"/>
        <v>ข้อมูลไม่ครบ</v>
      </c>
      <c r="AC978" s="47" t="str">
        <f t="shared" si="210"/>
        <v>ข้อมูลไม่ครบ</v>
      </c>
      <c r="AD978" s="48" t="str">
        <f t="shared" si="219"/>
        <v>ข้อมูลไม่ครบ</v>
      </c>
      <c r="AE978" s="48" t="str">
        <f t="shared" si="220"/>
        <v>ข้อมูลไม่ครบ</v>
      </c>
      <c r="AF978" s="64"/>
    </row>
    <row r="979" spans="1:32" ht="21.75" thickBot="1" x14ac:dyDescent="0.4">
      <c r="A979" s="81">
        <v>961</v>
      </c>
      <c r="B979" s="168"/>
      <c r="C979" s="141"/>
      <c r="D979" s="142"/>
      <c r="E979" s="193"/>
      <c r="F979" s="194"/>
      <c r="G979" s="195"/>
      <c r="H979" s="196"/>
      <c r="I979" s="142"/>
      <c r="J979" s="164"/>
      <c r="K979" s="165"/>
      <c r="L979" s="166"/>
      <c r="M979" s="65"/>
      <c r="N979" s="114"/>
      <c r="O979" s="114"/>
      <c r="P979" s="114"/>
      <c r="Q979" s="114"/>
      <c r="R979" s="115"/>
      <c r="S979" s="46" t="str">
        <f t="shared" si="211"/>
        <v>ข้อมูลไม่ครบ</v>
      </c>
      <c r="T979" s="47" t="str">
        <f t="shared" si="212"/>
        <v>ข้อมูลไม่ครบ</v>
      </c>
      <c r="U979" s="48" t="str">
        <f t="shared" si="213"/>
        <v>ข้อมูลไม่ครบ</v>
      </c>
      <c r="V979" s="48" t="str">
        <f t="shared" si="214"/>
        <v>ข้อมูลไม่ครบ</v>
      </c>
      <c r="W979" s="79" t="str">
        <f t="shared" ref="W979:W1042" ca="1" si="221">IF(E979="","ข้อมูลไม่ครบ",YEAR(TODAY())+543-E979)</f>
        <v>ข้อมูลไม่ครบ</v>
      </c>
      <c r="X979" s="46" t="str">
        <f t="shared" si="215"/>
        <v>ข้อมูลไม่ครบ</v>
      </c>
      <c r="Y979" s="47" t="str">
        <f t="shared" ref="Y979:Y1042" si="222">IF(X979="ข้อมูลไม่ครบ", "ข้อมูลไม่ครบ", IF(X979&lt;18.5, "ผอม", IF(AND(18.5&lt;=X979, X979&lt;=22.9), "ปกติ", IF(AND(22.9&lt;X979, X979&lt;25), "น้ำหนักเกิน", "อ้วน"))))</f>
        <v>ข้อมูลไม่ครบ</v>
      </c>
      <c r="Z979" s="48" t="str">
        <f t="shared" si="216"/>
        <v>ข้อมูลไม่ครบ</v>
      </c>
      <c r="AA979" s="48" t="str">
        <f t="shared" si="217"/>
        <v>ข้อมูลไม่ครบ</v>
      </c>
      <c r="AB979" s="46" t="str">
        <f t="shared" si="218"/>
        <v>ข้อมูลไม่ครบ</v>
      </c>
      <c r="AC979" s="47" t="str">
        <f t="shared" ref="AC979:AC1042" si="223">IF(AB979="ข้อมูลไม่ครบ", "ข้อมูลไม่ครบ", IF(AB979&lt;18.5, "ผอม", IF(AND(18.5&lt;=AB979, AB979&lt;=22.9), "ปกติ", IF(AND(22.9&lt;AB979, AB979&lt;25), "น้ำหนักเกิน", "อ้วน"))))</f>
        <v>ข้อมูลไม่ครบ</v>
      </c>
      <c r="AD979" s="48" t="str">
        <f t="shared" si="219"/>
        <v>ข้อมูลไม่ครบ</v>
      </c>
      <c r="AE979" s="48" t="str">
        <f t="shared" si="220"/>
        <v>ข้อมูลไม่ครบ</v>
      </c>
      <c r="AF979" s="64"/>
    </row>
    <row r="980" spans="1:32" ht="21.75" thickBot="1" x14ac:dyDescent="0.4">
      <c r="A980" s="81">
        <v>962</v>
      </c>
      <c r="B980" s="168"/>
      <c r="C980" s="141"/>
      <c r="D980" s="142"/>
      <c r="E980" s="193"/>
      <c r="F980" s="194"/>
      <c r="G980" s="195"/>
      <c r="H980" s="196"/>
      <c r="I980" s="142"/>
      <c r="J980" s="164"/>
      <c r="K980" s="165"/>
      <c r="L980" s="166"/>
      <c r="M980" s="65"/>
      <c r="N980" s="114"/>
      <c r="O980" s="114"/>
      <c r="P980" s="114"/>
      <c r="Q980" s="114"/>
      <c r="R980" s="115"/>
      <c r="S980" s="46" t="str">
        <f t="shared" ref="S980:S1043" si="224">IF(OR(F980="",$G980=""), "ข้อมูลไม่ครบ", F980/($G980*$G980)*10000)</f>
        <v>ข้อมูลไม่ครบ</v>
      </c>
      <c r="T980" s="47" t="str">
        <f t="shared" ref="T980:T1043" si="225">IF(S980="ข้อมูลไม่ครบ", "ข้อมูลไม่ครบ", IF(S980&lt;18.5, "ผอม", IF(AND(18.5&lt;=S980, S980&lt;=22.9), "ปกติ", IF(AND(22.9&lt;S980, S980&lt;25), "น้ำหนักเกิน", "อ้วน"))))</f>
        <v>ข้อมูลไม่ครบ</v>
      </c>
      <c r="U980" s="48" t="str">
        <f t="shared" ref="U980:U1043" si="226">IF(OR($G980="",H980=""),"ข้อมูลไม่ครบ",IF($G980/2&lt;H980,"ลงพุง","ไม่ลงพุง"))</f>
        <v>ข้อมูลไม่ครบ</v>
      </c>
      <c r="V980" s="48" t="str">
        <f t="shared" ref="V980:V1043" si="227">IF(OR(T980="ข้อมูลไม่ครบ",U980="ข้อมูลไม่ครบ"),"ข้อมูลไม่ครบ",IF(AND(T980="ปกติ",U980="ไม่ลงพุง"),"ปกติ",IF(AND(T980="ปกติ",U980="ลงพุง"),"เสี่ยง",IF(AND(T980="น้ำหนักเกิน",U980="ไม่ลงพุง"),"เสี่ยง",IF(AND(T980="น้ำหนักเกิน",U980="ลงพุง"),"เสี่ยงสูง",IF(AND(T980="อ้วน",U980="ไม่ลงพุง"),"เสี่ยง",IF(AND(T980="อ้วน",U980="ลงพุง"),"เสี่ยงสูง",IF(AND(T980="ผอม",U980="ไม่ลงพุง"),"เสี่ยง",IF(AND(T980="ผอม",U980="ลงพุง"),"เสี่ยงสูง",0)))))))))</f>
        <v>ข้อมูลไม่ครบ</v>
      </c>
      <c r="W980" s="79" t="str">
        <f t="shared" ca="1" si="221"/>
        <v>ข้อมูลไม่ครบ</v>
      </c>
      <c r="X980" s="46" t="str">
        <f t="shared" ref="X980:X1043" si="228">IF(OR(I980="",$G980=""), "ข้อมูลไม่ครบ", K980/($G980*$G980)*10000)</f>
        <v>ข้อมูลไม่ครบ</v>
      </c>
      <c r="Y980" s="47" t="str">
        <f t="shared" si="222"/>
        <v>ข้อมูลไม่ครบ</v>
      </c>
      <c r="Z980" s="48" t="str">
        <f t="shared" ref="Z980:Z1043" si="229">IF(OR(L980="",$G980=""),"ข้อมูลไม่ครบ",IF($G980/2&lt;M980,"ลงพุง","ไม่ลงพุง"))</f>
        <v>ข้อมูลไม่ครบ</v>
      </c>
      <c r="AA980" s="48" t="str">
        <f t="shared" ref="AA980:AA1043" si="230">IF(OR(Y980="ข้อมูลไม่ครบ",Z980="ข้อมูลไม่ครบ"),"ข้อมูลไม่ครบ",IF(AND(Y980="ปกติ",Z980="ไม่ลงพุง"),"ปกติ",IF(AND(Y980="ปกติ",Z980="ลงพุง"),"เสี่ยง",IF(AND(Y980="น้ำหนักเกิน",Z980="ไม่ลงพุง"),"เสี่ยง",IF(AND(Y980="น้ำหนักเกิน",Z980="ลงพุง"),"เสี่ยงสูง",IF(AND(Y980="อ้วน",Z980="ไม่ลงพุง"),"เสี่ยง",IF(AND(Y980="อ้วน",Z980="ลงพุง"),"เสี่ยงสูง",IF(AND(Y980="ผอม",Z980="ไม่ลงพุง"),"เสี่ยง",IF(AND(Y980="ผอม",Z980="ลงพุง"),"เสี่ยงสูง",0)))))))))</f>
        <v>ข้อมูลไม่ครบ</v>
      </c>
      <c r="AB980" s="46" t="str">
        <f t="shared" ref="AB980:AB1043" si="231">IF(OR(O980="",$G980=""), "ข้อมูลไม่ครบ", O980/($G980*$G980)*10000)</f>
        <v>ข้อมูลไม่ครบ</v>
      </c>
      <c r="AC980" s="47" t="str">
        <f t="shared" si="223"/>
        <v>ข้อมูลไม่ครบ</v>
      </c>
      <c r="AD980" s="48" t="str">
        <f t="shared" ref="AD980:AD1043" si="232">IF(OR($G980="",Q980=""),"ข้อมูลไม่ครบ",IF($G980/2&lt;Q980,"ลงพุง","ไม่ลงพุง"))</f>
        <v>ข้อมูลไม่ครบ</v>
      </c>
      <c r="AE980" s="48" t="str">
        <f t="shared" ref="AE980:AE1043" si="233">IF(OR(AC980="ข้อมูลไม่ครบ",AD980="ข้อมูลไม่ครบ"),"ข้อมูลไม่ครบ",IF(AND(AC980="ปกติ",AD980="ไม่ลงพุง"),"ปกติ",IF(AND(AC980="ปกติ",AD980="ลงพุง"),"เสี่ยง",IF(AND(AC980="น้ำหนักเกิน",AD980="ไม่ลงพุง"),"เสี่ยง",IF(AND(AC980="น้ำหนักเกิน",AD980="ลงพุง"),"เสี่ยงสูง",IF(AND(AC980="อ้วน",AD980="ไม่ลงพุง"),"เสี่ยง",IF(AND(AC980="อ้วน",AD980="ลงพุง"),"เสี่ยงสูง",IF(AND(AC980="ผอม",AD980="ไม่ลงพุง"),"เสี่ยง",IF(AND(AC980="ผอม",AD980="ลงพุง"),"เสี่ยงสูง",0)))))))))</f>
        <v>ข้อมูลไม่ครบ</v>
      </c>
      <c r="AF980" s="64"/>
    </row>
    <row r="981" spans="1:32" ht="21.75" thickBot="1" x14ac:dyDescent="0.4">
      <c r="A981" s="81">
        <v>963</v>
      </c>
      <c r="B981" s="168"/>
      <c r="C981" s="141"/>
      <c r="D981" s="142"/>
      <c r="E981" s="193"/>
      <c r="F981" s="194"/>
      <c r="G981" s="195"/>
      <c r="H981" s="196"/>
      <c r="I981" s="142"/>
      <c r="J981" s="164"/>
      <c r="K981" s="165"/>
      <c r="L981" s="166"/>
      <c r="M981" s="65"/>
      <c r="N981" s="114"/>
      <c r="O981" s="114"/>
      <c r="P981" s="114"/>
      <c r="Q981" s="114"/>
      <c r="R981" s="115"/>
      <c r="S981" s="46" t="str">
        <f t="shared" si="224"/>
        <v>ข้อมูลไม่ครบ</v>
      </c>
      <c r="T981" s="47" t="str">
        <f t="shared" si="225"/>
        <v>ข้อมูลไม่ครบ</v>
      </c>
      <c r="U981" s="48" t="str">
        <f t="shared" si="226"/>
        <v>ข้อมูลไม่ครบ</v>
      </c>
      <c r="V981" s="48" t="str">
        <f t="shared" si="227"/>
        <v>ข้อมูลไม่ครบ</v>
      </c>
      <c r="W981" s="79" t="str">
        <f t="shared" ca="1" si="221"/>
        <v>ข้อมูลไม่ครบ</v>
      </c>
      <c r="X981" s="46" t="str">
        <f t="shared" si="228"/>
        <v>ข้อมูลไม่ครบ</v>
      </c>
      <c r="Y981" s="47" t="str">
        <f t="shared" si="222"/>
        <v>ข้อมูลไม่ครบ</v>
      </c>
      <c r="Z981" s="48" t="str">
        <f t="shared" si="229"/>
        <v>ข้อมูลไม่ครบ</v>
      </c>
      <c r="AA981" s="48" t="str">
        <f t="shared" si="230"/>
        <v>ข้อมูลไม่ครบ</v>
      </c>
      <c r="AB981" s="46" t="str">
        <f t="shared" si="231"/>
        <v>ข้อมูลไม่ครบ</v>
      </c>
      <c r="AC981" s="47" t="str">
        <f t="shared" si="223"/>
        <v>ข้อมูลไม่ครบ</v>
      </c>
      <c r="AD981" s="48" t="str">
        <f t="shared" si="232"/>
        <v>ข้อมูลไม่ครบ</v>
      </c>
      <c r="AE981" s="48" t="str">
        <f t="shared" si="233"/>
        <v>ข้อมูลไม่ครบ</v>
      </c>
      <c r="AF981" s="64"/>
    </row>
    <row r="982" spans="1:32" ht="21.75" thickBot="1" x14ac:dyDescent="0.4">
      <c r="A982" s="81">
        <v>964</v>
      </c>
      <c r="B982" s="168"/>
      <c r="C982" s="141"/>
      <c r="D982" s="142"/>
      <c r="E982" s="193"/>
      <c r="F982" s="194"/>
      <c r="G982" s="195"/>
      <c r="H982" s="196"/>
      <c r="I982" s="142"/>
      <c r="J982" s="164"/>
      <c r="K982" s="165"/>
      <c r="L982" s="166"/>
      <c r="M982" s="65"/>
      <c r="N982" s="114"/>
      <c r="O982" s="114"/>
      <c r="P982" s="114"/>
      <c r="Q982" s="114"/>
      <c r="R982" s="115"/>
      <c r="S982" s="46" t="str">
        <f t="shared" si="224"/>
        <v>ข้อมูลไม่ครบ</v>
      </c>
      <c r="T982" s="47" t="str">
        <f t="shared" si="225"/>
        <v>ข้อมูลไม่ครบ</v>
      </c>
      <c r="U982" s="48" t="str">
        <f t="shared" si="226"/>
        <v>ข้อมูลไม่ครบ</v>
      </c>
      <c r="V982" s="48" t="str">
        <f t="shared" si="227"/>
        <v>ข้อมูลไม่ครบ</v>
      </c>
      <c r="W982" s="79" t="str">
        <f t="shared" ca="1" si="221"/>
        <v>ข้อมูลไม่ครบ</v>
      </c>
      <c r="X982" s="46" t="str">
        <f t="shared" si="228"/>
        <v>ข้อมูลไม่ครบ</v>
      </c>
      <c r="Y982" s="47" t="str">
        <f t="shared" si="222"/>
        <v>ข้อมูลไม่ครบ</v>
      </c>
      <c r="Z982" s="48" t="str">
        <f t="shared" si="229"/>
        <v>ข้อมูลไม่ครบ</v>
      </c>
      <c r="AA982" s="48" t="str">
        <f t="shared" si="230"/>
        <v>ข้อมูลไม่ครบ</v>
      </c>
      <c r="AB982" s="46" t="str">
        <f t="shared" si="231"/>
        <v>ข้อมูลไม่ครบ</v>
      </c>
      <c r="AC982" s="47" t="str">
        <f t="shared" si="223"/>
        <v>ข้อมูลไม่ครบ</v>
      </c>
      <c r="AD982" s="48" t="str">
        <f t="shared" si="232"/>
        <v>ข้อมูลไม่ครบ</v>
      </c>
      <c r="AE982" s="48" t="str">
        <f t="shared" si="233"/>
        <v>ข้อมูลไม่ครบ</v>
      </c>
      <c r="AF982" s="64"/>
    </row>
    <row r="983" spans="1:32" ht="21.75" thickBot="1" x14ac:dyDescent="0.4">
      <c r="A983" s="81">
        <v>965</v>
      </c>
      <c r="B983" s="168"/>
      <c r="C983" s="141"/>
      <c r="D983" s="142"/>
      <c r="E983" s="193"/>
      <c r="F983" s="194"/>
      <c r="G983" s="195"/>
      <c r="H983" s="196"/>
      <c r="I983" s="142"/>
      <c r="J983" s="164"/>
      <c r="K983" s="165"/>
      <c r="L983" s="166"/>
      <c r="M983" s="65"/>
      <c r="N983" s="114"/>
      <c r="O983" s="114"/>
      <c r="P983" s="114"/>
      <c r="Q983" s="114"/>
      <c r="R983" s="115"/>
      <c r="S983" s="46" t="str">
        <f t="shared" si="224"/>
        <v>ข้อมูลไม่ครบ</v>
      </c>
      <c r="T983" s="47" t="str">
        <f t="shared" si="225"/>
        <v>ข้อมูลไม่ครบ</v>
      </c>
      <c r="U983" s="48" t="str">
        <f t="shared" si="226"/>
        <v>ข้อมูลไม่ครบ</v>
      </c>
      <c r="V983" s="48" t="str">
        <f t="shared" si="227"/>
        <v>ข้อมูลไม่ครบ</v>
      </c>
      <c r="W983" s="79" t="str">
        <f t="shared" ca="1" si="221"/>
        <v>ข้อมูลไม่ครบ</v>
      </c>
      <c r="X983" s="46" t="str">
        <f t="shared" si="228"/>
        <v>ข้อมูลไม่ครบ</v>
      </c>
      <c r="Y983" s="47" t="str">
        <f t="shared" si="222"/>
        <v>ข้อมูลไม่ครบ</v>
      </c>
      <c r="Z983" s="48" t="str">
        <f t="shared" si="229"/>
        <v>ข้อมูลไม่ครบ</v>
      </c>
      <c r="AA983" s="48" t="str">
        <f t="shared" si="230"/>
        <v>ข้อมูลไม่ครบ</v>
      </c>
      <c r="AB983" s="46" t="str">
        <f t="shared" si="231"/>
        <v>ข้อมูลไม่ครบ</v>
      </c>
      <c r="AC983" s="47" t="str">
        <f t="shared" si="223"/>
        <v>ข้อมูลไม่ครบ</v>
      </c>
      <c r="AD983" s="48" t="str">
        <f t="shared" si="232"/>
        <v>ข้อมูลไม่ครบ</v>
      </c>
      <c r="AE983" s="48" t="str">
        <f t="shared" si="233"/>
        <v>ข้อมูลไม่ครบ</v>
      </c>
      <c r="AF983" s="64"/>
    </row>
    <row r="984" spans="1:32" ht="21.75" thickBot="1" x14ac:dyDescent="0.4">
      <c r="A984" s="81">
        <v>966</v>
      </c>
      <c r="B984" s="168"/>
      <c r="C984" s="141"/>
      <c r="D984" s="142"/>
      <c r="E984" s="193"/>
      <c r="F984" s="194"/>
      <c r="G984" s="195"/>
      <c r="H984" s="196"/>
      <c r="I984" s="142"/>
      <c r="J984" s="164"/>
      <c r="K984" s="165"/>
      <c r="L984" s="166"/>
      <c r="M984" s="65"/>
      <c r="N984" s="114"/>
      <c r="O984" s="114"/>
      <c r="P984" s="114"/>
      <c r="Q984" s="114"/>
      <c r="R984" s="115"/>
      <c r="S984" s="46" t="str">
        <f t="shared" si="224"/>
        <v>ข้อมูลไม่ครบ</v>
      </c>
      <c r="T984" s="47" t="str">
        <f t="shared" si="225"/>
        <v>ข้อมูลไม่ครบ</v>
      </c>
      <c r="U984" s="48" t="str">
        <f t="shared" si="226"/>
        <v>ข้อมูลไม่ครบ</v>
      </c>
      <c r="V984" s="48" t="str">
        <f t="shared" si="227"/>
        <v>ข้อมูลไม่ครบ</v>
      </c>
      <c r="W984" s="79" t="str">
        <f t="shared" ca="1" si="221"/>
        <v>ข้อมูลไม่ครบ</v>
      </c>
      <c r="X984" s="46" t="str">
        <f t="shared" si="228"/>
        <v>ข้อมูลไม่ครบ</v>
      </c>
      <c r="Y984" s="47" t="str">
        <f t="shared" si="222"/>
        <v>ข้อมูลไม่ครบ</v>
      </c>
      <c r="Z984" s="48" t="str">
        <f t="shared" si="229"/>
        <v>ข้อมูลไม่ครบ</v>
      </c>
      <c r="AA984" s="48" t="str">
        <f t="shared" si="230"/>
        <v>ข้อมูลไม่ครบ</v>
      </c>
      <c r="AB984" s="46" t="str">
        <f t="shared" si="231"/>
        <v>ข้อมูลไม่ครบ</v>
      </c>
      <c r="AC984" s="47" t="str">
        <f t="shared" si="223"/>
        <v>ข้อมูลไม่ครบ</v>
      </c>
      <c r="AD984" s="48" t="str">
        <f t="shared" si="232"/>
        <v>ข้อมูลไม่ครบ</v>
      </c>
      <c r="AE984" s="48" t="str">
        <f t="shared" si="233"/>
        <v>ข้อมูลไม่ครบ</v>
      </c>
      <c r="AF984" s="64"/>
    </row>
    <row r="985" spans="1:32" ht="21.75" thickBot="1" x14ac:dyDescent="0.4">
      <c r="A985" s="81">
        <v>967</v>
      </c>
      <c r="B985" s="168"/>
      <c r="C985" s="141"/>
      <c r="D985" s="142"/>
      <c r="E985" s="193"/>
      <c r="F985" s="194"/>
      <c r="G985" s="195"/>
      <c r="H985" s="196"/>
      <c r="I985" s="142"/>
      <c r="J985" s="164"/>
      <c r="K985" s="165"/>
      <c r="L985" s="166"/>
      <c r="M985" s="65"/>
      <c r="N985" s="114"/>
      <c r="O985" s="114"/>
      <c r="P985" s="114"/>
      <c r="Q985" s="114"/>
      <c r="R985" s="115"/>
      <c r="S985" s="46" t="str">
        <f t="shared" si="224"/>
        <v>ข้อมูลไม่ครบ</v>
      </c>
      <c r="T985" s="47" t="str">
        <f t="shared" si="225"/>
        <v>ข้อมูลไม่ครบ</v>
      </c>
      <c r="U985" s="48" t="str">
        <f t="shared" si="226"/>
        <v>ข้อมูลไม่ครบ</v>
      </c>
      <c r="V985" s="48" t="str">
        <f t="shared" si="227"/>
        <v>ข้อมูลไม่ครบ</v>
      </c>
      <c r="W985" s="79" t="str">
        <f t="shared" ca="1" si="221"/>
        <v>ข้อมูลไม่ครบ</v>
      </c>
      <c r="X985" s="46" t="str">
        <f t="shared" si="228"/>
        <v>ข้อมูลไม่ครบ</v>
      </c>
      <c r="Y985" s="47" t="str">
        <f t="shared" si="222"/>
        <v>ข้อมูลไม่ครบ</v>
      </c>
      <c r="Z985" s="48" t="str">
        <f t="shared" si="229"/>
        <v>ข้อมูลไม่ครบ</v>
      </c>
      <c r="AA985" s="48" t="str">
        <f t="shared" si="230"/>
        <v>ข้อมูลไม่ครบ</v>
      </c>
      <c r="AB985" s="46" t="str">
        <f t="shared" si="231"/>
        <v>ข้อมูลไม่ครบ</v>
      </c>
      <c r="AC985" s="47" t="str">
        <f t="shared" si="223"/>
        <v>ข้อมูลไม่ครบ</v>
      </c>
      <c r="AD985" s="48" t="str">
        <f t="shared" si="232"/>
        <v>ข้อมูลไม่ครบ</v>
      </c>
      <c r="AE985" s="48" t="str">
        <f t="shared" si="233"/>
        <v>ข้อมูลไม่ครบ</v>
      </c>
      <c r="AF985" s="64"/>
    </row>
    <row r="986" spans="1:32" ht="21.75" thickBot="1" x14ac:dyDescent="0.4">
      <c r="A986" s="81">
        <v>968</v>
      </c>
      <c r="B986" s="168"/>
      <c r="C986" s="141"/>
      <c r="D986" s="142"/>
      <c r="E986" s="193"/>
      <c r="F986" s="194"/>
      <c r="G986" s="195"/>
      <c r="H986" s="196"/>
      <c r="I986" s="142"/>
      <c r="J986" s="164"/>
      <c r="K986" s="165"/>
      <c r="L986" s="166"/>
      <c r="M986" s="65"/>
      <c r="N986" s="114"/>
      <c r="O986" s="114"/>
      <c r="P986" s="114"/>
      <c r="Q986" s="114"/>
      <c r="R986" s="115"/>
      <c r="S986" s="46" t="str">
        <f t="shared" si="224"/>
        <v>ข้อมูลไม่ครบ</v>
      </c>
      <c r="T986" s="47" t="str">
        <f t="shared" si="225"/>
        <v>ข้อมูลไม่ครบ</v>
      </c>
      <c r="U986" s="48" t="str">
        <f t="shared" si="226"/>
        <v>ข้อมูลไม่ครบ</v>
      </c>
      <c r="V986" s="48" t="str">
        <f t="shared" si="227"/>
        <v>ข้อมูลไม่ครบ</v>
      </c>
      <c r="W986" s="79" t="str">
        <f t="shared" ca="1" si="221"/>
        <v>ข้อมูลไม่ครบ</v>
      </c>
      <c r="X986" s="46" t="str">
        <f t="shared" si="228"/>
        <v>ข้อมูลไม่ครบ</v>
      </c>
      <c r="Y986" s="47" t="str">
        <f t="shared" si="222"/>
        <v>ข้อมูลไม่ครบ</v>
      </c>
      <c r="Z986" s="48" t="str">
        <f t="shared" si="229"/>
        <v>ข้อมูลไม่ครบ</v>
      </c>
      <c r="AA986" s="48" t="str">
        <f t="shared" si="230"/>
        <v>ข้อมูลไม่ครบ</v>
      </c>
      <c r="AB986" s="46" t="str">
        <f t="shared" si="231"/>
        <v>ข้อมูลไม่ครบ</v>
      </c>
      <c r="AC986" s="47" t="str">
        <f t="shared" si="223"/>
        <v>ข้อมูลไม่ครบ</v>
      </c>
      <c r="AD986" s="48" t="str">
        <f t="shared" si="232"/>
        <v>ข้อมูลไม่ครบ</v>
      </c>
      <c r="AE986" s="48" t="str">
        <f t="shared" si="233"/>
        <v>ข้อมูลไม่ครบ</v>
      </c>
      <c r="AF986" s="64"/>
    </row>
    <row r="987" spans="1:32" ht="21.75" thickBot="1" x14ac:dyDescent="0.4">
      <c r="A987" s="81">
        <v>969</v>
      </c>
      <c r="B987" s="168"/>
      <c r="C987" s="141"/>
      <c r="D987" s="142"/>
      <c r="E987" s="193"/>
      <c r="F987" s="194"/>
      <c r="G987" s="195"/>
      <c r="H987" s="196"/>
      <c r="I987" s="142"/>
      <c r="J987" s="164"/>
      <c r="K987" s="165"/>
      <c r="L987" s="166"/>
      <c r="M987" s="65"/>
      <c r="N987" s="114"/>
      <c r="O987" s="114"/>
      <c r="P987" s="114"/>
      <c r="Q987" s="114"/>
      <c r="R987" s="115"/>
      <c r="S987" s="46" t="str">
        <f t="shared" si="224"/>
        <v>ข้อมูลไม่ครบ</v>
      </c>
      <c r="T987" s="47" t="str">
        <f t="shared" si="225"/>
        <v>ข้อมูลไม่ครบ</v>
      </c>
      <c r="U987" s="48" t="str">
        <f t="shared" si="226"/>
        <v>ข้อมูลไม่ครบ</v>
      </c>
      <c r="V987" s="48" t="str">
        <f t="shared" si="227"/>
        <v>ข้อมูลไม่ครบ</v>
      </c>
      <c r="W987" s="79" t="str">
        <f t="shared" ca="1" si="221"/>
        <v>ข้อมูลไม่ครบ</v>
      </c>
      <c r="X987" s="46" t="str">
        <f t="shared" si="228"/>
        <v>ข้อมูลไม่ครบ</v>
      </c>
      <c r="Y987" s="47" t="str">
        <f t="shared" si="222"/>
        <v>ข้อมูลไม่ครบ</v>
      </c>
      <c r="Z987" s="48" t="str">
        <f t="shared" si="229"/>
        <v>ข้อมูลไม่ครบ</v>
      </c>
      <c r="AA987" s="48" t="str">
        <f t="shared" si="230"/>
        <v>ข้อมูลไม่ครบ</v>
      </c>
      <c r="AB987" s="46" t="str">
        <f t="shared" si="231"/>
        <v>ข้อมูลไม่ครบ</v>
      </c>
      <c r="AC987" s="47" t="str">
        <f t="shared" si="223"/>
        <v>ข้อมูลไม่ครบ</v>
      </c>
      <c r="AD987" s="48" t="str">
        <f t="shared" si="232"/>
        <v>ข้อมูลไม่ครบ</v>
      </c>
      <c r="AE987" s="48" t="str">
        <f t="shared" si="233"/>
        <v>ข้อมูลไม่ครบ</v>
      </c>
      <c r="AF987" s="64"/>
    </row>
    <row r="988" spans="1:32" ht="21.75" thickBot="1" x14ac:dyDescent="0.4">
      <c r="A988" s="81">
        <v>970</v>
      </c>
      <c r="B988" s="168"/>
      <c r="C988" s="141"/>
      <c r="D988" s="142"/>
      <c r="E988" s="193"/>
      <c r="F988" s="194"/>
      <c r="G988" s="195"/>
      <c r="H988" s="196"/>
      <c r="I988" s="142"/>
      <c r="J988" s="164"/>
      <c r="K988" s="165"/>
      <c r="L988" s="166"/>
      <c r="M988" s="65"/>
      <c r="N988" s="114"/>
      <c r="O988" s="114"/>
      <c r="P988" s="114"/>
      <c r="Q988" s="114"/>
      <c r="R988" s="115"/>
      <c r="S988" s="46" t="str">
        <f t="shared" si="224"/>
        <v>ข้อมูลไม่ครบ</v>
      </c>
      <c r="T988" s="47" t="str">
        <f t="shared" si="225"/>
        <v>ข้อมูลไม่ครบ</v>
      </c>
      <c r="U988" s="48" t="str">
        <f t="shared" si="226"/>
        <v>ข้อมูลไม่ครบ</v>
      </c>
      <c r="V988" s="48" t="str">
        <f t="shared" si="227"/>
        <v>ข้อมูลไม่ครบ</v>
      </c>
      <c r="W988" s="79" t="str">
        <f t="shared" ca="1" si="221"/>
        <v>ข้อมูลไม่ครบ</v>
      </c>
      <c r="X988" s="46" t="str">
        <f t="shared" si="228"/>
        <v>ข้อมูลไม่ครบ</v>
      </c>
      <c r="Y988" s="47" t="str">
        <f t="shared" si="222"/>
        <v>ข้อมูลไม่ครบ</v>
      </c>
      <c r="Z988" s="48" t="str">
        <f t="shared" si="229"/>
        <v>ข้อมูลไม่ครบ</v>
      </c>
      <c r="AA988" s="48" t="str">
        <f t="shared" si="230"/>
        <v>ข้อมูลไม่ครบ</v>
      </c>
      <c r="AB988" s="46" t="str">
        <f t="shared" si="231"/>
        <v>ข้อมูลไม่ครบ</v>
      </c>
      <c r="AC988" s="47" t="str">
        <f t="shared" si="223"/>
        <v>ข้อมูลไม่ครบ</v>
      </c>
      <c r="AD988" s="48" t="str">
        <f t="shared" si="232"/>
        <v>ข้อมูลไม่ครบ</v>
      </c>
      <c r="AE988" s="48" t="str">
        <f t="shared" si="233"/>
        <v>ข้อมูลไม่ครบ</v>
      </c>
      <c r="AF988" s="64"/>
    </row>
    <row r="989" spans="1:32" ht="21.75" thickBot="1" x14ac:dyDescent="0.4">
      <c r="A989" s="81">
        <v>971</v>
      </c>
      <c r="B989" s="168"/>
      <c r="C989" s="141"/>
      <c r="D989" s="142"/>
      <c r="E989" s="193"/>
      <c r="F989" s="194"/>
      <c r="G989" s="195"/>
      <c r="H989" s="196"/>
      <c r="I989" s="142"/>
      <c r="J989" s="164"/>
      <c r="K989" s="165"/>
      <c r="L989" s="166"/>
      <c r="M989" s="65"/>
      <c r="N989" s="114"/>
      <c r="O989" s="114"/>
      <c r="P989" s="114"/>
      <c r="Q989" s="114"/>
      <c r="R989" s="115"/>
      <c r="S989" s="46" t="str">
        <f t="shared" si="224"/>
        <v>ข้อมูลไม่ครบ</v>
      </c>
      <c r="T989" s="47" t="str">
        <f t="shared" si="225"/>
        <v>ข้อมูลไม่ครบ</v>
      </c>
      <c r="U989" s="48" t="str">
        <f t="shared" si="226"/>
        <v>ข้อมูลไม่ครบ</v>
      </c>
      <c r="V989" s="48" t="str">
        <f t="shared" si="227"/>
        <v>ข้อมูลไม่ครบ</v>
      </c>
      <c r="W989" s="79" t="str">
        <f t="shared" ca="1" si="221"/>
        <v>ข้อมูลไม่ครบ</v>
      </c>
      <c r="X989" s="46" t="str">
        <f t="shared" si="228"/>
        <v>ข้อมูลไม่ครบ</v>
      </c>
      <c r="Y989" s="47" t="str">
        <f t="shared" si="222"/>
        <v>ข้อมูลไม่ครบ</v>
      </c>
      <c r="Z989" s="48" t="str">
        <f t="shared" si="229"/>
        <v>ข้อมูลไม่ครบ</v>
      </c>
      <c r="AA989" s="48" t="str">
        <f t="shared" si="230"/>
        <v>ข้อมูลไม่ครบ</v>
      </c>
      <c r="AB989" s="46" t="str">
        <f t="shared" si="231"/>
        <v>ข้อมูลไม่ครบ</v>
      </c>
      <c r="AC989" s="47" t="str">
        <f t="shared" si="223"/>
        <v>ข้อมูลไม่ครบ</v>
      </c>
      <c r="AD989" s="48" t="str">
        <f t="shared" si="232"/>
        <v>ข้อมูลไม่ครบ</v>
      </c>
      <c r="AE989" s="48" t="str">
        <f t="shared" si="233"/>
        <v>ข้อมูลไม่ครบ</v>
      </c>
      <c r="AF989" s="64"/>
    </row>
    <row r="990" spans="1:32" ht="21.75" thickBot="1" x14ac:dyDescent="0.4">
      <c r="A990" s="81">
        <v>972</v>
      </c>
      <c r="B990" s="168"/>
      <c r="C990" s="141"/>
      <c r="D990" s="142"/>
      <c r="E990" s="193"/>
      <c r="F990" s="194"/>
      <c r="G990" s="195"/>
      <c r="H990" s="196"/>
      <c r="I990" s="142"/>
      <c r="J990" s="164"/>
      <c r="K990" s="165"/>
      <c r="L990" s="166"/>
      <c r="M990" s="65"/>
      <c r="N990" s="114"/>
      <c r="O990" s="114"/>
      <c r="P990" s="114"/>
      <c r="Q990" s="114"/>
      <c r="R990" s="115"/>
      <c r="S990" s="46" t="str">
        <f t="shared" si="224"/>
        <v>ข้อมูลไม่ครบ</v>
      </c>
      <c r="T990" s="47" t="str">
        <f t="shared" si="225"/>
        <v>ข้อมูลไม่ครบ</v>
      </c>
      <c r="U990" s="48" t="str">
        <f t="shared" si="226"/>
        <v>ข้อมูลไม่ครบ</v>
      </c>
      <c r="V990" s="48" t="str">
        <f t="shared" si="227"/>
        <v>ข้อมูลไม่ครบ</v>
      </c>
      <c r="W990" s="79" t="str">
        <f t="shared" ca="1" si="221"/>
        <v>ข้อมูลไม่ครบ</v>
      </c>
      <c r="X990" s="46" t="str">
        <f t="shared" si="228"/>
        <v>ข้อมูลไม่ครบ</v>
      </c>
      <c r="Y990" s="47" t="str">
        <f t="shared" si="222"/>
        <v>ข้อมูลไม่ครบ</v>
      </c>
      <c r="Z990" s="48" t="str">
        <f t="shared" si="229"/>
        <v>ข้อมูลไม่ครบ</v>
      </c>
      <c r="AA990" s="48" t="str">
        <f t="shared" si="230"/>
        <v>ข้อมูลไม่ครบ</v>
      </c>
      <c r="AB990" s="46" t="str">
        <f t="shared" si="231"/>
        <v>ข้อมูลไม่ครบ</v>
      </c>
      <c r="AC990" s="47" t="str">
        <f t="shared" si="223"/>
        <v>ข้อมูลไม่ครบ</v>
      </c>
      <c r="AD990" s="48" t="str">
        <f t="shared" si="232"/>
        <v>ข้อมูลไม่ครบ</v>
      </c>
      <c r="AE990" s="48" t="str">
        <f t="shared" si="233"/>
        <v>ข้อมูลไม่ครบ</v>
      </c>
      <c r="AF990" s="64"/>
    </row>
    <row r="991" spans="1:32" ht="21.75" thickBot="1" x14ac:dyDescent="0.4">
      <c r="A991" s="81">
        <v>973</v>
      </c>
      <c r="B991" s="168"/>
      <c r="C991" s="141"/>
      <c r="D991" s="142"/>
      <c r="E991" s="193"/>
      <c r="F991" s="194"/>
      <c r="G991" s="195"/>
      <c r="H991" s="196"/>
      <c r="I991" s="142"/>
      <c r="J991" s="164"/>
      <c r="K991" s="165"/>
      <c r="L991" s="166"/>
      <c r="M991" s="65"/>
      <c r="N991" s="114"/>
      <c r="O991" s="114"/>
      <c r="P991" s="114"/>
      <c r="Q991" s="114"/>
      <c r="R991" s="115"/>
      <c r="S991" s="46" t="str">
        <f t="shared" si="224"/>
        <v>ข้อมูลไม่ครบ</v>
      </c>
      <c r="T991" s="47" t="str">
        <f t="shared" si="225"/>
        <v>ข้อมูลไม่ครบ</v>
      </c>
      <c r="U991" s="48" t="str">
        <f t="shared" si="226"/>
        <v>ข้อมูลไม่ครบ</v>
      </c>
      <c r="V991" s="48" t="str">
        <f t="shared" si="227"/>
        <v>ข้อมูลไม่ครบ</v>
      </c>
      <c r="W991" s="79" t="str">
        <f t="shared" ca="1" si="221"/>
        <v>ข้อมูลไม่ครบ</v>
      </c>
      <c r="X991" s="46" t="str">
        <f t="shared" si="228"/>
        <v>ข้อมูลไม่ครบ</v>
      </c>
      <c r="Y991" s="47" t="str">
        <f t="shared" si="222"/>
        <v>ข้อมูลไม่ครบ</v>
      </c>
      <c r="Z991" s="48" t="str">
        <f t="shared" si="229"/>
        <v>ข้อมูลไม่ครบ</v>
      </c>
      <c r="AA991" s="48" t="str">
        <f t="shared" si="230"/>
        <v>ข้อมูลไม่ครบ</v>
      </c>
      <c r="AB991" s="46" t="str">
        <f t="shared" si="231"/>
        <v>ข้อมูลไม่ครบ</v>
      </c>
      <c r="AC991" s="47" t="str">
        <f t="shared" si="223"/>
        <v>ข้อมูลไม่ครบ</v>
      </c>
      <c r="AD991" s="48" t="str">
        <f t="shared" si="232"/>
        <v>ข้อมูลไม่ครบ</v>
      </c>
      <c r="AE991" s="48" t="str">
        <f t="shared" si="233"/>
        <v>ข้อมูลไม่ครบ</v>
      </c>
      <c r="AF991" s="64"/>
    </row>
    <row r="992" spans="1:32" ht="21.75" thickBot="1" x14ac:dyDescent="0.4">
      <c r="A992" s="81">
        <v>974</v>
      </c>
      <c r="B992" s="168"/>
      <c r="C992" s="141"/>
      <c r="D992" s="142"/>
      <c r="E992" s="193"/>
      <c r="F992" s="194"/>
      <c r="G992" s="195"/>
      <c r="H992" s="196"/>
      <c r="I992" s="142"/>
      <c r="J992" s="164"/>
      <c r="K992" s="165"/>
      <c r="L992" s="166"/>
      <c r="M992" s="65"/>
      <c r="N992" s="114"/>
      <c r="O992" s="114"/>
      <c r="P992" s="114"/>
      <c r="Q992" s="114"/>
      <c r="R992" s="115"/>
      <c r="S992" s="46" t="str">
        <f t="shared" si="224"/>
        <v>ข้อมูลไม่ครบ</v>
      </c>
      <c r="T992" s="47" t="str">
        <f t="shared" si="225"/>
        <v>ข้อมูลไม่ครบ</v>
      </c>
      <c r="U992" s="48" t="str">
        <f t="shared" si="226"/>
        <v>ข้อมูลไม่ครบ</v>
      </c>
      <c r="V992" s="48" t="str">
        <f t="shared" si="227"/>
        <v>ข้อมูลไม่ครบ</v>
      </c>
      <c r="W992" s="79" t="str">
        <f t="shared" ca="1" si="221"/>
        <v>ข้อมูลไม่ครบ</v>
      </c>
      <c r="X992" s="46" t="str">
        <f t="shared" si="228"/>
        <v>ข้อมูลไม่ครบ</v>
      </c>
      <c r="Y992" s="47" t="str">
        <f t="shared" si="222"/>
        <v>ข้อมูลไม่ครบ</v>
      </c>
      <c r="Z992" s="48" t="str">
        <f t="shared" si="229"/>
        <v>ข้อมูลไม่ครบ</v>
      </c>
      <c r="AA992" s="48" t="str">
        <f t="shared" si="230"/>
        <v>ข้อมูลไม่ครบ</v>
      </c>
      <c r="AB992" s="46" t="str">
        <f t="shared" si="231"/>
        <v>ข้อมูลไม่ครบ</v>
      </c>
      <c r="AC992" s="47" t="str">
        <f t="shared" si="223"/>
        <v>ข้อมูลไม่ครบ</v>
      </c>
      <c r="AD992" s="48" t="str">
        <f t="shared" si="232"/>
        <v>ข้อมูลไม่ครบ</v>
      </c>
      <c r="AE992" s="48" t="str">
        <f t="shared" si="233"/>
        <v>ข้อมูลไม่ครบ</v>
      </c>
      <c r="AF992" s="64"/>
    </row>
    <row r="993" spans="1:32" ht="21.75" thickBot="1" x14ac:dyDescent="0.4">
      <c r="A993" s="81">
        <v>975</v>
      </c>
      <c r="B993" s="168"/>
      <c r="C993" s="141"/>
      <c r="D993" s="142"/>
      <c r="E993" s="193"/>
      <c r="F993" s="194"/>
      <c r="G993" s="195"/>
      <c r="H993" s="196"/>
      <c r="I993" s="142"/>
      <c r="J993" s="164"/>
      <c r="K993" s="165"/>
      <c r="L993" s="166"/>
      <c r="M993" s="65"/>
      <c r="N993" s="114"/>
      <c r="O993" s="114"/>
      <c r="P993" s="114"/>
      <c r="Q993" s="114"/>
      <c r="R993" s="115"/>
      <c r="S993" s="46" t="str">
        <f t="shared" si="224"/>
        <v>ข้อมูลไม่ครบ</v>
      </c>
      <c r="T993" s="47" t="str">
        <f t="shared" si="225"/>
        <v>ข้อมูลไม่ครบ</v>
      </c>
      <c r="U993" s="48" t="str">
        <f t="shared" si="226"/>
        <v>ข้อมูลไม่ครบ</v>
      </c>
      <c r="V993" s="48" t="str">
        <f t="shared" si="227"/>
        <v>ข้อมูลไม่ครบ</v>
      </c>
      <c r="W993" s="79" t="str">
        <f t="shared" ca="1" si="221"/>
        <v>ข้อมูลไม่ครบ</v>
      </c>
      <c r="X993" s="46" t="str">
        <f t="shared" si="228"/>
        <v>ข้อมูลไม่ครบ</v>
      </c>
      <c r="Y993" s="47" t="str">
        <f t="shared" si="222"/>
        <v>ข้อมูลไม่ครบ</v>
      </c>
      <c r="Z993" s="48" t="str">
        <f t="shared" si="229"/>
        <v>ข้อมูลไม่ครบ</v>
      </c>
      <c r="AA993" s="48" t="str">
        <f t="shared" si="230"/>
        <v>ข้อมูลไม่ครบ</v>
      </c>
      <c r="AB993" s="46" t="str">
        <f t="shared" si="231"/>
        <v>ข้อมูลไม่ครบ</v>
      </c>
      <c r="AC993" s="47" t="str">
        <f t="shared" si="223"/>
        <v>ข้อมูลไม่ครบ</v>
      </c>
      <c r="AD993" s="48" t="str">
        <f t="shared" si="232"/>
        <v>ข้อมูลไม่ครบ</v>
      </c>
      <c r="AE993" s="48" t="str">
        <f t="shared" si="233"/>
        <v>ข้อมูลไม่ครบ</v>
      </c>
      <c r="AF993" s="64"/>
    </row>
    <row r="994" spans="1:32" ht="21.75" thickBot="1" x14ac:dyDescent="0.4">
      <c r="A994" s="81">
        <v>976</v>
      </c>
      <c r="B994" s="168"/>
      <c r="C994" s="141"/>
      <c r="D994" s="142"/>
      <c r="E994" s="193"/>
      <c r="F994" s="194"/>
      <c r="G994" s="195"/>
      <c r="H994" s="196"/>
      <c r="I994" s="142"/>
      <c r="J994" s="164"/>
      <c r="K994" s="165"/>
      <c r="L994" s="166"/>
      <c r="M994" s="65"/>
      <c r="N994" s="114"/>
      <c r="O994" s="114"/>
      <c r="P994" s="114"/>
      <c r="Q994" s="114"/>
      <c r="R994" s="115"/>
      <c r="S994" s="46" t="str">
        <f t="shared" si="224"/>
        <v>ข้อมูลไม่ครบ</v>
      </c>
      <c r="T994" s="47" t="str">
        <f t="shared" si="225"/>
        <v>ข้อมูลไม่ครบ</v>
      </c>
      <c r="U994" s="48" t="str">
        <f t="shared" si="226"/>
        <v>ข้อมูลไม่ครบ</v>
      </c>
      <c r="V994" s="48" t="str">
        <f t="shared" si="227"/>
        <v>ข้อมูลไม่ครบ</v>
      </c>
      <c r="W994" s="79" t="str">
        <f t="shared" ca="1" si="221"/>
        <v>ข้อมูลไม่ครบ</v>
      </c>
      <c r="X994" s="46" t="str">
        <f t="shared" si="228"/>
        <v>ข้อมูลไม่ครบ</v>
      </c>
      <c r="Y994" s="47" t="str">
        <f t="shared" si="222"/>
        <v>ข้อมูลไม่ครบ</v>
      </c>
      <c r="Z994" s="48" t="str">
        <f t="shared" si="229"/>
        <v>ข้อมูลไม่ครบ</v>
      </c>
      <c r="AA994" s="48" t="str">
        <f t="shared" si="230"/>
        <v>ข้อมูลไม่ครบ</v>
      </c>
      <c r="AB994" s="46" t="str">
        <f t="shared" si="231"/>
        <v>ข้อมูลไม่ครบ</v>
      </c>
      <c r="AC994" s="47" t="str">
        <f t="shared" si="223"/>
        <v>ข้อมูลไม่ครบ</v>
      </c>
      <c r="AD994" s="48" t="str">
        <f t="shared" si="232"/>
        <v>ข้อมูลไม่ครบ</v>
      </c>
      <c r="AE994" s="48" t="str">
        <f t="shared" si="233"/>
        <v>ข้อมูลไม่ครบ</v>
      </c>
      <c r="AF994" s="64"/>
    </row>
    <row r="995" spans="1:32" ht="21.75" thickBot="1" x14ac:dyDescent="0.4">
      <c r="A995" s="81">
        <v>977</v>
      </c>
      <c r="B995" s="168"/>
      <c r="C995" s="141"/>
      <c r="D995" s="142"/>
      <c r="E995" s="193"/>
      <c r="F995" s="194"/>
      <c r="G995" s="195"/>
      <c r="H995" s="196"/>
      <c r="I995" s="142"/>
      <c r="J995" s="164"/>
      <c r="K995" s="165"/>
      <c r="L995" s="166"/>
      <c r="M995" s="65"/>
      <c r="N995" s="114"/>
      <c r="O995" s="114"/>
      <c r="P995" s="114"/>
      <c r="Q995" s="114"/>
      <c r="R995" s="115"/>
      <c r="S995" s="46" t="str">
        <f t="shared" si="224"/>
        <v>ข้อมูลไม่ครบ</v>
      </c>
      <c r="T995" s="47" t="str">
        <f t="shared" si="225"/>
        <v>ข้อมูลไม่ครบ</v>
      </c>
      <c r="U995" s="48" t="str">
        <f t="shared" si="226"/>
        <v>ข้อมูลไม่ครบ</v>
      </c>
      <c r="V995" s="48" t="str">
        <f t="shared" si="227"/>
        <v>ข้อมูลไม่ครบ</v>
      </c>
      <c r="W995" s="79" t="str">
        <f t="shared" ca="1" si="221"/>
        <v>ข้อมูลไม่ครบ</v>
      </c>
      <c r="X995" s="46" t="str">
        <f t="shared" si="228"/>
        <v>ข้อมูลไม่ครบ</v>
      </c>
      <c r="Y995" s="47" t="str">
        <f t="shared" si="222"/>
        <v>ข้อมูลไม่ครบ</v>
      </c>
      <c r="Z995" s="48" t="str">
        <f t="shared" si="229"/>
        <v>ข้อมูลไม่ครบ</v>
      </c>
      <c r="AA995" s="48" t="str">
        <f t="shared" si="230"/>
        <v>ข้อมูลไม่ครบ</v>
      </c>
      <c r="AB995" s="46" t="str">
        <f t="shared" si="231"/>
        <v>ข้อมูลไม่ครบ</v>
      </c>
      <c r="AC995" s="47" t="str">
        <f t="shared" si="223"/>
        <v>ข้อมูลไม่ครบ</v>
      </c>
      <c r="AD995" s="48" t="str">
        <f t="shared" si="232"/>
        <v>ข้อมูลไม่ครบ</v>
      </c>
      <c r="AE995" s="48" t="str">
        <f t="shared" si="233"/>
        <v>ข้อมูลไม่ครบ</v>
      </c>
      <c r="AF995" s="64"/>
    </row>
    <row r="996" spans="1:32" ht="21.75" thickBot="1" x14ac:dyDescent="0.4">
      <c r="A996" s="81">
        <v>978</v>
      </c>
      <c r="B996" s="168"/>
      <c r="C996" s="141"/>
      <c r="D996" s="142"/>
      <c r="E996" s="193"/>
      <c r="F996" s="194"/>
      <c r="G996" s="195"/>
      <c r="H996" s="196"/>
      <c r="I996" s="142"/>
      <c r="J996" s="164"/>
      <c r="K996" s="165"/>
      <c r="L996" s="166"/>
      <c r="M996" s="65"/>
      <c r="N996" s="114"/>
      <c r="O996" s="114"/>
      <c r="P996" s="114"/>
      <c r="Q996" s="114"/>
      <c r="R996" s="115"/>
      <c r="S996" s="46" t="str">
        <f t="shared" si="224"/>
        <v>ข้อมูลไม่ครบ</v>
      </c>
      <c r="T996" s="47" t="str">
        <f t="shared" si="225"/>
        <v>ข้อมูลไม่ครบ</v>
      </c>
      <c r="U996" s="48" t="str">
        <f t="shared" si="226"/>
        <v>ข้อมูลไม่ครบ</v>
      </c>
      <c r="V996" s="48" t="str">
        <f t="shared" si="227"/>
        <v>ข้อมูลไม่ครบ</v>
      </c>
      <c r="W996" s="79" t="str">
        <f t="shared" ca="1" si="221"/>
        <v>ข้อมูลไม่ครบ</v>
      </c>
      <c r="X996" s="46" t="str">
        <f t="shared" si="228"/>
        <v>ข้อมูลไม่ครบ</v>
      </c>
      <c r="Y996" s="47" t="str">
        <f t="shared" si="222"/>
        <v>ข้อมูลไม่ครบ</v>
      </c>
      <c r="Z996" s="48" t="str">
        <f t="shared" si="229"/>
        <v>ข้อมูลไม่ครบ</v>
      </c>
      <c r="AA996" s="48" t="str">
        <f t="shared" si="230"/>
        <v>ข้อมูลไม่ครบ</v>
      </c>
      <c r="AB996" s="46" t="str">
        <f t="shared" si="231"/>
        <v>ข้อมูลไม่ครบ</v>
      </c>
      <c r="AC996" s="47" t="str">
        <f t="shared" si="223"/>
        <v>ข้อมูลไม่ครบ</v>
      </c>
      <c r="AD996" s="48" t="str">
        <f t="shared" si="232"/>
        <v>ข้อมูลไม่ครบ</v>
      </c>
      <c r="AE996" s="48" t="str">
        <f t="shared" si="233"/>
        <v>ข้อมูลไม่ครบ</v>
      </c>
      <c r="AF996" s="64"/>
    </row>
    <row r="997" spans="1:32" ht="21.75" thickBot="1" x14ac:dyDescent="0.4">
      <c r="A997" s="81">
        <v>979</v>
      </c>
      <c r="B997" s="168"/>
      <c r="C997" s="141"/>
      <c r="D997" s="142"/>
      <c r="E997" s="193"/>
      <c r="F997" s="194"/>
      <c r="G997" s="195"/>
      <c r="H997" s="196"/>
      <c r="I997" s="142"/>
      <c r="J997" s="164"/>
      <c r="K997" s="165"/>
      <c r="L997" s="166"/>
      <c r="M997" s="65"/>
      <c r="N997" s="114"/>
      <c r="O997" s="114"/>
      <c r="P997" s="114"/>
      <c r="Q997" s="114"/>
      <c r="R997" s="115"/>
      <c r="S997" s="46" t="str">
        <f t="shared" si="224"/>
        <v>ข้อมูลไม่ครบ</v>
      </c>
      <c r="T997" s="47" t="str">
        <f t="shared" si="225"/>
        <v>ข้อมูลไม่ครบ</v>
      </c>
      <c r="U997" s="48" t="str">
        <f t="shared" si="226"/>
        <v>ข้อมูลไม่ครบ</v>
      </c>
      <c r="V997" s="48" t="str">
        <f t="shared" si="227"/>
        <v>ข้อมูลไม่ครบ</v>
      </c>
      <c r="W997" s="79" t="str">
        <f t="shared" ca="1" si="221"/>
        <v>ข้อมูลไม่ครบ</v>
      </c>
      <c r="X997" s="46" t="str">
        <f t="shared" si="228"/>
        <v>ข้อมูลไม่ครบ</v>
      </c>
      <c r="Y997" s="47" t="str">
        <f t="shared" si="222"/>
        <v>ข้อมูลไม่ครบ</v>
      </c>
      <c r="Z997" s="48" t="str">
        <f t="shared" si="229"/>
        <v>ข้อมูลไม่ครบ</v>
      </c>
      <c r="AA997" s="48" t="str">
        <f t="shared" si="230"/>
        <v>ข้อมูลไม่ครบ</v>
      </c>
      <c r="AB997" s="46" t="str">
        <f t="shared" si="231"/>
        <v>ข้อมูลไม่ครบ</v>
      </c>
      <c r="AC997" s="47" t="str">
        <f t="shared" si="223"/>
        <v>ข้อมูลไม่ครบ</v>
      </c>
      <c r="AD997" s="48" t="str">
        <f t="shared" si="232"/>
        <v>ข้อมูลไม่ครบ</v>
      </c>
      <c r="AE997" s="48" t="str">
        <f t="shared" si="233"/>
        <v>ข้อมูลไม่ครบ</v>
      </c>
      <c r="AF997" s="64"/>
    </row>
    <row r="998" spans="1:32" ht="21.75" thickBot="1" x14ac:dyDescent="0.4">
      <c r="A998" s="81">
        <v>980</v>
      </c>
      <c r="B998" s="168"/>
      <c r="C998" s="141"/>
      <c r="D998" s="142"/>
      <c r="E998" s="193"/>
      <c r="F998" s="194"/>
      <c r="G998" s="195"/>
      <c r="H998" s="196"/>
      <c r="I998" s="142"/>
      <c r="J998" s="164"/>
      <c r="K998" s="165"/>
      <c r="L998" s="166"/>
      <c r="M998" s="65"/>
      <c r="N998" s="114"/>
      <c r="O998" s="114"/>
      <c r="P998" s="114"/>
      <c r="Q998" s="114"/>
      <c r="R998" s="115"/>
      <c r="S998" s="46" t="str">
        <f t="shared" si="224"/>
        <v>ข้อมูลไม่ครบ</v>
      </c>
      <c r="T998" s="47" t="str">
        <f t="shared" si="225"/>
        <v>ข้อมูลไม่ครบ</v>
      </c>
      <c r="U998" s="48" t="str">
        <f t="shared" si="226"/>
        <v>ข้อมูลไม่ครบ</v>
      </c>
      <c r="V998" s="48" t="str">
        <f t="shared" si="227"/>
        <v>ข้อมูลไม่ครบ</v>
      </c>
      <c r="W998" s="79" t="str">
        <f t="shared" ca="1" si="221"/>
        <v>ข้อมูลไม่ครบ</v>
      </c>
      <c r="X998" s="46" t="str">
        <f t="shared" si="228"/>
        <v>ข้อมูลไม่ครบ</v>
      </c>
      <c r="Y998" s="47" t="str">
        <f t="shared" si="222"/>
        <v>ข้อมูลไม่ครบ</v>
      </c>
      <c r="Z998" s="48" t="str">
        <f t="shared" si="229"/>
        <v>ข้อมูลไม่ครบ</v>
      </c>
      <c r="AA998" s="48" t="str">
        <f t="shared" si="230"/>
        <v>ข้อมูลไม่ครบ</v>
      </c>
      <c r="AB998" s="46" t="str">
        <f t="shared" si="231"/>
        <v>ข้อมูลไม่ครบ</v>
      </c>
      <c r="AC998" s="47" t="str">
        <f t="shared" si="223"/>
        <v>ข้อมูลไม่ครบ</v>
      </c>
      <c r="AD998" s="48" t="str">
        <f t="shared" si="232"/>
        <v>ข้อมูลไม่ครบ</v>
      </c>
      <c r="AE998" s="48" t="str">
        <f t="shared" si="233"/>
        <v>ข้อมูลไม่ครบ</v>
      </c>
      <c r="AF998" s="64"/>
    </row>
    <row r="999" spans="1:32" ht="21.75" thickBot="1" x14ac:dyDescent="0.4">
      <c r="A999" s="81">
        <v>981</v>
      </c>
      <c r="B999" s="168"/>
      <c r="C999" s="141"/>
      <c r="D999" s="142"/>
      <c r="E999" s="193"/>
      <c r="F999" s="194"/>
      <c r="G999" s="195"/>
      <c r="H999" s="196"/>
      <c r="I999" s="142"/>
      <c r="J999" s="164"/>
      <c r="K999" s="165"/>
      <c r="L999" s="166"/>
      <c r="M999" s="65"/>
      <c r="N999" s="114"/>
      <c r="O999" s="114"/>
      <c r="P999" s="114"/>
      <c r="Q999" s="114"/>
      <c r="R999" s="115"/>
      <c r="S999" s="46" t="str">
        <f t="shared" si="224"/>
        <v>ข้อมูลไม่ครบ</v>
      </c>
      <c r="T999" s="47" t="str">
        <f t="shared" si="225"/>
        <v>ข้อมูลไม่ครบ</v>
      </c>
      <c r="U999" s="48" t="str">
        <f t="shared" si="226"/>
        <v>ข้อมูลไม่ครบ</v>
      </c>
      <c r="V999" s="48" t="str">
        <f t="shared" si="227"/>
        <v>ข้อมูลไม่ครบ</v>
      </c>
      <c r="W999" s="79" t="str">
        <f t="shared" ca="1" si="221"/>
        <v>ข้อมูลไม่ครบ</v>
      </c>
      <c r="X999" s="46" t="str">
        <f t="shared" si="228"/>
        <v>ข้อมูลไม่ครบ</v>
      </c>
      <c r="Y999" s="47" t="str">
        <f t="shared" si="222"/>
        <v>ข้อมูลไม่ครบ</v>
      </c>
      <c r="Z999" s="48" t="str">
        <f t="shared" si="229"/>
        <v>ข้อมูลไม่ครบ</v>
      </c>
      <c r="AA999" s="48" t="str">
        <f t="shared" si="230"/>
        <v>ข้อมูลไม่ครบ</v>
      </c>
      <c r="AB999" s="46" t="str">
        <f t="shared" si="231"/>
        <v>ข้อมูลไม่ครบ</v>
      </c>
      <c r="AC999" s="47" t="str">
        <f t="shared" si="223"/>
        <v>ข้อมูลไม่ครบ</v>
      </c>
      <c r="AD999" s="48" t="str">
        <f t="shared" si="232"/>
        <v>ข้อมูลไม่ครบ</v>
      </c>
      <c r="AE999" s="48" t="str">
        <f t="shared" si="233"/>
        <v>ข้อมูลไม่ครบ</v>
      </c>
      <c r="AF999" s="64"/>
    </row>
    <row r="1000" spans="1:32" ht="21.75" thickBot="1" x14ac:dyDescent="0.4">
      <c r="A1000" s="81">
        <v>982</v>
      </c>
      <c r="B1000" s="168"/>
      <c r="C1000" s="141"/>
      <c r="D1000" s="142"/>
      <c r="E1000" s="193"/>
      <c r="F1000" s="194"/>
      <c r="G1000" s="195"/>
      <c r="H1000" s="196"/>
      <c r="I1000" s="142"/>
      <c r="J1000" s="164"/>
      <c r="K1000" s="165"/>
      <c r="L1000" s="166"/>
      <c r="M1000" s="65"/>
      <c r="N1000" s="114"/>
      <c r="O1000" s="114"/>
      <c r="P1000" s="114"/>
      <c r="Q1000" s="114"/>
      <c r="R1000" s="115"/>
      <c r="S1000" s="46" t="str">
        <f t="shared" si="224"/>
        <v>ข้อมูลไม่ครบ</v>
      </c>
      <c r="T1000" s="47" t="str">
        <f t="shared" si="225"/>
        <v>ข้อมูลไม่ครบ</v>
      </c>
      <c r="U1000" s="48" t="str">
        <f t="shared" si="226"/>
        <v>ข้อมูลไม่ครบ</v>
      </c>
      <c r="V1000" s="48" t="str">
        <f t="shared" si="227"/>
        <v>ข้อมูลไม่ครบ</v>
      </c>
      <c r="W1000" s="79" t="str">
        <f t="shared" ca="1" si="221"/>
        <v>ข้อมูลไม่ครบ</v>
      </c>
      <c r="X1000" s="46" t="str">
        <f t="shared" si="228"/>
        <v>ข้อมูลไม่ครบ</v>
      </c>
      <c r="Y1000" s="47" t="str">
        <f t="shared" si="222"/>
        <v>ข้อมูลไม่ครบ</v>
      </c>
      <c r="Z1000" s="48" t="str">
        <f t="shared" si="229"/>
        <v>ข้อมูลไม่ครบ</v>
      </c>
      <c r="AA1000" s="48" t="str">
        <f t="shared" si="230"/>
        <v>ข้อมูลไม่ครบ</v>
      </c>
      <c r="AB1000" s="46" t="str">
        <f t="shared" si="231"/>
        <v>ข้อมูลไม่ครบ</v>
      </c>
      <c r="AC1000" s="47" t="str">
        <f t="shared" si="223"/>
        <v>ข้อมูลไม่ครบ</v>
      </c>
      <c r="AD1000" s="48" t="str">
        <f t="shared" si="232"/>
        <v>ข้อมูลไม่ครบ</v>
      </c>
      <c r="AE1000" s="48" t="str">
        <f t="shared" si="233"/>
        <v>ข้อมูลไม่ครบ</v>
      </c>
      <c r="AF1000" s="64"/>
    </row>
    <row r="1001" spans="1:32" ht="21.75" thickBot="1" x14ac:dyDescent="0.4">
      <c r="A1001" s="81">
        <v>983</v>
      </c>
      <c r="B1001" s="168"/>
      <c r="C1001" s="141"/>
      <c r="D1001" s="142"/>
      <c r="E1001" s="193"/>
      <c r="F1001" s="194"/>
      <c r="G1001" s="195"/>
      <c r="H1001" s="196"/>
      <c r="I1001" s="142"/>
      <c r="J1001" s="164"/>
      <c r="K1001" s="165"/>
      <c r="L1001" s="166"/>
      <c r="M1001" s="65"/>
      <c r="N1001" s="114"/>
      <c r="O1001" s="114"/>
      <c r="P1001" s="114"/>
      <c r="Q1001" s="114"/>
      <c r="R1001" s="115"/>
      <c r="S1001" s="46" t="str">
        <f t="shared" si="224"/>
        <v>ข้อมูลไม่ครบ</v>
      </c>
      <c r="T1001" s="47" t="str">
        <f t="shared" si="225"/>
        <v>ข้อมูลไม่ครบ</v>
      </c>
      <c r="U1001" s="48" t="str">
        <f t="shared" si="226"/>
        <v>ข้อมูลไม่ครบ</v>
      </c>
      <c r="V1001" s="48" t="str">
        <f t="shared" si="227"/>
        <v>ข้อมูลไม่ครบ</v>
      </c>
      <c r="W1001" s="79" t="str">
        <f t="shared" ca="1" si="221"/>
        <v>ข้อมูลไม่ครบ</v>
      </c>
      <c r="X1001" s="46" t="str">
        <f t="shared" si="228"/>
        <v>ข้อมูลไม่ครบ</v>
      </c>
      <c r="Y1001" s="47" t="str">
        <f t="shared" si="222"/>
        <v>ข้อมูลไม่ครบ</v>
      </c>
      <c r="Z1001" s="48" t="str">
        <f t="shared" si="229"/>
        <v>ข้อมูลไม่ครบ</v>
      </c>
      <c r="AA1001" s="48" t="str">
        <f t="shared" si="230"/>
        <v>ข้อมูลไม่ครบ</v>
      </c>
      <c r="AB1001" s="46" t="str">
        <f t="shared" si="231"/>
        <v>ข้อมูลไม่ครบ</v>
      </c>
      <c r="AC1001" s="47" t="str">
        <f t="shared" si="223"/>
        <v>ข้อมูลไม่ครบ</v>
      </c>
      <c r="AD1001" s="48" t="str">
        <f t="shared" si="232"/>
        <v>ข้อมูลไม่ครบ</v>
      </c>
      <c r="AE1001" s="48" t="str">
        <f t="shared" si="233"/>
        <v>ข้อมูลไม่ครบ</v>
      </c>
      <c r="AF1001" s="64"/>
    </row>
    <row r="1002" spans="1:32" ht="21.75" thickBot="1" x14ac:dyDescent="0.4">
      <c r="A1002" s="81">
        <v>984</v>
      </c>
      <c r="B1002" s="168"/>
      <c r="C1002" s="141"/>
      <c r="D1002" s="142"/>
      <c r="E1002" s="193"/>
      <c r="F1002" s="194"/>
      <c r="G1002" s="195"/>
      <c r="H1002" s="196"/>
      <c r="I1002" s="142"/>
      <c r="J1002" s="164"/>
      <c r="K1002" s="165"/>
      <c r="L1002" s="166"/>
      <c r="M1002" s="65"/>
      <c r="N1002" s="114"/>
      <c r="O1002" s="114"/>
      <c r="P1002" s="114"/>
      <c r="Q1002" s="114"/>
      <c r="R1002" s="115"/>
      <c r="S1002" s="46" t="str">
        <f t="shared" si="224"/>
        <v>ข้อมูลไม่ครบ</v>
      </c>
      <c r="T1002" s="47" t="str">
        <f t="shared" si="225"/>
        <v>ข้อมูลไม่ครบ</v>
      </c>
      <c r="U1002" s="48" t="str">
        <f t="shared" si="226"/>
        <v>ข้อมูลไม่ครบ</v>
      </c>
      <c r="V1002" s="48" t="str">
        <f t="shared" si="227"/>
        <v>ข้อมูลไม่ครบ</v>
      </c>
      <c r="W1002" s="79" t="str">
        <f t="shared" ca="1" si="221"/>
        <v>ข้อมูลไม่ครบ</v>
      </c>
      <c r="X1002" s="46" t="str">
        <f t="shared" si="228"/>
        <v>ข้อมูลไม่ครบ</v>
      </c>
      <c r="Y1002" s="47" t="str">
        <f t="shared" si="222"/>
        <v>ข้อมูลไม่ครบ</v>
      </c>
      <c r="Z1002" s="48" t="str">
        <f t="shared" si="229"/>
        <v>ข้อมูลไม่ครบ</v>
      </c>
      <c r="AA1002" s="48" t="str">
        <f t="shared" si="230"/>
        <v>ข้อมูลไม่ครบ</v>
      </c>
      <c r="AB1002" s="46" t="str">
        <f t="shared" si="231"/>
        <v>ข้อมูลไม่ครบ</v>
      </c>
      <c r="AC1002" s="47" t="str">
        <f t="shared" si="223"/>
        <v>ข้อมูลไม่ครบ</v>
      </c>
      <c r="AD1002" s="48" t="str">
        <f t="shared" si="232"/>
        <v>ข้อมูลไม่ครบ</v>
      </c>
      <c r="AE1002" s="48" t="str">
        <f t="shared" si="233"/>
        <v>ข้อมูลไม่ครบ</v>
      </c>
      <c r="AF1002" s="64"/>
    </row>
    <row r="1003" spans="1:32" ht="21.75" thickBot="1" x14ac:dyDescent="0.4">
      <c r="A1003" s="81">
        <v>985</v>
      </c>
      <c r="B1003" s="168"/>
      <c r="C1003" s="141"/>
      <c r="D1003" s="142"/>
      <c r="E1003" s="193"/>
      <c r="F1003" s="194"/>
      <c r="G1003" s="195"/>
      <c r="H1003" s="196"/>
      <c r="I1003" s="142"/>
      <c r="J1003" s="164"/>
      <c r="K1003" s="165"/>
      <c r="L1003" s="166"/>
      <c r="M1003" s="65"/>
      <c r="N1003" s="114"/>
      <c r="O1003" s="114"/>
      <c r="P1003" s="114"/>
      <c r="Q1003" s="114"/>
      <c r="R1003" s="115"/>
      <c r="S1003" s="46" t="str">
        <f t="shared" si="224"/>
        <v>ข้อมูลไม่ครบ</v>
      </c>
      <c r="T1003" s="47" t="str">
        <f t="shared" si="225"/>
        <v>ข้อมูลไม่ครบ</v>
      </c>
      <c r="U1003" s="48" t="str">
        <f t="shared" si="226"/>
        <v>ข้อมูลไม่ครบ</v>
      </c>
      <c r="V1003" s="48" t="str">
        <f t="shared" si="227"/>
        <v>ข้อมูลไม่ครบ</v>
      </c>
      <c r="W1003" s="79" t="str">
        <f t="shared" ca="1" si="221"/>
        <v>ข้อมูลไม่ครบ</v>
      </c>
      <c r="X1003" s="46" t="str">
        <f t="shared" si="228"/>
        <v>ข้อมูลไม่ครบ</v>
      </c>
      <c r="Y1003" s="47" t="str">
        <f t="shared" si="222"/>
        <v>ข้อมูลไม่ครบ</v>
      </c>
      <c r="Z1003" s="48" t="str">
        <f t="shared" si="229"/>
        <v>ข้อมูลไม่ครบ</v>
      </c>
      <c r="AA1003" s="48" t="str">
        <f t="shared" si="230"/>
        <v>ข้อมูลไม่ครบ</v>
      </c>
      <c r="AB1003" s="46" t="str">
        <f t="shared" si="231"/>
        <v>ข้อมูลไม่ครบ</v>
      </c>
      <c r="AC1003" s="47" t="str">
        <f t="shared" si="223"/>
        <v>ข้อมูลไม่ครบ</v>
      </c>
      <c r="AD1003" s="48" t="str">
        <f t="shared" si="232"/>
        <v>ข้อมูลไม่ครบ</v>
      </c>
      <c r="AE1003" s="48" t="str">
        <f t="shared" si="233"/>
        <v>ข้อมูลไม่ครบ</v>
      </c>
      <c r="AF1003" s="64"/>
    </row>
    <row r="1004" spans="1:32" ht="21.75" thickBot="1" x14ac:dyDescent="0.4">
      <c r="A1004" s="81">
        <v>986</v>
      </c>
      <c r="B1004" s="168"/>
      <c r="C1004" s="141"/>
      <c r="D1004" s="142"/>
      <c r="E1004" s="193"/>
      <c r="F1004" s="194"/>
      <c r="G1004" s="195"/>
      <c r="H1004" s="196"/>
      <c r="I1004" s="142"/>
      <c r="J1004" s="164"/>
      <c r="K1004" s="165"/>
      <c r="L1004" s="166"/>
      <c r="M1004" s="65"/>
      <c r="N1004" s="114"/>
      <c r="O1004" s="114"/>
      <c r="P1004" s="114"/>
      <c r="Q1004" s="114"/>
      <c r="R1004" s="115"/>
      <c r="S1004" s="46" t="str">
        <f t="shared" si="224"/>
        <v>ข้อมูลไม่ครบ</v>
      </c>
      <c r="T1004" s="47" t="str">
        <f t="shared" si="225"/>
        <v>ข้อมูลไม่ครบ</v>
      </c>
      <c r="U1004" s="48" t="str">
        <f t="shared" si="226"/>
        <v>ข้อมูลไม่ครบ</v>
      </c>
      <c r="V1004" s="48" t="str">
        <f t="shared" si="227"/>
        <v>ข้อมูลไม่ครบ</v>
      </c>
      <c r="W1004" s="79" t="str">
        <f t="shared" ca="1" si="221"/>
        <v>ข้อมูลไม่ครบ</v>
      </c>
      <c r="X1004" s="46" t="str">
        <f t="shared" si="228"/>
        <v>ข้อมูลไม่ครบ</v>
      </c>
      <c r="Y1004" s="47" t="str">
        <f t="shared" si="222"/>
        <v>ข้อมูลไม่ครบ</v>
      </c>
      <c r="Z1004" s="48" t="str">
        <f t="shared" si="229"/>
        <v>ข้อมูลไม่ครบ</v>
      </c>
      <c r="AA1004" s="48" t="str">
        <f t="shared" si="230"/>
        <v>ข้อมูลไม่ครบ</v>
      </c>
      <c r="AB1004" s="46" t="str">
        <f t="shared" si="231"/>
        <v>ข้อมูลไม่ครบ</v>
      </c>
      <c r="AC1004" s="47" t="str">
        <f t="shared" si="223"/>
        <v>ข้อมูลไม่ครบ</v>
      </c>
      <c r="AD1004" s="48" t="str">
        <f t="shared" si="232"/>
        <v>ข้อมูลไม่ครบ</v>
      </c>
      <c r="AE1004" s="48" t="str">
        <f t="shared" si="233"/>
        <v>ข้อมูลไม่ครบ</v>
      </c>
      <c r="AF1004" s="64"/>
    </row>
    <row r="1005" spans="1:32" ht="21.75" thickBot="1" x14ac:dyDescent="0.4">
      <c r="A1005" s="81">
        <v>987</v>
      </c>
      <c r="B1005" s="168"/>
      <c r="C1005" s="141"/>
      <c r="D1005" s="142"/>
      <c r="E1005" s="193"/>
      <c r="F1005" s="194"/>
      <c r="G1005" s="195"/>
      <c r="H1005" s="196"/>
      <c r="I1005" s="142"/>
      <c r="J1005" s="164"/>
      <c r="K1005" s="165"/>
      <c r="L1005" s="166"/>
      <c r="M1005" s="65"/>
      <c r="N1005" s="114"/>
      <c r="O1005" s="114"/>
      <c r="P1005" s="114"/>
      <c r="Q1005" s="114"/>
      <c r="R1005" s="115"/>
      <c r="S1005" s="46" t="str">
        <f t="shared" si="224"/>
        <v>ข้อมูลไม่ครบ</v>
      </c>
      <c r="T1005" s="47" t="str">
        <f t="shared" si="225"/>
        <v>ข้อมูลไม่ครบ</v>
      </c>
      <c r="U1005" s="48" t="str">
        <f t="shared" si="226"/>
        <v>ข้อมูลไม่ครบ</v>
      </c>
      <c r="V1005" s="48" t="str">
        <f t="shared" si="227"/>
        <v>ข้อมูลไม่ครบ</v>
      </c>
      <c r="W1005" s="79" t="str">
        <f t="shared" ca="1" si="221"/>
        <v>ข้อมูลไม่ครบ</v>
      </c>
      <c r="X1005" s="46" t="str">
        <f t="shared" si="228"/>
        <v>ข้อมูลไม่ครบ</v>
      </c>
      <c r="Y1005" s="47" t="str">
        <f t="shared" si="222"/>
        <v>ข้อมูลไม่ครบ</v>
      </c>
      <c r="Z1005" s="48" t="str">
        <f t="shared" si="229"/>
        <v>ข้อมูลไม่ครบ</v>
      </c>
      <c r="AA1005" s="48" t="str">
        <f t="shared" si="230"/>
        <v>ข้อมูลไม่ครบ</v>
      </c>
      <c r="AB1005" s="46" t="str">
        <f t="shared" si="231"/>
        <v>ข้อมูลไม่ครบ</v>
      </c>
      <c r="AC1005" s="47" t="str">
        <f t="shared" si="223"/>
        <v>ข้อมูลไม่ครบ</v>
      </c>
      <c r="AD1005" s="48" t="str">
        <f t="shared" si="232"/>
        <v>ข้อมูลไม่ครบ</v>
      </c>
      <c r="AE1005" s="48" t="str">
        <f t="shared" si="233"/>
        <v>ข้อมูลไม่ครบ</v>
      </c>
      <c r="AF1005" s="64"/>
    </row>
    <row r="1006" spans="1:32" ht="21.75" thickBot="1" x14ac:dyDescent="0.4">
      <c r="A1006" s="81">
        <v>988</v>
      </c>
      <c r="B1006" s="168"/>
      <c r="C1006" s="141"/>
      <c r="D1006" s="142"/>
      <c r="E1006" s="193"/>
      <c r="F1006" s="194"/>
      <c r="G1006" s="195"/>
      <c r="H1006" s="196"/>
      <c r="I1006" s="142"/>
      <c r="J1006" s="164"/>
      <c r="K1006" s="165"/>
      <c r="L1006" s="166"/>
      <c r="M1006" s="65"/>
      <c r="N1006" s="114"/>
      <c r="O1006" s="114"/>
      <c r="P1006" s="114"/>
      <c r="Q1006" s="114"/>
      <c r="R1006" s="115"/>
      <c r="S1006" s="46" t="str">
        <f t="shared" si="224"/>
        <v>ข้อมูลไม่ครบ</v>
      </c>
      <c r="T1006" s="47" t="str">
        <f t="shared" si="225"/>
        <v>ข้อมูลไม่ครบ</v>
      </c>
      <c r="U1006" s="48" t="str">
        <f t="shared" si="226"/>
        <v>ข้อมูลไม่ครบ</v>
      </c>
      <c r="V1006" s="48" t="str">
        <f t="shared" si="227"/>
        <v>ข้อมูลไม่ครบ</v>
      </c>
      <c r="W1006" s="79" t="str">
        <f t="shared" ca="1" si="221"/>
        <v>ข้อมูลไม่ครบ</v>
      </c>
      <c r="X1006" s="46" t="str">
        <f t="shared" si="228"/>
        <v>ข้อมูลไม่ครบ</v>
      </c>
      <c r="Y1006" s="47" t="str">
        <f t="shared" si="222"/>
        <v>ข้อมูลไม่ครบ</v>
      </c>
      <c r="Z1006" s="48" t="str">
        <f t="shared" si="229"/>
        <v>ข้อมูลไม่ครบ</v>
      </c>
      <c r="AA1006" s="48" t="str">
        <f t="shared" si="230"/>
        <v>ข้อมูลไม่ครบ</v>
      </c>
      <c r="AB1006" s="46" t="str">
        <f t="shared" si="231"/>
        <v>ข้อมูลไม่ครบ</v>
      </c>
      <c r="AC1006" s="47" t="str">
        <f t="shared" si="223"/>
        <v>ข้อมูลไม่ครบ</v>
      </c>
      <c r="AD1006" s="48" t="str">
        <f t="shared" si="232"/>
        <v>ข้อมูลไม่ครบ</v>
      </c>
      <c r="AE1006" s="48" t="str">
        <f t="shared" si="233"/>
        <v>ข้อมูลไม่ครบ</v>
      </c>
      <c r="AF1006" s="64"/>
    </row>
    <row r="1007" spans="1:32" ht="21.75" thickBot="1" x14ac:dyDescent="0.4">
      <c r="A1007" s="81">
        <v>989</v>
      </c>
      <c r="B1007" s="168"/>
      <c r="C1007" s="141"/>
      <c r="D1007" s="142"/>
      <c r="E1007" s="193"/>
      <c r="F1007" s="194"/>
      <c r="G1007" s="195"/>
      <c r="H1007" s="196"/>
      <c r="I1007" s="142"/>
      <c r="J1007" s="164"/>
      <c r="K1007" s="165"/>
      <c r="L1007" s="166"/>
      <c r="M1007" s="65"/>
      <c r="N1007" s="114"/>
      <c r="O1007" s="114"/>
      <c r="P1007" s="114"/>
      <c r="Q1007" s="114"/>
      <c r="R1007" s="115"/>
      <c r="S1007" s="46" t="str">
        <f t="shared" si="224"/>
        <v>ข้อมูลไม่ครบ</v>
      </c>
      <c r="T1007" s="47" t="str">
        <f t="shared" si="225"/>
        <v>ข้อมูลไม่ครบ</v>
      </c>
      <c r="U1007" s="48" t="str">
        <f t="shared" si="226"/>
        <v>ข้อมูลไม่ครบ</v>
      </c>
      <c r="V1007" s="48" t="str">
        <f t="shared" si="227"/>
        <v>ข้อมูลไม่ครบ</v>
      </c>
      <c r="W1007" s="79" t="str">
        <f t="shared" ca="1" si="221"/>
        <v>ข้อมูลไม่ครบ</v>
      </c>
      <c r="X1007" s="46" t="str">
        <f t="shared" si="228"/>
        <v>ข้อมูลไม่ครบ</v>
      </c>
      <c r="Y1007" s="47" t="str">
        <f t="shared" si="222"/>
        <v>ข้อมูลไม่ครบ</v>
      </c>
      <c r="Z1007" s="48" t="str">
        <f t="shared" si="229"/>
        <v>ข้อมูลไม่ครบ</v>
      </c>
      <c r="AA1007" s="48" t="str">
        <f t="shared" si="230"/>
        <v>ข้อมูลไม่ครบ</v>
      </c>
      <c r="AB1007" s="46" t="str">
        <f t="shared" si="231"/>
        <v>ข้อมูลไม่ครบ</v>
      </c>
      <c r="AC1007" s="47" t="str">
        <f t="shared" si="223"/>
        <v>ข้อมูลไม่ครบ</v>
      </c>
      <c r="AD1007" s="48" t="str">
        <f t="shared" si="232"/>
        <v>ข้อมูลไม่ครบ</v>
      </c>
      <c r="AE1007" s="48" t="str">
        <f t="shared" si="233"/>
        <v>ข้อมูลไม่ครบ</v>
      </c>
      <c r="AF1007" s="64"/>
    </row>
    <row r="1008" spans="1:32" ht="21.75" thickBot="1" x14ac:dyDescent="0.4">
      <c r="A1008" s="81">
        <v>990</v>
      </c>
      <c r="B1008" s="168"/>
      <c r="C1008" s="141"/>
      <c r="D1008" s="142"/>
      <c r="E1008" s="193"/>
      <c r="F1008" s="194"/>
      <c r="G1008" s="195"/>
      <c r="H1008" s="196"/>
      <c r="I1008" s="142"/>
      <c r="J1008" s="164"/>
      <c r="K1008" s="165"/>
      <c r="L1008" s="166"/>
      <c r="M1008" s="65"/>
      <c r="N1008" s="114"/>
      <c r="O1008" s="114"/>
      <c r="P1008" s="114"/>
      <c r="Q1008" s="114"/>
      <c r="R1008" s="115"/>
      <c r="S1008" s="46" t="str">
        <f t="shared" si="224"/>
        <v>ข้อมูลไม่ครบ</v>
      </c>
      <c r="T1008" s="47" t="str">
        <f t="shared" si="225"/>
        <v>ข้อมูลไม่ครบ</v>
      </c>
      <c r="U1008" s="48" t="str">
        <f t="shared" si="226"/>
        <v>ข้อมูลไม่ครบ</v>
      </c>
      <c r="V1008" s="48" t="str">
        <f t="shared" si="227"/>
        <v>ข้อมูลไม่ครบ</v>
      </c>
      <c r="W1008" s="79" t="str">
        <f t="shared" ca="1" si="221"/>
        <v>ข้อมูลไม่ครบ</v>
      </c>
      <c r="X1008" s="46" t="str">
        <f t="shared" si="228"/>
        <v>ข้อมูลไม่ครบ</v>
      </c>
      <c r="Y1008" s="47" t="str">
        <f t="shared" si="222"/>
        <v>ข้อมูลไม่ครบ</v>
      </c>
      <c r="Z1008" s="48" t="str">
        <f t="shared" si="229"/>
        <v>ข้อมูลไม่ครบ</v>
      </c>
      <c r="AA1008" s="48" t="str">
        <f t="shared" si="230"/>
        <v>ข้อมูลไม่ครบ</v>
      </c>
      <c r="AB1008" s="46" t="str">
        <f t="shared" si="231"/>
        <v>ข้อมูลไม่ครบ</v>
      </c>
      <c r="AC1008" s="47" t="str">
        <f t="shared" si="223"/>
        <v>ข้อมูลไม่ครบ</v>
      </c>
      <c r="AD1008" s="48" t="str">
        <f t="shared" si="232"/>
        <v>ข้อมูลไม่ครบ</v>
      </c>
      <c r="AE1008" s="48" t="str">
        <f t="shared" si="233"/>
        <v>ข้อมูลไม่ครบ</v>
      </c>
      <c r="AF1008" s="64"/>
    </row>
    <row r="1009" spans="1:32" ht="21.75" thickBot="1" x14ac:dyDescent="0.4">
      <c r="A1009" s="81">
        <v>991</v>
      </c>
      <c r="B1009" s="168"/>
      <c r="C1009" s="141"/>
      <c r="D1009" s="142"/>
      <c r="E1009" s="193"/>
      <c r="F1009" s="194"/>
      <c r="G1009" s="195"/>
      <c r="H1009" s="196"/>
      <c r="I1009" s="142"/>
      <c r="J1009" s="164"/>
      <c r="K1009" s="165"/>
      <c r="L1009" s="166"/>
      <c r="M1009" s="65"/>
      <c r="N1009" s="114"/>
      <c r="O1009" s="114"/>
      <c r="P1009" s="114"/>
      <c r="Q1009" s="114"/>
      <c r="R1009" s="115"/>
      <c r="S1009" s="46" t="str">
        <f t="shared" si="224"/>
        <v>ข้อมูลไม่ครบ</v>
      </c>
      <c r="T1009" s="47" t="str">
        <f t="shared" si="225"/>
        <v>ข้อมูลไม่ครบ</v>
      </c>
      <c r="U1009" s="48" t="str">
        <f t="shared" si="226"/>
        <v>ข้อมูลไม่ครบ</v>
      </c>
      <c r="V1009" s="48" t="str">
        <f t="shared" si="227"/>
        <v>ข้อมูลไม่ครบ</v>
      </c>
      <c r="W1009" s="79" t="str">
        <f t="shared" ca="1" si="221"/>
        <v>ข้อมูลไม่ครบ</v>
      </c>
      <c r="X1009" s="46" t="str">
        <f t="shared" si="228"/>
        <v>ข้อมูลไม่ครบ</v>
      </c>
      <c r="Y1009" s="47" t="str">
        <f t="shared" si="222"/>
        <v>ข้อมูลไม่ครบ</v>
      </c>
      <c r="Z1009" s="48" t="str">
        <f t="shared" si="229"/>
        <v>ข้อมูลไม่ครบ</v>
      </c>
      <c r="AA1009" s="48" t="str">
        <f t="shared" si="230"/>
        <v>ข้อมูลไม่ครบ</v>
      </c>
      <c r="AB1009" s="46" t="str">
        <f t="shared" si="231"/>
        <v>ข้อมูลไม่ครบ</v>
      </c>
      <c r="AC1009" s="47" t="str">
        <f t="shared" si="223"/>
        <v>ข้อมูลไม่ครบ</v>
      </c>
      <c r="AD1009" s="48" t="str">
        <f t="shared" si="232"/>
        <v>ข้อมูลไม่ครบ</v>
      </c>
      <c r="AE1009" s="48" t="str">
        <f t="shared" si="233"/>
        <v>ข้อมูลไม่ครบ</v>
      </c>
      <c r="AF1009" s="64"/>
    </row>
    <row r="1010" spans="1:32" ht="21.75" thickBot="1" x14ac:dyDescent="0.4">
      <c r="A1010" s="81">
        <v>992</v>
      </c>
      <c r="B1010" s="168"/>
      <c r="C1010" s="141"/>
      <c r="D1010" s="142"/>
      <c r="E1010" s="193"/>
      <c r="F1010" s="194"/>
      <c r="G1010" s="195"/>
      <c r="H1010" s="196"/>
      <c r="I1010" s="142"/>
      <c r="J1010" s="164"/>
      <c r="K1010" s="165"/>
      <c r="L1010" s="166"/>
      <c r="M1010" s="65"/>
      <c r="N1010" s="114"/>
      <c r="O1010" s="114"/>
      <c r="P1010" s="114"/>
      <c r="Q1010" s="114"/>
      <c r="R1010" s="115"/>
      <c r="S1010" s="46" t="str">
        <f t="shared" si="224"/>
        <v>ข้อมูลไม่ครบ</v>
      </c>
      <c r="T1010" s="47" t="str">
        <f t="shared" si="225"/>
        <v>ข้อมูลไม่ครบ</v>
      </c>
      <c r="U1010" s="48" t="str">
        <f t="shared" si="226"/>
        <v>ข้อมูลไม่ครบ</v>
      </c>
      <c r="V1010" s="48" t="str">
        <f t="shared" si="227"/>
        <v>ข้อมูลไม่ครบ</v>
      </c>
      <c r="W1010" s="79" t="str">
        <f t="shared" ca="1" si="221"/>
        <v>ข้อมูลไม่ครบ</v>
      </c>
      <c r="X1010" s="46" t="str">
        <f t="shared" si="228"/>
        <v>ข้อมูลไม่ครบ</v>
      </c>
      <c r="Y1010" s="47" t="str">
        <f t="shared" si="222"/>
        <v>ข้อมูลไม่ครบ</v>
      </c>
      <c r="Z1010" s="48" t="str">
        <f t="shared" si="229"/>
        <v>ข้อมูลไม่ครบ</v>
      </c>
      <c r="AA1010" s="48" t="str">
        <f t="shared" si="230"/>
        <v>ข้อมูลไม่ครบ</v>
      </c>
      <c r="AB1010" s="46" t="str">
        <f t="shared" si="231"/>
        <v>ข้อมูลไม่ครบ</v>
      </c>
      <c r="AC1010" s="47" t="str">
        <f t="shared" si="223"/>
        <v>ข้อมูลไม่ครบ</v>
      </c>
      <c r="AD1010" s="48" t="str">
        <f t="shared" si="232"/>
        <v>ข้อมูลไม่ครบ</v>
      </c>
      <c r="AE1010" s="48" t="str">
        <f t="shared" si="233"/>
        <v>ข้อมูลไม่ครบ</v>
      </c>
      <c r="AF1010" s="64"/>
    </row>
    <row r="1011" spans="1:32" ht="21.75" thickBot="1" x14ac:dyDescent="0.4">
      <c r="A1011" s="81">
        <v>993</v>
      </c>
      <c r="B1011" s="168"/>
      <c r="C1011" s="141"/>
      <c r="D1011" s="142"/>
      <c r="E1011" s="193"/>
      <c r="F1011" s="194"/>
      <c r="G1011" s="195"/>
      <c r="H1011" s="196"/>
      <c r="I1011" s="142"/>
      <c r="J1011" s="164"/>
      <c r="K1011" s="165"/>
      <c r="L1011" s="166"/>
      <c r="M1011" s="65"/>
      <c r="N1011" s="114"/>
      <c r="O1011" s="114"/>
      <c r="P1011" s="114"/>
      <c r="Q1011" s="114"/>
      <c r="R1011" s="115"/>
      <c r="S1011" s="46" t="str">
        <f t="shared" si="224"/>
        <v>ข้อมูลไม่ครบ</v>
      </c>
      <c r="T1011" s="47" t="str">
        <f t="shared" si="225"/>
        <v>ข้อมูลไม่ครบ</v>
      </c>
      <c r="U1011" s="48" t="str">
        <f t="shared" si="226"/>
        <v>ข้อมูลไม่ครบ</v>
      </c>
      <c r="V1011" s="48" t="str">
        <f t="shared" si="227"/>
        <v>ข้อมูลไม่ครบ</v>
      </c>
      <c r="W1011" s="79" t="str">
        <f t="shared" ca="1" si="221"/>
        <v>ข้อมูลไม่ครบ</v>
      </c>
      <c r="X1011" s="46" t="str">
        <f t="shared" si="228"/>
        <v>ข้อมูลไม่ครบ</v>
      </c>
      <c r="Y1011" s="47" t="str">
        <f t="shared" si="222"/>
        <v>ข้อมูลไม่ครบ</v>
      </c>
      <c r="Z1011" s="48" t="str">
        <f t="shared" si="229"/>
        <v>ข้อมูลไม่ครบ</v>
      </c>
      <c r="AA1011" s="48" t="str">
        <f t="shared" si="230"/>
        <v>ข้อมูลไม่ครบ</v>
      </c>
      <c r="AB1011" s="46" t="str">
        <f t="shared" si="231"/>
        <v>ข้อมูลไม่ครบ</v>
      </c>
      <c r="AC1011" s="47" t="str">
        <f t="shared" si="223"/>
        <v>ข้อมูลไม่ครบ</v>
      </c>
      <c r="AD1011" s="48" t="str">
        <f t="shared" si="232"/>
        <v>ข้อมูลไม่ครบ</v>
      </c>
      <c r="AE1011" s="48" t="str">
        <f t="shared" si="233"/>
        <v>ข้อมูลไม่ครบ</v>
      </c>
      <c r="AF1011" s="64"/>
    </row>
    <row r="1012" spans="1:32" ht="21.75" thickBot="1" x14ac:dyDescent="0.4">
      <c r="A1012" s="81">
        <v>994</v>
      </c>
      <c r="B1012" s="168"/>
      <c r="C1012" s="141"/>
      <c r="D1012" s="142"/>
      <c r="E1012" s="193"/>
      <c r="F1012" s="194"/>
      <c r="G1012" s="195"/>
      <c r="H1012" s="196"/>
      <c r="I1012" s="142"/>
      <c r="J1012" s="164"/>
      <c r="K1012" s="165"/>
      <c r="L1012" s="166"/>
      <c r="M1012" s="65"/>
      <c r="N1012" s="114"/>
      <c r="O1012" s="114"/>
      <c r="P1012" s="114"/>
      <c r="Q1012" s="114"/>
      <c r="R1012" s="115"/>
      <c r="S1012" s="46" t="str">
        <f t="shared" si="224"/>
        <v>ข้อมูลไม่ครบ</v>
      </c>
      <c r="T1012" s="47" t="str">
        <f t="shared" si="225"/>
        <v>ข้อมูลไม่ครบ</v>
      </c>
      <c r="U1012" s="48" t="str">
        <f t="shared" si="226"/>
        <v>ข้อมูลไม่ครบ</v>
      </c>
      <c r="V1012" s="48" t="str">
        <f t="shared" si="227"/>
        <v>ข้อมูลไม่ครบ</v>
      </c>
      <c r="W1012" s="79" t="str">
        <f t="shared" ca="1" si="221"/>
        <v>ข้อมูลไม่ครบ</v>
      </c>
      <c r="X1012" s="46" t="str">
        <f t="shared" si="228"/>
        <v>ข้อมูลไม่ครบ</v>
      </c>
      <c r="Y1012" s="47" t="str">
        <f t="shared" si="222"/>
        <v>ข้อมูลไม่ครบ</v>
      </c>
      <c r="Z1012" s="48" t="str">
        <f t="shared" si="229"/>
        <v>ข้อมูลไม่ครบ</v>
      </c>
      <c r="AA1012" s="48" t="str">
        <f t="shared" si="230"/>
        <v>ข้อมูลไม่ครบ</v>
      </c>
      <c r="AB1012" s="46" t="str">
        <f t="shared" si="231"/>
        <v>ข้อมูลไม่ครบ</v>
      </c>
      <c r="AC1012" s="47" t="str">
        <f t="shared" si="223"/>
        <v>ข้อมูลไม่ครบ</v>
      </c>
      <c r="AD1012" s="48" t="str">
        <f t="shared" si="232"/>
        <v>ข้อมูลไม่ครบ</v>
      </c>
      <c r="AE1012" s="48" t="str">
        <f t="shared" si="233"/>
        <v>ข้อมูลไม่ครบ</v>
      </c>
      <c r="AF1012" s="64"/>
    </row>
    <row r="1013" spans="1:32" ht="21.75" thickBot="1" x14ac:dyDescent="0.4">
      <c r="A1013" s="81">
        <v>995</v>
      </c>
      <c r="B1013" s="168"/>
      <c r="C1013" s="141"/>
      <c r="D1013" s="142"/>
      <c r="E1013" s="193"/>
      <c r="F1013" s="194"/>
      <c r="G1013" s="195"/>
      <c r="H1013" s="196"/>
      <c r="I1013" s="142"/>
      <c r="J1013" s="164"/>
      <c r="K1013" s="165"/>
      <c r="L1013" s="166"/>
      <c r="M1013" s="65"/>
      <c r="N1013" s="114"/>
      <c r="O1013" s="114"/>
      <c r="P1013" s="114"/>
      <c r="Q1013" s="114"/>
      <c r="R1013" s="115"/>
      <c r="S1013" s="46" t="str">
        <f t="shared" si="224"/>
        <v>ข้อมูลไม่ครบ</v>
      </c>
      <c r="T1013" s="47" t="str">
        <f t="shared" si="225"/>
        <v>ข้อมูลไม่ครบ</v>
      </c>
      <c r="U1013" s="48" t="str">
        <f t="shared" si="226"/>
        <v>ข้อมูลไม่ครบ</v>
      </c>
      <c r="V1013" s="48" t="str">
        <f t="shared" si="227"/>
        <v>ข้อมูลไม่ครบ</v>
      </c>
      <c r="W1013" s="79" t="str">
        <f t="shared" ca="1" si="221"/>
        <v>ข้อมูลไม่ครบ</v>
      </c>
      <c r="X1013" s="46" t="str">
        <f t="shared" si="228"/>
        <v>ข้อมูลไม่ครบ</v>
      </c>
      <c r="Y1013" s="47" t="str">
        <f t="shared" si="222"/>
        <v>ข้อมูลไม่ครบ</v>
      </c>
      <c r="Z1013" s="48" t="str">
        <f t="shared" si="229"/>
        <v>ข้อมูลไม่ครบ</v>
      </c>
      <c r="AA1013" s="48" t="str">
        <f t="shared" si="230"/>
        <v>ข้อมูลไม่ครบ</v>
      </c>
      <c r="AB1013" s="46" t="str">
        <f t="shared" si="231"/>
        <v>ข้อมูลไม่ครบ</v>
      </c>
      <c r="AC1013" s="47" t="str">
        <f t="shared" si="223"/>
        <v>ข้อมูลไม่ครบ</v>
      </c>
      <c r="AD1013" s="48" t="str">
        <f t="shared" si="232"/>
        <v>ข้อมูลไม่ครบ</v>
      </c>
      <c r="AE1013" s="48" t="str">
        <f t="shared" si="233"/>
        <v>ข้อมูลไม่ครบ</v>
      </c>
      <c r="AF1013" s="64"/>
    </row>
    <row r="1014" spans="1:32" ht="21.75" thickBot="1" x14ac:dyDescent="0.4">
      <c r="A1014" s="81">
        <v>996</v>
      </c>
      <c r="B1014" s="168"/>
      <c r="C1014" s="141"/>
      <c r="D1014" s="142"/>
      <c r="E1014" s="193"/>
      <c r="F1014" s="194"/>
      <c r="G1014" s="195"/>
      <c r="H1014" s="196"/>
      <c r="I1014" s="142"/>
      <c r="J1014" s="164"/>
      <c r="K1014" s="165"/>
      <c r="L1014" s="166"/>
      <c r="M1014" s="65"/>
      <c r="N1014" s="114"/>
      <c r="O1014" s="114"/>
      <c r="P1014" s="114"/>
      <c r="Q1014" s="114"/>
      <c r="R1014" s="115"/>
      <c r="S1014" s="46" t="str">
        <f t="shared" si="224"/>
        <v>ข้อมูลไม่ครบ</v>
      </c>
      <c r="T1014" s="47" t="str">
        <f t="shared" si="225"/>
        <v>ข้อมูลไม่ครบ</v>
      </c>
      <c r="U1014" s="48" t="str">
        <f t="shared" si="226"/>
        <v>ข้อมูลไม่ครบ</v>
      </c>
      <c r="V1014" s="48" t="str">
        <f t="shared" si="227"/>
        <v>ข้อมูลไม่ครบ</v>
      </c>
      <c r="W1014" s="79" t="str">
        <f t="shared" ca="1" si="221"/>
        <v>ข้อมูลไม่ครบ</v>
      </c>
      <c r="X1014" s="46" t="str">
        <f t="shared" si="228"/>
        <v>ข้อมูลไม่ครบ</v>
      </c>
      <c r="Y1014" s="47" t="str">
        <f t="shared" si="222"/>
        <v>ข้อมูลไม่ครบ</v>
      </c>
      <c r="Z1014" s="48" t="str">
        <f t="shared" si="229"/>
        <v>ข้อมูลไม่ครบ</v>
      </c>
      <c r="AA1014" s="48" t="str">
        <f t="shared" si="230"/>
        <v>ข้อมูลไม่ครบ</v>
      </c>
      <c r="AB1014" s="46" t="str">
        <f t="shared" si="231"/>
        <v>ข้อมูลไม่ครบ</v>
      </c>
      <c r="AC1014" s="47" t="str">
        <f t="shared" si="223"/>
        <v>ข้อมูลไม่ครบ</v>
      </c>
      <c r="AD1014" s="48" t="str">
        <f t="shared" si="232"/>
        <v>ข้อมูลไม่ครบ</v>
      </c>
      <c r="AE1014" s="48" t="str">
        <f t="shared" si="233"/>
        <v>ข้อมูลไม่ครบ</v>
      </c>
      <c r="AF1014" s="64"/>
    </row>
    <row r="1015" spans="1:32" ht="21.75" thickBot="1" x14ac:dyDescent="0.4">
      <c r="A1015" s="81">
        <v>997</v>
      </c>
      <c r="B1015" s="168"/>
      <c r="C1015" s="141"/>
      <c r="D1015" s="142"/>
      <c r="E1015" s="193"/>
      <c r="F1015" s="194"/>
      <c r="G1015" s="195"/>
      <c r="H1015" s="196"/>
      <c r="I1015" s="142"/>
      <c r="J1015" s="164"/>
      <c r="K1015" s="165"/>
      <c r="L1015" s="166"/>
      <c r="M1015" s="65"/>
      <c r="N1015" s="114"/>
      <c r="O1015" s="114"/>
      <c r="P1015" s="114"/>
      <c r="Q1015" s="114"/>
      <c r="R1015" s="115"/>
      <c r="S1015" s="46" t="str">
        <f t="shared" si="224"/>
        <v>ข้อมูลไม่ครบ</v>
      </c>
      <c r="T1015" s="47" t="str">
        <f t="shared" si="225"/>
        <v>ข้อมูลไม่ครบ</v>
      </c>
      <c r="U1015" s="48" t="str">
        <f t="shared" si="226"/>
        <v>ข้อมูลไม่ครบ</v>
      </c>
      <c r="V1015" s="48" t="str">
        <f t="shared" si="227"/>
        <v>ข้อมูลไม่ครบ</v>
      </c>
      <c r="W1015" s="79" t="str">
        <f t="shared" ca="1" si="221"/>
        <v>ข้อมูลไม่ครบ</v>
      </c>
      <c r="X1015" s="46" t="str">
        <f t="shared" si="228"/>
        <v>ข้อมูลไม่ครบ</v>
      </c>
      <c r="Y1015" s="47" t="str">
        <f t="shared" si="222"/>
        <v>ข้อมูลไม่ครบ</v>
      </c>
      <c r="Z1015" s="48" t="str">
        <f t="shared" si="229"/>
        <v>ข้อมูลไม่ครบ</v>
      </c>
      <c r="AA1015" s="48" t="str">
        <f t="shared" si="230"/>
        <v>ข้อมูลไม่ครบ</v>
      </c>
      <c r="AB1015" s="46" t="str">
        <f t="shared" si="231"/>
        <v>ข้อมูลไม่ครบ</v>
      </c>
      <c r="AC1015" s="47" t="str">
        <f t="shared" si="223"/>
        <v>ข้อมูลไม่ครบ</v>
      </c>
      <c r="AD1015" s="48" t="str">
        <f t="shared" si="232"/>
        <v>ข้อมูลไม่ครบ</v>
      </c>
      <c r="AE1015" s="48" t="str">
        <f t="shared" si="233"/>
        <v>ข้อมูลไม่ครบ</v>
      </c>
      <c r="AF1015" s="64"/>
    </row>
    <row r="1016" spans="1:32" ht="21.75" thickBot="1" x14ac:dyDescent="0.4">
      <c r="A1016" s="81">
        <v>998</v>
      </c>
      <c r="B1016" s="168"/>
      <c r="C1016" s="141"/>
      <c r="D1016" s="142"/>
      <c r="E1016" s="193"/>
      <c r="F1016" s="194"/>
      <c r="G1016" s="195"/>
      <c r="H1016" s="196"/>
      <c r="I1016" s="142"/>
      <c r="J1016" s="164"/>
      <c r="K1016" s="165"/>
      <c r="L1016" s="166"/>
      <c r="M1016" s="65"/>
      <c r="N1016" s="114"/>
      <c r="O1016" s="114"/>
      <c r="P1016" s="114"/>
      <c r="Q1016" s="114"/>
      <c r="R1016" s="115"/>
      <c r="S1016" s="46" t="str">
        <f t="shared" si="224"/>
        <v>ข้อมูลไม่ครบ</v>
      </c>
      <c r="T1016" s="47" t="str">
        <f t="shared" si="225"/>
        <v>ข้อมูลไม่ครบ</v>
      </c>
      <c r="U1016" s="48" t="str">
        <f t="shared" si="226"/>
        <v>ข้อมูลไม่ครบ</v>
      </c>
      <c r="V1016" s="48" t="str">
        <f t="shared" si="227"/>
        <v>ข้อมูลไม่ครบ</v>
      </c>
      <c r="W1016" s="79" t="str">
        <f t="shared" ca="1" si="221"/>
        <v>ข้อมูลไม่ครบ</v>
      </c>
      <c r="X1016" s="46" t="str">
        <f t="shared" si="228"/>
        <v>ข้อมูลไม่ครบ</v>
      </c>
      <c r="Y1016" s="47" t="str">
        <f t="shared" si="222"/>
        <v>ข้อมูลไม่ครบ</v>
      </c>
      <c r="Z1016" s="48" t="str">
        <f t="shared" si="229"/>
        <v>ข้อมูลไม่ครบ</v>
      </c>
      <c r="AA1016" s="48" t="str">
        <f t="shared" si="230"/>
        <v>ข้อมูลไม่ครบ</v>
      </c>
      <c r="AB1016" s="46" t="str">
        <f t="shared" si="231"/>
        <v>ข้อมูลไม่ครบ</v>
      </c>
      <c r="AC1016" s="47" t="str">
        <f t="shared" si="223"/>
        <v>ข้อมูลไม่ครบ</v>
      </c>
      <c r="AD1016" s="48" t="str">
        <f t="shared" si="232"/>
        <v>ข้อมูลไม่ครบ</v>
      </c>
      <c r="AE1016" s="48" t="str">
        <f t="shared" si="233"/>
        <v>ข้อมูลไม่ครบ</v>
      </c>
      <c r="AF1016" s="64"/>
    </row>
    <row r="1017" spans="1:32" ht="21.75" thickBot="1" x14ac:dyDescent="0.4">
      <c r="A1017" s="81">
        <v>999</v>
      </c>
      <c r="B1017" s="168"/>
      <c r="C1017" s="141"/>
      <c r="D1017" s="142"/>
      <c r="E1017" s="193"/>
      <c r="F1017" s="194"/>
      <c r="G1017" s="195"/>
      <c r="H1017" s="196"/>
      <c r="I1017" s="142"/>
      <c r="J1017" s="164"/>
      <c r="K1017" s="165"/>
      <c r="L1017" s="166"/>
      <c r="M1017" s="65"/>
      <c r="N1017" s="114"/>
      <c r="O1017" s="114"/>
      <c r="P1017" s="114"/>
      <c r="Q1017" s="114"/>
      <c r="R1017" s="115"/>
      <c r="S1017" s="46" t="str">
        <f t="shared" si="224"/>
        <v>ข้อมูลไม่ครบ</v>
      </c>
      <c r="T1017" s="47" t="str">
        <f t="shared" si="225"/>
        <v>ข้อมูลไม่ครบ</v>
      </c>
      <c r="U1017" s="48" t="str">
        <f t="shared" si="226"/>
        <v>ข้อมูลไม่ครบ</v>
      </c>
      <c r="V1017" s="48" t="str">
        <f t="shared" si="227"/>
        <v>ข้อมูลไม่ครบ</v>
      </c>
      <c r="W1017" s="79" t="str">
        <f t="shared" ca="1" si="221"/>
        <v>ข้อมูลไม่ครบ</v>
      </c>
      <c r="X1017" s="46" t="str">
        <f t="shared" si="228"/>
        <v>ข้อมูลไม่ครบ</v>
      </c>
      <c r="Y1017" s="47" t="str">
        <f t="shared" si="222"/>
        <v>ข้อมูลไม่ครบ</v>
      </c>
      <c r="Z1017" s="48" t="str">
        <f t="shared" si="229"/>
        <v>ข้อมูลไม่ครบ</v>
      </c>
      <c r="AA1017" s="48" t="str">
        <f t="shared" si="230"/>
        <v>ข้อมูลไม่ครบ</v>
      </c>
      <c r="AB1017" s="46" t="str">
        <f t="shared" si="231"/>
        <v>ข้อมูลไม่ครบ</v>
      </c>
      <c r="AC1017" s="47" t="str">
        <f t="shared" si="223"/>
        <v>ข้อมูลไม่ครบ</v>
      </c>
      <c r="AD1017" s="48" t="str">
        <f t="shared" si="232"/>
        <v>ข้อมูลไม่ครบ</v>
      </c>
      <c r="AE1017" s="48" t="str">
        <f t="shared" si="233"/>
        <v>ข้อมูลไม่ครบ</v>
      </c>
      <c r="AF1017" s="64"/>
    </row>
    <row r="1018" spans="1:32" ht="21.75" thickBot="1" x14ac:dyDescent="0.4">
      <c r="A1018" s="81">
        <v>1000</v>
      </c>
      <c r="B1018" s="168"/>
      <c r="C1018" s="141"/>
      <c r="D1018" s="142"/>
      <c r="E1018" s="193"/>
      <c r="F1018" s="194"/>
      <c r="G1018" s="195"/>
      <c r="H1018" s="196"/>
      <c r="I1018" s="142"/>
      <c r="J1018" s="164"/>
      <c r="K1018" s="165"/>
      <c r="L1018" s="166"/>
      <c r="M1018" s="65"/>
      <c r="N1018" s="114"/>
      <c r="O1018" s="114"/>
      <c r="P1018" s="114"/>
      <c r="Q1018" s="114"/>
      <c r="R1018" s="115"/>
      <c r="S1018" s="46" t="str">
        <f t="shared" si="224"/>
        <v>ข้อมูลไม่ครบ</v>
      </c>
      <c r="T1018" s="47" t="str">
        <f t="shared" si="225"/>
        <v>ข้อมูลไม่ครบ</v>
      </c>
      <c r="U1018" s="48" t="str">
        <f t="shared" si="226"/>
        <v>ข้อมูลไม่ครบ</v>
      </c>
      <c r="V1018" s="48" t="str">
        <f t="shared" si="227"/>
        <v>ข้อมูลไม่ครบ</v>
      </c>
      <c r="W1018" s="79" t="str">
        <f t="shared" ca="1" si="221"/>
        <v>ข้อมูลไม่ครบ</v>
      </c>
      <c r="X1018" s="46" t="str">
        <f t="shared" si="228"/>
        <v>ข้อมูลไม่ครบ</v>
      </c>
      <c r="Y1018" s="47" t="str">
        <f t="shared" si="222"/>
        <v>ข้อมูลไม่ครบ</v>
      </c>
      <c r="Z1018" s="48" t="str">
        <f t="shared" si="229"/>
        <v>ข้อมูลไม่ครบ</v>
      </c>
      <c r="AA1018" s="48" t="str">
        <f t="shared" si="230"/>
        <v>ข้อมูลไม่ครบ</v>
      </c>
      <c r="AB1018" s="46" t="str">
        <f t="shared" si="231"/>
        <v>ข้อมูลไม่ครบ</v>
      </c>
      <c r="AC1018" s="47" t="str">
        <f t="shared" si="223"/>
        <v>ข้อมูลไม่ครบ</v>
      </c>
      <c r="AD1018" s="48" t="str">
        <f t="shared" si="232"/>
        <v>ข้อมูลไม่ครบ</v>
      </c>
      <c r="AE1018" s="48" t="str">
        <f t="shared" si="233"/>
        <v>ข้อมูลไม่ครบ</v>
      </c>
      <c r="AF1018" s="64"/>
    </row>
    <row r="1019" spans="1:32" ht="21.75" thickBot="1" x14ac:dyDescent="0.4">
      <c r="A1019" s="81">
        <v>1001</v>
      </c>
      <c r="B1019" s="168"/>
      <c r="C1019" s="141"/>
      <c r="D1019" s="142"/>
      <c r="E1019" s="193"/>
      <c r="F1019" s="194"/>
      <c r="G1019" s="195"/>
      <c r="H1019" s="196"/>
      <c r="I1019" s="142"/>
      <c r="J1019" s="164"/>
      <c r="K1019" s="165"/>
      <c r="L1019" s="166"/>
      <c r="M1019" s="65"/>
      <c r="N1019" s="114"/>
      <c r="O1019" s="114"/>
      <c r="P1019" s="114"/>
      <c r="Q1019" s="114"/>
      <c r="R1019" s="115"/>
      <c r="S1019" s="46" t="str">
        <f t="shared" si="224"/>
        <v>ข้อมูลไม่ครบ</v>
      </c>
      <c r="T1019" s="47" t="str">
        <f t="shared" si="225"/>
        <v>ข้อมูลไม่ครบ</v>
      </c>
      <c r="U1019" s="48" t="str">
        <f t="shared" si="226"/>
        <v>ข้อมูลไม่ครบ</v>
      </c>
      <c r="V1019" s="48" t="str">
        <f t="shared" si="227"/>
        <v>ข้อมูลไม่ครบ</v>
      </c>
      <c r="W1019" s="79" t="str">
        <f t="shared" ca="1" si="221"/>
        <v>ข้อมูลไม่ครบ</v>
      </c>
      <c r="X1019" s="46" t="str">
        <f t="shared" si="228"/>
        <v>ข้อมูลไม่ครบ</v>
      </c>
      <c r="Y1019" s="47" t="str">
        <f t="shared" si="222"/>
        <v>ข้อมูลไม่ครบ</v>
      </c>
      <c r="Z1019" s="48" t="str">
        <f t="shared" si="229"/>
        <v>ข้อมูลไม่ครบ</v>
      </c>
      <c r="AA1019" s="48" t="str">
        <f t="shared" si="230"/>
        <v>ข้อมูลไม่ครบ</v>
      </c>
      <c r="AB1019" s="46" t="str">
        <f t="shared" si="231"/>
        <v>ข้อมูลไม่ครบ</v>
      </c>
      <c r="AC1019" s="47" t="str">
        <f t="shared" si="223"/>
        <v>ข้อมูลไม่ครบ</v>
      </c>
      <c r="AD1019" s="48" t="str">
        <f t="shared" si="232"/>
        <v>ข้อมูลไม่ครบ</v>
      </c>
      <c r="AE1019" s="48" t="str">
        <f t="shared" si="233"/>
        <v>ข้อมูลไม่ครบ</v>
      </c>
      <c r="AF1019" s="64"/>
    </row>
    <row r="1020" spans="1:32" ht="21.75" thickBot="1" x14ac:dyDescent="0.4">
      <c r="A1020" s="81">
        <v>1002</v>
      </c>
      <c r="B1020" s="168"/>
      <c r="C1020" s="141"/>
      <c r="D1020" s="142"/>
      <c r="E1020" s="193"/>
      <c r="F1020" s="194"/>
      <c r="G1020" s="195"/>
      <c r="H1020" s="196"/>
      <c r="I1020" s="142"/>
      <c r="J1020" s="164"/>
      <c r="K1020" s="165"/>
      <c r="L1020" s="166"/>
      <c r="M1020" s="65"/>
      <c r="N1020" s="114"/>
      <c r="O1020" s="114"/>
      <c r="P1020" s="114"/>
      <c r="Q1020" s="114"/>
      <c r="R1020" s="115"/>
      <c r="S1020" s="46" t="str">
        <f t="shared" si="224"/>
        <v>ข้อมูลไม่ครบ</v>
      </c>
      <c r="T1020" s="47" t="str">
        <f t="shared" si="225"/>
        <v>ข้อมูลไม่ครบ</v>
      </c>
      <c r="U1020" s="48" t="str">
        <f t="shared" si="226"/>
        <v>ข้อมูลไม่ครบ</v>
      </c>
      <c r="V1020" s="48" t="str">
        <f t="shared" si="227"/>
        <v>ข้อมูลไม่ครบ</v>
      </c>
      <c r="W1020" s="79" t="str">
        <f t="shared" ca="1" si="221"/>
        <v>ข้อมูลไม่ครบ</v>
      </c>
      <c r="X1020" s="46" t="str">
        <f t="shared" si="228"/>
        <v>ข้อมูลไม่ครบ</v>
      </c>
      <c r="Y1020" s="47" t="str">
        <f t="shared" si="222"/>
        <v>ข้อมูลไม่ครบ</v>
      </c>
      <c r="Z1020" s="48" t="str">
        <f t="shared" si="229"/>
        <v>ข้อมูลไม่ครบ</v>
      </c>
      <c r="AA1020" s="48" t="str">
        <f t="shared" si="230"/>
        <v>ข้อมูลไม่ครบ</v>
      </c>
      <c r="AB1020" s="46" t="str">
        <f t="shared" si="231"/>
        <v>ข้อมูลไม่ครบ</v>
      </c>
      <c r="AC1020" s="47" t="str">
        <f t="shared" si="223"/>
        <v>ข้อมูลไม่ครบ</v>
      </c>
      <c r="AD1020" s="48" t="str">
        <f t="shared" si="232"/>
        <v>ข้อมูลไม่ครบ</v>
      </c>
      <c r="AE1020" s="48" t="str">
        <f t="shared" si="233"/>
        <v>ข้อมูลไม่ครบ</v>
      </c>
      <c r="AF1020" s="64"/>
    </row>
    <row r="1021" spans="1:32" ht="21.75" thickBot="1" x14ac:dyDescent="0.4">
      <c r="A1021" s="81">
        <v>1003</v>
      </c>
      <c r="B1021" s="168"/>
      <c r="C1021" s="141"/>
      <c r="D1021" s="142"/>
      <c r="E1021" s="193"/>
      <c r="F1021" s="194"/>
      <c r="G1021" s="195"/>
      <c r="H1021" s="196"/>
      <c r="I1021" s="142"/>
      <c r="J1021" s="164"/>
      <c r="K1021" s="165"/>
      <c r="L1021" s="166"/>
      <c r="M1021" s="65"/>
      <c r="N1021" s="114"/>
      <c r="O1021" s="114"/>
      <c r="P1021" s="114"/>
      <c r="Q1021" s="114"/>
      <c r="R1021" s="115"/>
      <c r="S1021" s="46" t="str">
        <f t="shared" si="224"/>
        <v>ข้อมูลไม่ครบ</v>
      </c>
      <c r="T1021" s="47" t="str">
        <f t="shared" si="225"/>
        <v>ข้อมูลไม่ครบ</v>
      </c>
      <c r="U1021" s="48" t="str">
        <f t="shared" si="226"/>
        <v>ข้อมูลไม่ครบ</v>
      </c>
      <c r="V1021" s="48" t="str">
        <f t="shared" si="227"/>
        <v>ข้อมูลไม่ครบ</v>
      </c>
      <c r="W1021" s="79" t="str">
        <f t="shared" ca="1" si="221"/>
        <v>ข้อมูลไม่ครบ</v>
      </c>
      <c r="X1021" s="46" t="str">
        <f t="shared" si="228"/>
        <v>ข้อมูลไม่ครบ</v>
      </c>
      <c r="Y1021" s="47" t="str">
        <f t="shared" si="222"/>
        <v>ข้อมูลไม่ครบ</v>
      </c>
      <c r="Z1021" s="48" t="str">
        <f t="shared" si="229"/>
        <v>ข้อมูลไม่ครบ</v>
      </c>
      <c r="AA1021" s="48" t="str">
        <f t="shared" si="230"/>
        <v>ข้อมูลไม่ครบ</v>
      </c>
      <c r="AB1021" s="46" t="str">
        <f t="shared" si="231"/>
        <v>ข้อมูลไม่ครบ</v>
      </c>
      <c r="AC1021" s="47" t="str">
        <f t="shared" si="223"/>
        <v>ข้อมูลไม่ครบ</v>
      </c>
      <c r="AD1021" s="48" t="str">
        <f t="shared" si="232"/>
        <v>ข้อมูลไม่ครบ</v>
      </c>
      <c r="AE1021" s="48" t="str">
        <f t="shared" si="233"/>
        <v>ข้อมูลไม่ครบ</v>
      </c>
      <c r="AF1021" s="64"/>
    </row>
    <row r="1022" spans="1:32" ht="21.75" thickBot="1" x14ac:dyDescent="0.4">
      <c r="A1022" s="81">
        <v>1004</v>
      </c>
      <c r="B1022" s="168"/>
      <c r="C1022" s="141"/>
      <c r="D1022" s="142"/>
      <c r="E1022" s="193"/>
      <c r="F1022" s="194"/>
      <c r="G1022" s="195"/>
      <c r="H1022" s="196"/>
      <c r="I1022" s="142"/>
      <c r="J1022" s="164"/>
      <c r="K1022" s="165"/>
      <c r="L1022" s="166"/>
      <c r="M1022" s="65"/>
      <c r="N1022" s="114"/>
      <c r="O1022" s="114"/>
      <c r="P1022" s="114"/>
      <c r="Q1022" s="114"/>
      <c r="R1022" s="115"/>
      <c r="S1022" s="46" t="str">
        <f t="shared" si="224"/>
        <v>ข้อมูลไม่ครบ</v>
      </c>
      <c r="T1022" s="47" t="str">
        <f t="shared" si="225"/>
        <v>ข้อมูลไม่ครบ</v>
      </c>
      <c r="U1022" s="48" t="str">
        <f t="shared" si="226"/>
        <v>ข้อมูลไม่ครบ</v>
      </c>
      <c r="V1022" s="48" t="str">
        <f t="shared" si="227"/>
        <v>ข้อมูลไม่ครบ</v>
      </c>
      <c r="W1022" s="79" t="str">
        <f t="shared" ca="1" si="221"/>
        <v>ข้อมูลไม่ครบ</v>
      </c>
      <c r="X1022" s="46" t="str">
        <f t="shared" si="228"/>
        <v>ข้อมูลไม่ครบ</v>
      </c>
      <c r="Y1022" s="47" t="str">
        <f t="shared" si="222"/>
        <v>ข้อมูลไม่ครบ</v>
      </c>
      <c r="Z1022" s="48" t="str">
        <f t="shared" si="229"/>
        <v>ข้อมูลไม่ครบ</v>
      </c>
      <c r="AA1022" s="48" t="str">
        <f t="shared" si="230"/>
        <v>ข้อมูลไม่ครบ</v>
      </c>
      <c r="AB1022" s="46" t="str">
        <f t="shared" si="231"/>
        <v>ข้อมูลไม่ครบ</v>
      </c>
      <c r="AC1022" s="47" t="str">
        <f t="shared" si="223"/>
        <v>ข้อมูลไม่ครบ</v>
      </c>
      <c r="AD1022" s="48" t="str">
        <f t="shared" si="232"/>
        <v>ข้อมูลไม่ครบ</v>
      </c>
      <c r="AE1022" s="48" t="str">
        <f t="shared" si="233"/>
        <v>ข้อมูลไม่ครบ</v>
      </c>
      <c r="AF1022" s="64"/>
    </row>
    <row r="1023" spans="1:32" ht="21.75" thickBot="1" x14ac:dyDescent="0.4">
      <c r="A1023" s="81">
        <v>1005</v>
      </c>
      <c r="B1023" s="168"/>
      <c r="C1023" s="141"/>
      <c r="D1023" s="142"/>
      <c r="E1023" s="193"/>
      <c r="F1023" s="194"/>
      <c r="G1023" s="195"/>
      <c r="H1023" s="196"/>
      <c r="I1023" s="142"/>
      <c r="J1023" s="164"/>
      <c r="K1023" s="165"/>
      <c r="L1023" s="166"/>
      <c r="M1023" s="65"/>
      <c r="N1023" s="114"/>
      <c r="O1023" s="114"/>
      <c r="P1023" s="114"/>
      <c r="Q1023" s="114"/>
      <c r="R1023" s="115"/>
      <c r="S1023" s="46" t="str">
        <f t="shared" si="224"/>
        <v>ข้อมูลไม่ครบ</v>
      </c>
      <c r="T1023" s="47" t="str">
        <f t="shared" si="225"/>
        <v>ข้อมูลไม่ครบ</v>
      </c>
      <c r="U1023" s="48" t="str">
        <f t="shared" si="226"/>
        <v>ข้อมูลไม่ครบ</v>
      </c>
      <c r="V1023" s="48" t="str">
        <f t="shared" si="227"/>
        <v>ข้อมูลไม่ครบ</v>
      </c>
      <c r="W1023" s="79" t="str">
        <f t="shared" ca="1" si="221"/>
        <v>ข้อมูลไม่ครบ</v>
      </c>
      <c r="X1023" s="46" t="str">
        <f t="shared" si="228"/>
        <v>ข้อมูลไม่ครบ</v>
      </c>
      <c r="Y1023" s="47" t="str">
        <f t="shared" si="222"/>
        <v>ข้อมูลไม่ครบ</v>
      </c>
      <c r="Z1023" s="48" t="str">
        <f t="shared" si="229"/>
        <v>ข้อมูลไม่ครบ</v>
      </c>
      <c r="AA1023" s="48" t="str">
        <f t="shared" si="230"/>
        <v>ข้อมูลไม่ครบ</v>
      </c>
      <c r="AB1023" s="46" t="str">
        <f t="shared" si="231"/>
        <v>ข้อมูลไม่ครบ</v>
      </c>
      <c r="AC1023" s="47" t="str">
        <f t="shared" si="223"/>
        <v>ข้อมูลไม่ครบ</v>
      </c>
      <c r="AD1023" s="48" t="str">
        <f t="shared" si="232"/>
        <v>ข้อมูลไม่ครบ</v>
      </c>
      <c r="AE1023" s="48" t="str">
        <f t="shared" si="233"/>
        <v>ข้อมูลไม่ครบ</v>
      </c>
      <c r="AF1023" s="64"/>
    </row>
    <row r="1024" spans="1:32" ht="21.75" thickBot="1" x14ac:dyDescent="0.4">
      <c r="A1024" s="81">
        <v>1006</v>
      </c>
      <c r="B1024" s="168"/>
      <c r="C1024" s="141"/>
      <c r="D1024" s="142"/>
      <c r="E1024" s="193"/>
      <c r="F1024" s="194"/>
      <c r="G1024" s="195"/>
      <c r="H1024" s="196"/>
      <c r="I1024" s="142"/>
      <c r="J1024" s="164"/>
      <c r="K1024" s="165"/>
      <c r="L1024" s="166"/>
      <c r="M1024" s="65"/>
      <c r="N1024" s="114"/>
      <c r="O1024" s="114"/>
      <c r="P1024" s="114"/>
      <c r="Q1024" s="114"/>
      <c r="R1024" s="115"/>
      <c r="S1024" s="46" t="str">
        <f t="shared" si="224"/>
        <v>ข้อมูลไม่ครบ</v>
      </c>
      <c r="T1024" s="47" t="str">
        <f t="shared" si="225"/>
        <v>ข้อมูลไม่ครบ</v>
      </c>
      <c r="U1024" s="48" t="str">
        <f t="shared" si="226"/>
        <v>ข้อมูลไม่ครบ</v>
      </c>
      <c r="V1024" s="48" t="str">
        <f t="shared" si="227"/>
        <v>ข้อมูลไม่ครบ</v>
      </c>
      <c r="W1024" s="79" t="str">
        <f t="shared" ca="1" si="221"/>
        <v>ข้อมูลไม่ครบ</v>
      </c>
      <c r="X1024" s="46" t="str">
        <f t="shared" si="228"/>
        <v>ข้อมูลไม่ครบ</v>
      </c>
      <c r="Y1024" s="47" t="str">
        <f t="shared" si="222"/>
        <v>ข้อมูลไม่ครบ</v>
      </c>
      <c r="Z1024" s="48" t="str">
        <f t="shared" si="229"/>
        <v>ข้อมูลไม่ครบ</v>
      </c>
      <c r="AA1024" s="48" t="str">
        <f t="shared" si="230"/>
        <v>ข้อมูลไม่ครบ</v>
      </c>
      <c r="AB1024" s="46" t="str">
        <f t="shared" si="231"/>
        <v>ข้อมูลไม่ครบ</v>
      </c>
      <c r="AC1024" s="47" t="str">
        <f t="shared" si="223"/>
        <v>ข้อมูลไม่ครบ</v>
      </c>
      <c r="AD1024" s="48" t="str">
        <f t="shared" si="232"/>
        <v>ข้อมูลไม่ครบ</v>
      </c>
      <c r="AE1024" s="48" t="str">
        <f t="shared" si="233"/>
        <v>ข้อมูลไม่ครบ</v>
      </c>
      <c r="AF1024" s="64"/>
    </row>
    <row r="1025" spans="1:32" ht="21.75" thickBot="1" x14ac:dyDescent="0.4">
      <c r="A1025" s="81">
        <v>1007</v>
      </c>
      <c r="B1025" s="168"/>
      <c r="C1025" s="141"/>
      <c r="D1025" s="142"/>
      <c r="E1025" s="193"/>
      <c r="F1025" s="194"/>
      <c r="G1025" s="195"/>
      <c r="H1025" s="196"/>
      <c r="I1025" s="142"/>
      <c r="J1025" s="164"/>
      <c r="K1025" s="165"/>
      <c r="L1025" s="166"/>
      <c r="M1025" s="65"/>
      <c r="N1025" s="114"/>
      <c r="O1025" s="114"/>
      <c r="P1025" s="114"/>
      <c r="Q1025" s="114"/>
      <c r="R1025" s="115"/>
      <c r="S1025" s="46" t="str">
        <f t="shared" si="224"/>
        <v>ข้อมูลไม่ครบ</v>
      </c>
      <c r="T1025" s="47" t="str">
        <f t="shared" si="225"/>
        <v>ข้อมูลไม่ครบ</v>
      </c>
      <c r="U1025" s="48" t="str">
        <f t="shared" si="226"/>
        <v>ข้อมูลไม่ครบ</v>
      </c>
      <c r="V1025" s="48" t="str">
        <f t="shared" si="227"/>
        <v>ข้อมูลไม่ครบ</v>
      </c>
      <c r="W1025" s="79" t="str">
        <f t="shared" ca="1" si="221"/>
        <v>ข้อมูลไม่ครบ</v>
      </c>
      <c r="X1025" s="46" t="str">
        <f t="shared" si="228"/>
        <v>ข้อมูลไม่ครบ</v>
      </c>
      <c r="Y1025" s="47" t="str">
        <f t="shared" si="222"/>
        <v>ข้อมูลไม่ครบ</v>
      </c>
      <c r="Z1025" s="48" t="str">
        <f t="shared" si="229"/>
        <v>ข้อมูลไม่ครบ</v>
      </c>
      <c r="AA1025" s="48" t="str">
        <f t="shared" si="230"/>
        <v>ข้อมูลไม่ครบ</v>
      </c>
      <c r="AB1025" s="46" t="str">
        <f t="shared" si="231"/>
        <v>ข้อมูลไม่ครบ</v>
      </c>
      <c r="AC1025" s="47" t="str">
        <f t="shared" si="223"/>
        <v>ข้อมูลไม่ครบ</v>
      </c>
      <c r="AD1025" s="48" t="str">
        <f t="shared" si="232"/>
        <v>ข้อมูลไม่ครบ</v>
      </c>
      <c r="AE1025" s="48" t="str">
        <f t="shared" si="233"/>
        <v>ข้อมูลไม่ครบ</v>
      </c>
      <c r="AF1025" s="64"/>
    </row>
    <row r="1026" spans="1:32" ht="21.75" thickBot="1" x14ac:dyDescent="0.4">
      <c r="A1026" s="81">
        <v>1008</v>
      </c>
      <c r="B1026" s="168"/>
      <c r="C1026" s="141"/>
      <c r="D1026" s="142"/>
      <c r="E1026" s="193"/>
      <c r="F1026" s="194"/>
      <c r="G1026" s="195"/>
      <c r="H1026" s="196"/>
      <c r="I1026" s="142"/>
      <c r="J1026" s="164"/>
      <c r="K1026" s="165"/>
      <c r="L1026" s="166"/>
      <c r="M1026" s="65"/>
      <c r="N1026" s="114"/>
      <c r="O1026" s="114"/>
      <c r="P1026" s="114"/>
      <c r="Q1026" s="114"/>
      <c r="R1026" s="115"/>
      <c r="S1026" s="46" t="str">
        <f t="shared" si="224"/>
        <v>ข้อมูลไม่ครบ</v>
      </c>
      <c r="T1026" s="47" t="str">
        <f t="shared" si="225"/>
        <v>ข้อมูลไม่ครบ</v>
      </c>
      <c r="U1026" s="48" t="str">
        <f t="shared" si="226"/>
        <v>ข้อมูลไม่ครบ</v>
      </c>
      <c r="V1026" s="48" t="str">
        <f t="shared" si="227"/>
        <v>ข้อมูลไม่ครบ</v>
      </c>
      <c r="W1026" s="79" t="str">
        <f t="shared" ca="1" si="221"/>
        <v>ข้อมูลไม่ครบ</v>
      </c>
      <c r="X1026" s="46" t="str">
        <f t="shared" si="228"/>
        <v>ข้อมูลไม่ครบ</v>
      </c>
      <c r="Y1026" s="47" t="str">
        <f t="shared" si="222"/>
        <v>ข้อมูลไม่ครบ</v>
      </c>
      <c r="Z1026" s="48" t="str">
        <f t="shared" si="229"/>
        <v>ข้อมูลไม่ครบ</v>
      </c>
      <c r="AA1026" s="48" t="str">
        <f t="shared" si="230"/>
        <v>ข้อมูลไม่ครบ</v>
      </c>
      <c r="AB1026" s="46" t="str">
        <f t="shared" si="231"/>
        <v>ข้อมูลไม่ครบ</v>
      </c>
      <c r="AC1026" s="47" t="str">
        <f t="shared" si="223"/>
        <v>ข้อมูลไม่ครบ</v>
      </c>
      <c r="AD1026" s="48" t="str">
        <f t="shared" si="232"/>
        <v>ข้อมูลไม่ครบ</v>
      </c>
      <c r="AE1026" s="48" t="str">
        <f t="shared" si="233"/>
        <v>ข้อมูลไม่ครบ</v>
      </c>
      <c r="AF1026" s="64"/>
    </row>
    <row r="1027" spans="1:32" ht="21.75" thickBot="1" x14ac:dyDescent="0.4">
      <c r="A1027" s="81">
        <v>1009</v>
      </c>
      <c r="B1027" s="168"/>
      <c r="C1027" s="141"/>
      <c r="D1027" s="142"/>
      <c r="E1027" s="193"/>
      <c r="F1027" s="194"/>
      <c r="G1027" s="195"/>
      <c r="H1027" s="196"/>
      <c r="I1027" s="142"/>
      <c r="J1027" s="164"/>
      <c r="K1027" s="165"/>
      <c r="L1027" s="166"/>
      <c r="M1027" s="65"/>
      <c r="N1027" s="114"/>
      <c r="O1027" s="114"/>
      <c r="P1027" s="114"/>
      <c r="Q1027" s="114"/>
      <c r="R1027" s="115"/>
      <c r="S1027" s="46" t="str">
        <f t="shared" si="224"/>
        <v>ข้อมูลไม่ครบ</v>
      </c>
      <c r="T1027" s="47" t="str">
        <f t="shared" si="225"/>
        <v>ข้อมูลไม่ครบ</v>
      </c>
      <c r="U1027" s="48" t="str">
        <f t="shared" si="226"/>
        <v>ข้อมูลไม่ครบ</v>
      </c>
      <c r="V1027" s="48" t="str">
        <f t="shared" si="227"/>
        <v>ข้อมูลไม่ครบ</v>
      </c>
      <c r="W1027" s="79" t="str">
        <f t="shared" ca="1" si="221"/>
        <v>ข้อมูลไม่ครบ</v>
      </c>
      <c r="X1027" s="46" t="str">
        <f t="shared" si="228"/>
        <v>ข้อมูลไม่ครบ</v>
      </c>
      <c r="Y1027" s="47" t="str">
        <f t="shared" si="222"/>
        <v>ข้อมูลไม่ครบ</v>
      </c>
      <c r="Z1027" s="48" t="str">
        <f t="shared" si="229"/>
        <v>ข้อมูลไม่ครบ</v>
      </c>
      <c r="AA1027" s="48" t="str">
        <f t="shared" si="230"/>
        <v>ข้อมูลไม่ครบ</v>
      </c>
      <c r="AB1027" s="46" t="str">
        <f t="shared" si="231"/>
        <v>ข้อมูลไม่ครบ</v>
      </c>
      <c r="AC1027" s="47" t="str">
        <f t="shared" si="223"/>
        <v>ข้อมูลไม่ครบ</v>
      </c>
      <c r="AD1027" s="48" t="str">
        <f t="shared" si="232"/>
        <v>ข้อมูลไม่ครบ</v>
      </c>
      <c r="AE1027" s="48" t="str">
        <f t="shared" si="233"/>
        <v>ข้อมูลไม่ครบ</v>
      </c>
      <c r="AF1027" s="64"/>
    </row>
    <row r="1028" spans="1:32" ht="21.75" thickBot="1" x14ac:dyDescent="0.4">
      <c r="A1028" s="81">
        <v>1010</v>
      </c>
      <c r="B1028" s="168"/>
      <c r="C1028" s="141"/>
      <c r="D1028" s="142"/>
      <c r="E1028" s="193"/>
      <c r="F1028" s="194"/>
      <c r="G1028" s="195"/>
      <c r="H1028" s="196"/>
      <c r="I1028" s="142"/>
      <c r="J1028" s="164"/>
      <c r="K1028" s="165"/>
      <c r="L1028" s="166"/>
      <c r="M1028" s="65"/>
      <c r="N1028" s="114"/>
      <c r="O1028" s="114"/>
      <c r="P1028" s="114"/>
      <c r="Q1028" s="114"/>
      <c r="R1028" s="115"/>
      <c r="S1028" s="46" t="str">
        <f t="shared" si="224"/>
        <v>ข้อมูลไม่ครบ</v>
      </c>
      <c r="T1028" s="47" t="str">
        <f t="shared" si="225"/>
        <v>ข้อมูลไม่ครบ</v>
      </c>
      <c r="U1028" s="48" t="str">
        <f t="shared" si="226"/>
        <v>ข้อมูลไม่ครบ</v>
      </c>
      <c r="V1028" s="48" t="str">
        <f t="shared" si="227"/>
        <v>ข้อมูลไม่ครบ</v>
      </c>
      <c r="W1028" s="79" t="str">
        <f t="shared" ca="1" si="221"/>
        <v>ข้อมูลไม่ครบ</v>
      </c>
      <c r="X1028" s="46" t="str">
        <f t="shared" si="228"/>
        <v>ข้อมูลไม่ครบ</v>
      </c>
      <c r="Y1028" s="47" t="str">
        <f t="shared" si="222"/>
        <v>ข้อมูลไม่ครบ</v>
      </c>
      <c r="Z1028" s="48" t="str">
        <f t="shared" si="229"/>
        <v>ข้อมูลไม่ครบ</v>
      </c>
      <c r="AA1028" s="48" t="str">
        <f t="shared" si="230"/>
        <v>ข้อมูลไม่ครบ</v>
      </c>
      <c r="AB1028" s="46" t="str">
        <f t="shared" si="231"/>
        <v>ข้อมูลไม่ครบ</v>
      </c>
      <c r="AC1028" s="47" t="str">
        <f t="shared" si="223"/>
        <v>ข้อมูลไม่ครบ</v>
      </c>
      <c r="AD1028" s="48" t="str">
        <f t="shared" si="232"/>
        <v>ข้อมูลไม่ครบ</v>
      </c>
      <c r="AE1028" s="48" t="str">
        <f t="shared" si="233"/>
        <v>ข้อมูลไม่ครบ</v>
      </c>
      <c r="AF1028" s="64"/>
    </row>
    <row r="1029" spans="1:32" ht="21.75" thickBot="1" x14ac:dyDescent="0.4">
      <c r="A1029" s="81">
        <v>1011</v>
      </c>
      <c r="B1029" s="168"/>
      <c r="C1029" s="141"/>
      <c r="D1029" s="142"/>
      <c r="E1029" s="193"/>
      <c r="F1029" s="194"/>
      <c r="G1029" s="195"/>
      <c r="H1029" s="196"/>
      <c r="I1029" s="142"/>
      <c r="J1029" s="164"/>
      <c r="K1029" s="165"/>
      <c r="L1029" s="166"/>
      <c r="M1029" s="65"/>
      <c r="N1029" s="114"/>
      <c r="O1029" s="114"/>
      <c r="P1029" s="114"/>
      <c r="Q1029" s="114"/>
      <c r="R1029" s="115"/>
      <c r="S1029" s="46" t="str">
        <f t="shared" si="224"/>
        <v>ข้อมูลไม่ครบ</v>
      </c>
      <c r="T1029" s="47" t="str">
        <f t="shared" si="225"/>
        <v>ข้อมูลไม่ครบ</v>
      </c>
      <c r="U1029" s="48" t="str">
        <f t="shared" si="226"/>
        <v>ข้อมูลไม่ครบ</v>
      </c>
      <c r="V1029" s="48" t="str">
        <f t="shared" si="227"/>
        <v>ข้อมูลไม่ครบ</v>
      </c>
      <c r="W1029" s="79" t="str">
        <f t="shared" ca="1" si="221"/>
        <v>ข้อมูลไม่ครบ</v>
      </c>
      <c r="X1029" s="46" t="str">
        <f t="shared" si="228"/>
        <v>ข้อมูลไม่ครบ</v>
      </c>
      <c r="Y1029" s="47" t="str">
        <f t="shared" si="222"/>
        <v>ข้อมูลไม่ครบ</v>
      </c>
      <c r="Z1029" s="48" t="str">
        <f t="shared" si="229"/>
        <v>ข้อมูลไม่ครบ</v>
      </c>
      <c r="AA1029" s="48" t="str">
        <f t="shared" si="230"/>
        <v>ข้อมูลไม่ครบ</v>
      </c>
      <c r="AB1029" s="46" t="str">
        <f t="shared" si="231"/>
        <v>ข้อมูลไม่ครบ</v>
      </c>
      <c r="AC1029" s="47" t="str">
        <f t="shared" si="223"/>
        <v>ข้อมูลไม่ครบ</v>
      </c>
      <c r="AD1029" s="48" t="str">
        <f t="shared" si="232"/>
        <v>ข้อมูลไม่ครบ</v>
      </c>
      <c r="AE1029" s="48" t="str">
        <f t="shared" si="233"/>
        <v>ข้อมูลไม่ครบ</v>
      </c>
      <c r="AF1029" s="64"/>
    </row>
    <row r="1030" spans="1:32" ht="21.75" thickBot="1" x14ac:dyDescent="0.4">
      <c r="A1030" s="81">
        <v>1012</v>
      </c>
      <c r="B1030" s="168"/>
      <c r="C1030" s="141"/>
      <c r="D1030" s="142"/>
      <c r="E1030" s="193"/>
      <c r="F1030" s="194"/>
      <c r="G1030" s="195"/>
      <c r="H1030" s="196"/>
      <c r="I1030" s="142"/>
      <c r="J1030" s="164"/>
      <c r="K1030" s="165"/>
      <c r="L1030" s="166"/>
      <c r="M1030" s="65"/>
      <c r="N1030" s="114"/>
      <c r="O1030" s="114"/>
      <c r="P1030" s="114"/>
      <c r="Q1030" s="114"/>
      <c r="R1030" s="115"/>
      <c r="S1030" s="46" t="str">
        <f t="shared" si="224"/>
        <v>ข้อมูลไม่ครบ</v>
      </c>
      <c r="T1030" s="47" t="str">
        <f t="shared" si="225"/>
        <v>ข้อมูลไม่ครบ</v>
      </c>
      <c r="U1030" s="48" t="str">
        <f t="shared" si="226"/>
        <v>ข้อมูลไม่ครบ</v>
      </c>
      <c r="V1030" s="48" t="str">
        <f t="shared" si="227"/>
        <v>ข้อมูลไม่ครบ</v>
      </c>
      <c r="W1030" s="79" t="str">
        <f t="shared" ca="1" si="221"/>
        <v>ข้อมูลไม่ครบ</v>
      </c>
      <c r="X1030" s="46" t="str">
        <f t="shared" si="228"/>
        <v>ข้อมูลไม่ครบ</v>
      </c>
      <c r="Y1030" s="47" t="str">
        <f t="shared" si="222"/>
        <v>ข้อมูลไม่ครบ</v>
      </c>
      <c r="Z1030" s="48" t="str">
        <f t="shared" si="229"/>
        <v>ข้อมูลไม่ครบ</v>
      </c>
      <c r="AA1030" s="48" t="str">
        <f t="shared" si="230"/>
        <v>ข้อมูลไม่ครบ</v>
      </c>
      <c r="AB1030" s="46" t="str">
        <f t="shared" si="231"/>
        <v>ข้อมูลไม่ครบ</v>
      </c>
      <c r="AC1030" s="47" t="str">
        <f t="shared" si="223"/>
        <v>ข้อมูลไม่ครบ</v>
      </c>
      <c r="AD1030" s="48" t="str">
        <f t="shared" si="232"/>
        <v>ข้อมูลไม่ครบ</v>
      </c>
      <c r="AE1030" s="48" t="str">
        <f t="shared" si="233"/>
        <v>ข้อมูลไม่ครบ</v>
      </c>
      <c r="AF1030" s="64"/>
    </row>
    <row r="1031" spans="1:32" ht="21.75" thickBot="1" x14ac:dyDescent="0.4">
      <c r="A1031" s="81">
        <v>1013</v>
      </c>
      <c r="B1031" s="168"/>
      <c r="C1031" s="141"/>
      <c r="D1031" s="142"/>
      <c r="E1031" s="193"/>
      <c r="F1031" s="194"/>
      <c r="G1031" s="195"/>
      <c r="H1031" s="196"/>
      <c r="I1031" s="142"/>
      <c r="J1031" s="164"/>
      <c r="K1031" s="165"/>
      <c r="L1031" s="166"/>
      <c r="M1031" s="65"/>
      <c r="N1031" s="114"/>
      <c r="O1031" s="114"/>
      <c r="P1031" s="114"/>
      <c r="Q1031" s="114"/>
      <c r="R1031" s="115"/>
      <c r="S1031" s="46" t="str">
        <f t="shared" si="224"/>
        <v>ข้อมูลไม่ครบ</v>
      </c>
      <c r="T1031" s="47" t="str">
        <f t="shared" si="225"/>
        <v>ข้อมูลไม่ครบ</v>
      </c>
      <c r="U1031" s="48" t="str">
        <f t="shared" si="226"/>
        <v>ข้อมูลไม่ครบ</v>
      </c>
      <c r="V1031" s="48" t="str">
        <f t="shared" si="227"/>
        <v>ข้อมูลไม่ครบ</v>
      </c>
      <c r="W1031" s="79" t="str">
        <f t="shared" ca="1" si="221"/>
        <v>ข้อมูลไม่ครบ</v>
      </c>
      <c r="X1031" s="46" t="str">
        <f t="shared" si="228"/>
        <v>ข้อมูลไม่ครบ</v>
      </c>
      <c r="Y1031" s="47" t="str">
        <f t="shared" si="222"/>
        <v>ข้อมูลไม่ครบ</v>
      </c>
      <c r="Z1031" s="48" t="str">
        <f t="shared" si="229"/>
        <v>ข้อมูลไม่ครบ</v>
      </c>
      <c r="AA1031" s="48" t="str">
        <f t="shared" si="230"/>
        <v>ข้อมูลไม่ครบ</v>
      </c>
      <c r="AB1031" s="46" t="str">
        <f t="shared" si="231"/>
        <v>ข้อมูลไม่ครบ</v>
      </c>
      <c r="AC1031" s="47" t="str">
        <f t="shared" si="223"/>
        <v>ข้อมูลไม่ครบ</v>
      </c>
      <c r="AD1031" s="48" t="str">
        <f t="shared" si="232"/>
        <v>ข้อมูลไม่ครบ</v>
      </c>
      <c r="AE1031" s="48" t="str">
        <f t="shared" si="233"/>
        <v>ข้อมูลไม่ครบ</v>
      </c>
      <c r="AF1031" s="64"/>
    </row>
    <row r="1032" spans="1:32" ht="21.75" thickBot="1" x14ac:dyDescent="0.4">
      <c r="A1032" s="81">
        <v>1014</v>
      </c>
      <c r="B1032" s="168"/>
      <c r="C1032" s="141"/>
      <c r="D1032" s="142"/>
      <c r="E1032" s="193"/>
      <c r="F1032" s="194"/>
      <c r="G1032" s="195"/>
      <c r="H1032" s="196"/>
      <c r="I1032" s="142"/>
      <c r="J1032" s="164"/>
      <c r="K1032" s="165"/>
      <c r="L1032" s="166"/>
      <c r="M1032" s="65"/>
      <c r="N1032" s="114"/>
      <c r="O1032" s="114"/>
      <c r="P1032" s="114"/>
      <c r="Q1032" s="114"/>
      <c r="R1032" s="115"/>
      <c r="S1032" s="46" t="str">
        <f t="shared" si="224"/>
        <v>ข้อมูลไม่ครบ</v>
      </c>
      <c r="T1032" s="47" t="str">
        <f t="shared" si="225"/>
        <v>ข้อมูลไม่ครบ</v>
      </c>
      <c r="U1032" s="48" t="str">
        <f t="shared" si="226"/>
        <v>ข้อมูลไม่ครบ</v>
      </c>
      <c r="V1032" s="48" t="str">
        <f t="shared" si="227"/>
        <v>ข้อมูลไม่ครบ</v>
      </c>
      <c r="W1032" s="79" t="str">
        <f t="shared" ca="1" si="221"/>
        <v>ข้อมูลไม่ครบ</v>
      </c>
      <c r="X1032" s="46" t="str">
        <f t="shared" si="228"/>
        <v>ข้อมูลไม่ครบ</v>
      </c>
      <c r="Y1032" s="47" t="str">
        <f t="shared" si="222"/>
        <v>ข้อมูลไม่ครบ</v>
      </c>
      <c r="Z1032" s="48" t="str">
        <f t="shared" si="229"/>
        <v>ข้อมูลไม่ครบ</v>
      </c>
      <c r="AA1032" s="48" t="str">
        <f t="shared" si="230"/>
        <v>ข้อมูลไม่ครบ</v>
      </c>
      <c r="AB1032" s="46" t="str">
        <f t="shared" si="231"/>
        <v>ข้อมูลไม่ครบ</v>
      </c>
      <c r="AC1032" s="47" t="str">
        <f t="shared" si="223"/>
        <v>ข้อมูลไม่ครบ</v>
      </c>
      <c r="AD1032" s="48" t="str">
        <f t="shared" si="232"/>
        <v>ข้อมูลไม่ครบ</v>
      </c>
      <c r="AE1032" s="48" t="str">
        <f t="shared" si="233"/>
        <v>ข้อมูลไม่ครบ</v>
      </c>
      <c r="AF1032" s="64"/>
    </row>
    <row r="1033" spans="1:32" ht="21.75" thickBot="1" x14ac:dyDescent="0.4">
      <c r="A1033" s="81">
        <v>1015</v>
      </c>
      <c r="B1033" s="168"/>
      <c r="C1033" s="141"/>
      <c r="D1033" s="142"/>
      <c r="E1033" s="193"/>
      <c r="F1033" s="194"/>
      <c r="G1033" s="195"/>
      <c r="H1033" s="196"/>
      <c r="I1033" s="142"/>
      <c r="J1033" s="164"/>
      <c r="K1033" s="165"/>
      <c r="L1033" s="166"/>
      <c r="M1033" s="65"/>
      <c r="N1033" s="114"/>
      <c r="O1033" s="114"/>
      <c r="P1033" s="114"/>
      <c r="Q1033" s="114"/>
      <c r="R1033" s="115"/>
      <c r="S1033" s="46" t="str">
        <f t="shared" si="224"/>
        <v>ข้อมูลไม่ครบ</v>
      </c>
      <c r="T1033" s="47" t="str">
        <f t="shared" si="225"/>
        <v>ข้อมูลไม่ครบ</v>
      </c>
      <c r="U1033" s="48" t="str">
        <f t="shared" si="226"/>
        <v>ข้อมูลไม่ครบ</v>
      </c>
      <c r="V1033" s="48" t="str">
        <f t="shared" si="227"/>
        <v>ข้อมูลไม่ครบ</v>
      </c>
      <c r="W1033" s="79" t="str">
        <f t="shared" ca="1" si="221"/>
        <v>ข้อมูลไม่ครบ</v>
      </c>
      <c r="X1033" s="46" t="str">
        <f t="shared" si="228"/>
        <v>ข้อมูลไม่ครบ</v>
      </c>
      <c r="Y1033" s="47" t="str">
        <f t="shared" si="222"/>
        <v>ข้อมูลไม่ครบ</v>
      </c>
      <c r="Z1033" s="48" t="str">
        <f t="shared" si="229"/>
        <v>ข้อมูลไม่ครบ</v>
      </c>
      <c r="AA1033" s="48" t="str">
        <f t="shared" si="230"/>
        <v>ข้อมูลไม่ครบ</v>
      </c>
      <c r="AB1033" s="46" t="str">
        <f t="shared" si="231"/>
        <v>ข้อมูลไม่ครบ</v>
      </c>
      <c r="AC1033" s="47" t="str">
        <f t="shared" si="223"/>
        <v>ข้อมูลไม่ครบ</v>
      </c>
      <c r="AD1033" s="48" t="str">
        <f t="shared" si="232"/>
        <v>ข้อมูลไม่ครบ</v>
      </c>
      <c r="AE1033" s="48" t="str">
        <f t="shared" si="233"/>
        <v>ข้อมูลไม่ครบ</v>
      </c>
      <c r="AF1033" s="64"/>
    </row>
    <row r="1034" spans="1:32" ht="21.75" thickBot="1" x14ac:dyDescent="0.4">
      <c r="A1034" s="81">
        <v>1016</v>
      </c>
      <c r="B1034" s="168"/>
      <c r="C1034" s="141"/>
      <c r="D1034" s="142"/>
      <c r="E1034" s="193"/>
      <c r="F1034" s="194"/>
      <c r="G1034" s="195"/>
      <c r="H1034" s="196"/>
      <c r="I1034" s="142"/>
      <c r="J1034" s="164"/>
      <c r="K1034" s="165"/>
      <c r="L1034" s="166"/>
      <c r="M1034" s="65"/>
      <c r="N1034" s="114"/>
      <c r="O1034" s="114"/>
      <c r="P1034" s="114"/>
      <c r="Q1034" s="114"/>
      <c r="R1034" s="115"/>
      <c r="S1034" s="46" t="str">
        <f t="shared" si="224"/>
        <v>ข้อมูลไม่ครบ</v>
      </c>
      <c r="T1034" s="47" t="str">
        <f t="shared" si="225"/>
        <v>ข้อมูลไม่ครบ</v>
      </c>
      <c r="U1034" s="48" t="str">
        <f t="shared" si="226"/>
        <v>ข้อมูลไม่ครบ</v>
      </c>
      <c r="V1034" s="48" t="str">
        <f t="shared" si="227"/>
        <v>ข้อมูลไม่ครบ</v>
      </c>
      <c r="W1034" s="79" t="str">
        <f t="shared" ca="1" si="221"/>
        <v>ข้อมูลไม่ครบ</v>
      </c>
      <c r="X1034" s="46" t="str">
        <f t="shared" si="228"/>
        <v>ข้อมูลไม่ครบ</v>
      </c>
      <c r="Y1034" s="47" t="str">
        <f t="shared" si="222"/>
        <v>ข้อมูลไม่ครบ</v>
      </c>
      <c r="Z1034" s="48" t="str">
        <f t="shared" si="229"/>
        <v>ข้อมูลไม่ครบ</v>
      </c>
      <c r="AA1034" s="48" t="str">
        <f t="shared" si="230"/>
        <v>ข้อมูลไม่ครบ</v>
      </c>
      <c r="AB1034" s="46" t="str">
        <f t="shared" si="231"/>
        <v>ข้อมูลไม่ครบ</v>
      </c>
      <c r="AC1034" s="47" t="str">
        <f t="shared" si="223"/>
        <v>ข้อมูลไม่ครบ</v>
      </c>
      <c r="AD1034" s="48" t="str">
        <f t="shared" si="232"/>
        <v>ข้อมูลไม่ครบ</v>
      </c>
      <c r="AE1034" s="48" t="str">
        <f t="shared" si="233"/>
        <v>ข้อมูลไม่ครบ</v>
      </c>
      <c r="AF1034" s="64"/>
    </row>
    <row r="1035" spans="1:32" ht="21.75" thickBot="1" x14ac:dyDescent="0.4">
      <c r="A1035" s="81">
        <v>1017</v>
      </c>
      <c r="B1035" s="168"/>
      <c r="C1035" s="141"/>
      <c r="D1035" s="142"/>
      <c r="E1035" s="193"/>
      <c r="F1035" s="194"/>
      <c r="G1035" s="195"/>
      <c r="H1035" s="196"/>
      <c r="I1035" s="142"/>
      <c r="J1035" s="164"/>
      <c r="K1035" s="165"/>
      <c r="L1035" s="166"/>
      <c r="M1035" s="65"/>
      <c r="N1035" s="114"/>
      <c r="O1035" s="114"/>
      <c r="P1035" s="114"/>
      <c r="Q1035" s="114"/>
      <c r="R1035" s="115"/>
      <c r="S1035" s="46" t="str">
        <f t="shared" si="224"/>
        <v>ข้อมูลไม่ครบ</v>
      </c>
      <c r="T1035" s="47" t="str">
        <f t="shared" si="225"/>
        <v>ข้อมูลไม่ครบ</v>
      </c>
      <c r="U1035" s="48" t="str">
        <f t="shared" si="226"/>
        <v>ข้อมูลไม่ครบ</v>
      </c>
      <c r="V1035" s="48" t="str">
        <f t="shared" si="227"/>
        <v>ข้อมูลไม่ครบ</v>
      </c>
      <c r="W1035" s="79" t="str">
        <f t="shared" ca="1" si="221"/>
        <v>ข้อมูลไม่ครบ</v>
      </c>
      <c r="X1035" s="46" t="str">
        <f t="shared" si="228"/>
        <v>ข้อมูลไม่ครบ</v>
      </c>
      <c r="Y1035" s="47" t="str">
        <f t="shared" si="222"/>
        <v>ข้อมูลไม่ครบ</v>
      </c>
      <c r="Z1035" s="48" t="str">
        <f t="shared" si="229"/>
        <v>ข้อมูลไม่ครบ</v>
      </c>
      <c r="AA1035" s="48" t="str">
        <f t="shared" si="230"/>
        <v>ข้อมูลไม่ครบ</v>
      </c>
      <c r="AB1035" s="46" t="str">
        <f t="shared" si="231"/>
        <v>ข้อมูลไม่ครบ</v>
      </c>
      <c r="AC1035" s="47" t="str">
        <f t="shared" si="223"/>
        <v>ข้อมูลไม่ครบ</v>
      </c>
      <c r="AD1035" s="48" t="str">
        <f t="shared" si="232"/>
        <v>ข้อมูลไม่ครบ</v>
      </c>
      <c r="AE1035" s="48" t="str">
        <f t="shared" si="233"/>
        <v>ข้อมูลไม่ครบ</v>
      </c>
      <c r="AF1035" s="64"/>
    </row>
    <row r="1036" spans="1:32" ht="21.75" thickBot="1" x14ac:dyDescent="0.4">
      <c r="A1036" s="81">
        <v>1018</v>
      </c>
      <c r="B1036" s="168"/>
      <c r="C1036" s="141"/>
      <c r="D1036" s="142"/>
      <c r="E1036" s="193"/>
      <c r="F1036" s="194"/>
      <c r="G1036" s="195"/>
      <c r="H1036" s="196"/>
      <c r="I1036" s="142"/>
      <c r="J1036" s="164"/>
      <c r="K1036" s="165"/>
      <c r="L1036" s="166"/>
      <c r="M1036" s="65"/>
      <c r="N1036" s="114"/>
      <c r="O1036" s="114"/>
      <c r="P1036" s="114"/>
      <c r="Q1036" s="114"/>
      <c r="R1036" s="115"/>
      <c r="S1036" s="46" t="str">
        <f t="shared" si="224"/>
        <v>ข้อมูลไม่ครบ</v>
      </c>
      <c r="T1036" s="47" t="str">
        <f t="shared" si="225"/>
        <v>ข้อมูลไม่ครบ</v>
      </c>
      <c r="U1036" s="48" t="str">
        <f t="shared" si="226"/>
        <v>ข้อมูลไม่ครบ</v>
      </c>
      <c r="V1036" s="48" t="str">
        <f t="shared" si="227"/>
        <v>ข้อมูลไม่ครบ</v>
      </c>
      <c r="W1036" s="79" t="str">
        <f t="shared" ca="1" si="221"/>
        <v>ข้อมูลไม่ครบ</v>
      </c>
      <c r="X1036" s="46" t="str">
        <f t="shared" si="228"/>
        <v>ข้อมูลไม่ครบ</v>
      </c>
      <c r="Y1036" s="47" t="str">
        <f t="shared" si="222"/>
        <v>ข้อมูลไม่ครบ</v>
      </c>
      <c r="Z1036" s="48" t="str">
        <f t="shared" si="229"/>
        <v>ข้อมูลไม่ครบ</v>
      </c>
      <c r="AA1036" s="48" t="str">
        <f t="shared" si="230"/>
        <v>ข้อมูลไม่ครบ</v>
      </c>
      <c r="AB1036" s="46" t="str">
        <f t="shared" si="231"/>
        <v>ข้อมูลไม่ครบ</v>
      </c>
      <c r="AC1036" s="47" t="str">
        <f t="shared" si="223"/>
        <v>ข้อมูลไม่ครบ</v>
      </c>
      <c r="AD1036" s="48" t="str">
        <f t="shared" si="232"/>
        <v>ข้อมูลไม่ครบ</v>
      </c>
      <c r="AE1036" s="48" t="str">
        <f t="shared" si="233"/>
        <v>ข้อมูลไม่ครบ</v>
      </c>
      <c r="AF1036" s="64"/>
    </row>
    <row r="1037" spans="1:32" ht="21.75" thickBot="1" x14ac:dyDescent="0.4">
      <c r="A1037" s="81">
        <v>1019</v>
      </c>
      <c r="B1037" s="168"/>
      <c r="C1037" s="141"/>
      <c r="D1037" s="142"/>
      <c r="E1037" s="193"/>
      <c r="F1037" s="194"/>
      <c r="G1037" s="195"/>
      <c r="H1037" s="196"/>
      <c r="I1037" s="142"/>
      <c r="J1037" s="164"/>
      <c r="K1037" s="165"/>
      <c r="L1037" s="166"/>
      <c r="M1037" s="65"/>
      <c r="N1037" s="114"/>
      <c r="O1037" s="114"/>
      <c r="P1037" s="114"/>
      <c r="Q1037" s="114"/>
      <c r="R1037" s="115"/>
      <c r="S1037" s="46" t="str">
        <f t="shared" si="224"/>
        <v>ข้อมูลไม่ครบ</v>
      </c>
      <c r="T1037" s="47" t="str">
        <f t="shared" si="225"/>
        <v>ข้อมูลไม่ครบ</v>
      </c>
      <c r="U1037" s="48" t="str">
        <f t="shared" si="226"/>
        <v>ข้อมูลไม่ครบ</v>
      </c>
      <c r="V1037" s="48" t="str">
        <f t="shared" si="227"/>
        <v>ข้อมูลไม่ครบ</v>
      </c>
      <c r="W1037" s="79" t="str">
        <f t="shared" ca="1" si="221"/>
        <v>ข้อมูลไม่ครบ</v>
      </c>
      <c r="X1037" s="46" t="str">
        <f t="shared" si="228"/>
        <v>ข้อมูลไม่ครบ</v>
      </c>
      <c r="Y1037" s="47" t="str">
        <f t="shared" si="222"/>
        <v>ข้อมูลไม่ครบ</v>
      </c>
      <c r="Z1037" s="48" t="str">
        <f t="shared" si="229"/>
        <v>ข้อมูลไม่ครบ</v>
      </c>
      <c r="AA1037" s="48" t="str">
        <f t="shared" si="230"/>
        <v>ข้อมูลไม่ครบ</v>
      </c>
      <c r="AB1037" s="46" t="str">
        <f t="shared" si="231"/>
        <v>ข้อมูลไม่ครบ</v>
      </c>
      <c r="AC1037" s="47" t="str">
        <f t="shared" si="223"/>
        <v>ข้อมูลไม่ครบ</v>
      </c>
      <c r="AD1037" s="48" t="str">
        <f t="shared" si="232"/>
        <v>ข้อมูลไม่ครบ</v>
      </c>
      <c r="AE1037" s="48" t="str">
        <f t="shared" si="233"/>
        <v>ข้อมูลไม่ครบ</v>
      </c>
      <c r="AF1037" s="64"/>
    </row>
    <row r="1038" spans="1:32" ht="21.75" thickBot="1" x14ac:dyDescent="0.4">
      <c r="A1038" s="81">
        <v>1020</v>
      </c>
      <c r="B1038" s="168"/>
      <c r="C1038" s="141"/>
      <c r="D1038" s="142"/>
      <c r="E1038" s="193"/>
      <c r="F1038" s="194"/>
      <c r="G1038" s="195"/>
      <c r="H1038" s="196"/>
      <c r="I1038" s="142"/>
      <c r="J1038" s="164"/>
      <c r="K1038" s="165"/>
      <c r="L1038" s="166"/>
      <c r="M1038" s="65"/>
      <c r="N1038" s="114"/>
      <c r="O1038" s="114"/>
      <c r="P1038" s="114"/>
      <c r="Q1038" s="114"/>
      <c r="R1038" s="115"/>
      <c r="S1038" s="46" t="str">
        <f t="shared" si="224"/>
        <v>ข้อมูลไม่ครบ</v>
      </c>
      <c r="T1038" s="47" t="str">
        <f t="shared" si="225"/>
        <v>ข้อมูลไม่ครบ</v>
      </c>
      <c r="U1038" s="48" t="str">
        <f t="shared" si="226"/>
        <v>ข้อมูลไม่ครบ</v>
      </c>
      <c r="V1038" s="48" t="str">
        <f t="shared" si="227"/>
        <v>ข้อมูลไม่ครบ</v>
      </c>
      <c r="W1038" s="79" t="str">
        <f t="shared" ca="1" si="221"/>
        <v>ข้อมูลไม่ครบ</v>
      </c>
      <c r="X1038" s="46" t="str">
        <f t="shared" si="228"/>
        <v>ข้อมูลไม่ครบ</v>
      </c>
      <c r="Y1038" s="47" t="str">
        <f t="shared" si="222"/>
        <v>ข้อมูลไม่ครบ</v>
      </c>
      <c r="Z1038" s="48" t="str">
        <f t="shared" si="229"/>
        <v>ข้อมูลไม่ครบ</v>
      </c>
      <c r="AA1038" s="48" t="str">
        <f t="shared" si="230"/>
        <v>ข้อมูลไม่ครบ</v>
      </c>
      <c r="AB1038" s="46" t="str">
        <f t="shared" si="231"/>
        <v>ข้อมูลไม่ครบ</v>
      </c>
      <c r="AC1038" s="47" t="str">
        <f t="shared" si="223"/>
        <v>ข้อมูลไม่ครบ</v>
      </c>
      <c r="AD1038" s="48" t="str">
        <f t="shared" si="232"/>
        <v>ข้อมูลไม่ครบ</v>
      </c>
      <c r="AE1038" s="48" t="str">
        <f t="shared" si="233"/>
        <v>ข้อมูลไม่ครบ</v>
      </c>
      <c r="AF1038" s="64"/>
    </row>
    <row r="1039" spans="1:32" ht="21.75" thickBot="1" x14ac:dyDescent="0.4">
      <c r="A1039" s="81">
        <v>1021</v>
      </c>
      <c r="B1039" s="168"/>
      <c r="C1039" s="141"/>
      <c r="D1039" s="142"/>
      <c r="E1039" s="193"/>
      <c r="F1039" s="194"/>
      <c r="G1039" s="195"/>
      <c r="H1039" s="196"/>
      <c r="I1039" s="142"/>
      <c r="J1039" s="164"/>
      <c r="K1039" s="165"/>
      <c r="L1039" s="166"/>
      <c r="M1039" s="65"/>
      <c r="N1039" s="114"/>
      <c r="O1039" s="114"/>
      <c r="P1039" s="114"/>
      <c r="Q1039" s="114"/>
      <c r="R1039" s="115"/>
      <c r="S1039" s="46" t="str">
        <f t="shared" si="224"/>
        <v>ข้อมูลไม่ครบ</v>
      </c>
      <c r="T1039" s="47" t="str">
        <f t="shared" si="225"/>
        <v>ข้อมูลไม่ครบ</v>
      </c>
      <c r="U1039" s="48" t="str">
        <f t="shared" si="226"/>
        <v>ข้อมูลไม่ครบ</v>
      </c>
      <c r="V1039" s="48" t="str">
        <f t="shared" si="227"/>
        <v>ข้อมูลไม่ครบ</v>
      </c>
      <c r="W1039" s="79" t="str">
        <f t="shared" ca="1" si="221"/>
        <v>ข้อมูลไม่ครบ</v>
      </c>
      <c r="X1039" s="46" t="str">
        <f t="shared" si="228"/>
        <v>ข้อมูลไม่ครบ</v>
      </c>
      <c r="Y1039" s="47" t="str">
        <f t="shared" si="222"/>
        <v>ข้อมูลไม่ครบ</v>
      </c>
      <c r="Z1039" s="48" t="str">
        <f t="shared" si="229"/>
        <v>ข้อมูลไม่ครบ</v>
      </c>
      <c r="AA1039" s="48" t="str">
        <f t="shared" si="230"/>
        <v>ข้อมูลไม่ครบ</v>
      </c>
      <c r="AB1039" s="46" t="str">
        <f t="shared" si="231"/>
        <v>ข้อมูลไม่ครบ</v>
      </c>
      <c r="AC1039" s="47" t="str">
        <f t="shared" si="223"/>
        <v>ข้อมูลไม่ครบ</v>
      </c>
      <c r="AD1039" s="48" t="str">
        <f t="shared" si="232"/>
        <v>ข้อมูลไม่ครบ</v>
      </c>
      <c r="AE1039" s="48" t="str">
        <f t="shared" si="233"/>
        <v>ข้อมูลไม่ครบ</v>
      </c>
      <c r="AF1039" s="64"/>
    </row>
    <row r="1040" spans="1:32" ht="21.75" thickBot="1" x14ac:dyDescent="0.4">
      <c r="A1040" s="81">
        <v>1022</v>
      </c>
      <c r="B1040" s="168"/>
      <c r="C1040" s="141"/>
      <c r="D1040" s="142"/>
      <c r="E1040" s="193"/>
      <c r="F1040" s="194"/>
      <c r="G1040" s="195"/>
      <c r="H1040" s="196"/>
      <c r="I1040" s="142"/>
      <c r="J1040" s="164"/>
      <c r="K1040" s="165"/>
      <c r="L1040" s="166"/>
      <c r="M1040" s="65"/>
      <c r="N1040" s="114"/>
      <c r="O1040" s="114"/>
      <c r="P1040" s="114"/>
      <c r="Q1040" s="114"/>
      <c r="R1040" s="115"/>
      <c r="S1040" s="46" t="str">
        <f t="shared" si="224"/>
        <v>ข้อมูลไม่ครบ</v>
      </c>
      <c r="T1040" s="47" t="str">
        <f t="shared" si="225"/>
        <v>ข้อมูลไม่ครบ</v>
      </c>
      <c r="U1040" s="48" t="str">
        <f t="shared" si="226"/>
        <v>ข้อมูลไม่ครบ</v>
      </c>
      <c r="V1040" s="48" t="str">
        <f t="shared" si="227"/>
        <v>ข้อมูลไม่ครบ</v>
      </c>
      <c r="W1040" s="79" t="str">
        <f t="shared" ca="1" si="221"/>
        <v>ข้อมูลไม่ครบ</v>
      </c>
      <c r="X1040" s="46" t="str">
        <f t="shared" si="228"/>
        <v>ข้อมูลไม่ครบ</v>
      </c>
      <c r="Y1040" s="47" t="str">
        <f t="shared" si="222"/>
        <v>ข้อมูลไม่ครบ</v>
      </c>
      <c r="Z1040" s="48" t="str">
        <f t="shared" si="229"/>
        <v>ข้อมูลไม่ครบ</v>
      </c>
      <c r="AA1040" s="48" t="str">
        <f t="shared" si="230"/>
        <v>ข้อมูลไม่ครบ</v>
      </c>
      <c r="AB1040" s="46" t="str">
        <f t="shared" si="231"/>
        <v>ข้อมูลไม่ครบ</v>
      </c>
      <c r="AC1040" s="47" t="str">
        <f t="shared" si="223"/>
        <v>ข้อมูลไม่ครบ</v>
      </c>
      <c r="AD1040" s="48" t="str">
        <f t="shared" si="232"/>
        <v>ข้อมูลไม่ครบ</v>
      </c>
      <c r="AE1040" s="48" t="str">
        <f t="shared" si="233"/>
        <v>ข้อมูลไม่ครบ</v>
      </c>
      <c r="AF1040" s="64"/>
    </row>
    <row r="1041" spans="1:32" ht="21.75" thickBot="1" x14ac:dyDescent="0.4">
      <c r="A1041" s="81">
        <v>1023</v>
      </c>
      <c r="B1041" s="168"/>
      <c r="C1041" s="141"/>
      <c r="D1041" s="142"/>
      <c r="E1041" s="193"/>
      <c r="F1041" s="194"/>
      <c r="G1041" s="195"/>
      <c r="H1041" s="196"/>
      <c r="I1041" s="142"/>
      <c r="J1041" s="164"/>
      <c r="K1041" s="165"/>
      <c r="L1041" s="166"/>
      <c r="M1041" s="65"/>
      <c r="N1041" s="114"/>
      <c r="O1041" s="114"/>
      <c r="P1041" s="114"/>
      <c r="Q1041" s="114"/>
      <c r="R1041" s="115"/>
      <c r="S1041" s="46" t="str">
        <f t="shared" si="224"/>
        <v>ข้อมูลไม่ครบ</v>
      </c>
      <c r="T1041" s="47" t="str">
        <f t="shared" si="225"/>
        <v>ข้อมูลไม่ครบ</v>
      </c>
      <c r="U1041" s="48" t="str">
        <f t="shared" si="226"/>
        <v>ข้อมูลไม่ครบ</v>
      </c>
      <c r="V1041" s="48" t="str">
        <f t="shared" si="227"/>
        <v>ข้อมูลไม่ครบ</v>
      </c>
      <c r="W1041" s="79" t="str">
        <f t="shared" ca="1" si="221"/>
        <v>ข้อมูลไม่ครบ</v>
      </c>
      <c r="X1041" s="46" t="str">
        <f t="shared" si="228"/>
        <v>ข้อมูลไม่ครบ</v>
      </c>
      <c r="Y1041" s="47" t="str">
        <f t="shared" si="222"/>
        <v>ข้อมูลไม่ครบ</v>
      </c>
      <c r="Z1041" s="48" t="str">
        <f t="shared" si="229"/>
        <v>ข้อมูลไม่ครบ</v>
      </c>
      <c r="AA1041" s="48" t="str">
        <f t="shared" si="230"/>
        <v>ข้อมูลไม่ครบ</v>
      </c>
      <c r="AB1041" s="46" t="str">
        <f t="shared" si="231"/>
        <v>ข้อมูลไม่ครบ</v>
      </c>
      <c r="AC1041" s="47" t="str">
        <f t="shared" si="223"/>
        <v>ข้อมูลไม่ครบ</v>
      </c>
      <c r="AD1041" s="48" t="str">
        <f t="shared" si="232"/>
        <v>ข้อมูลไม่ครบ</v>
      </c>
      <c r="AE1041" s="48" t="str">
        <f t="shared" si="233"/>
        <v>ข้อมูลไม่ครบ</v>
      </c>
      <c r="AF1041" s="64"/>
    </row>
    <row r="1042" spans="1:32" ht="21.75" thickBot="1" x14ac:dyDescent="0.4">
      <c r="A1042" s="81">
        <v>1024</v>
      </c>
      <c r="B1042" s="168"/>
      <c r="C1042" s="141"/>
      <c r="D1042" s="142"/>
      <c r="E1042" s="193"/>
      <c r="F1042" s="194"/>
      <c r="G1042" s="195"/>
      <c r="H1042" s="196"/>
      <c r="I1042" s="142"/>
      <c r="J1042" s="164"/>
      <c r="K1042" s="165"/>
      <c r="L1042" s="166"/>
      <c r="M1042" s="65"/>
      <c r="N1042" s="114"/>
      <c r="O1042" s="114"/>
      <c r="P1042" s="114"/>
      <c r="Q1042" s="114"/>
      <c r="R1042" s="115"/>
      <c r="S1042" s="46" t="str">
        <f t="shared" si="224"/>
        <v>ข้อมูลไม่ครบ</v>
      </c>
      <c r="T1042" s="47" t="str">
        <f t="shared" si="225"/>
        <v>ข้อมูลไม่ครบ</v>
      </c>
      <c r="U1042" s="48" t="str">
        <f t="shared" si="226"/>
        <v>ข้อมูลไม่ครบ</v>
      </c>
      <c r="V1042" s="48" t="str">
        <f t="shared" si="227"/>
        <v>ข้อมูลไม่ครบ</v>
      </c>
      <c r="W1042" s="79" t="str">
        <f t="shared" ca="1" si="221"/>
        <v>ข้อมูลไม่ครบ</v>
      </c>
      <c r="X1042" s="46" t="str">
        <f t="shared" si="228"/>
        <v>ข้อมูลไม่ครบ</v>
      </c>
      <c r="Y1042" s="47" t="str">
        <f t="shared" si="222"/>
        <v>ข้อมูลไม่ครบ</v>
      </c>
      <c r="Z1042" s="48" t="str">
        <f t="shared" si="229"/>
        <v>ข้อมูลไม่ครบ</v>
      </c>
      <c r="AA1042" s="48" t="str">
        <f t="shared" si="230"/>
        <v>ข้อมูลไม่ครบ</v>
      </c>
      <c r="AB1042" s="46" t="str">
        <f t="shared" si="231"/>
        <v>ข้อมูลไม่ครบ</v>
      </c>
      <c r="AC1042" s="47" t="str">
        <f t="shared" si="223"/>
        <v>ข้อมูลไม่ครบ</v>
      </c>
      <c r="AD1042" s="48" t="str">
        <f t="shared" si="232"/>
        <v>ข้อมูลไม่ครบ</v>
      </c>
      <c r="AE1042" s="48" t="str">
        <f t="shared" si="233"/>
        <v>ข้อมูลไม่ครบ</v>
      </c>
      <c r="AF1042" s="64"/>
    </row>
    <row r="1043" spans="1:32" ht="21.75" thickBot="1" x14ac:dyDescent="0.4">
      <c r="A1043" s="81">
        <v>1025</v>
      </c>
      <c r="B1043" s="168"/>
      <c r="C1043" s="141"/>
      <c r="D1043" s="142"/>
      <c r="E1043" s="193"/>
      <c r="F1043" s="194"/>
      <c r="G1043" s="195"/>
      <c r="H1043" s="196"/>
      <c r="I1043" s="142"/>
      <c r="J1043" s="164"/>
      <c r="K1043" s="165"/>
      <c r="L1043" s="166"/>
      <c r="M1043" s="65"/>
      <c r="N1043" s="114"/>
      <c r="O1043" s="114"/>
      <c r="P1043" s="114"/>
      <c r="Q1043" s="114"/>
      <c r="R1043" s="115"/>
      <c r="S1043" s="46" t="str">
        <f t="shared" si="224"/>
        <v>ข้อมูลไม่ครบ</v>
      </c>
      <c r="T1043" s="47" t="str">
        <f t="shared" si="225"/>
        <v>ข้อมูลไม่ครบ</v>
      </c>
      <c r="U1043" s="48" t="str">
        <f t="shared" si="226"/>
        <v>ข้อมูลไม่ครบ</v>
      </c>
      <c r="V1043" s="48" t="str">
        <f t="shared" si="227"/>
        <v>ข้อมูลไม่ครบ</v>
      </c>
      <c r="W1043" s="79" t="str">
        <f t="shared" ref="W1043:W1106" ca="1" si="234">IF(E1043="","ข้อมูลไม่ครบ",YEAR(TODAY())+543-E1043)</f>
        <v>ข้อมูลไม่ครบ</v>
      </c>
      <c r="X1043" s="46" t="str">
        <f t="shared" si="228"/>
        <v>ข้อมูลไม่ครบ</v>
      </c>
      <c r="Y1043" s="47" t="str">
        <f t="shared" ref="Y1043:Y1106" si="235">IF(X1043="ข้อมูลไม่ครบ", "ข้อมูลไม่ครบ", IF(X1043&lt;18.5, "ผอม", IF(AND(18.5&lt;=X1043, X1043&lt;=22.9), "ปกติ", IF(AND(22.9&lt;X1043, X1043&lt;25), "น้ำหนักเกิน", "อ้วน"))))</f>
        <v>ข้อมูลไม่ครบ</v>
      </c>
      <c r="Z1043" s="48" t="str">
        <f t="shared" si="229"/>
        <v>ข้อมูลไม่ครบ</v>
      </c>
      <c r="AA1043" s="48" t="str">
        <f t="shared" si="230"/>
        <v>ข้อมูลไม่ครบ</v>
      </c>
      <c r="AB1043" s="46" t="str">
        <f t="shared" si="231"/>
        <v>ข้อมูลไม่ครบ</v>
      </c>
      <c r="AC1043" s="47" t="str">
        <f t="shared" ref="AC1043:AC1106" si="236">IF(AB1043="ข้อมูลไม่ครบ", "ข้อมูลไม่ครบ", IF(AB1043&lt;18.5, "ผอม", IF(AND(18.5&lt;=AB1043, AB1043&lt;=22.9), "ปกติ", IF(AND(22.9&lt;AB1043, AB1043&lt;25), "น้ำหนักเกิน", "อ้วน"))))</f>
        <v>ข้อมูลไม่ครบ</v>
      </c>
      <c r="AD1043" s="48" t="str">
        <f t="shared" si="232"/>
        <v>ข้อมูลไม่ครบ</v>
      </c>
      <c r="AE1043" s="48" t="str">
        <f t="shared" si="233"/>
        <v>ข้อมูลไม่ครบ</v>
      </c>
      <c r="AF1043" s="64"/>
    </row>
    <row r="1044" spans="1:32" ht="21.75" thickBot="1" x14ac:dyDescent="0.4">
      <c r="A1044" s="81">
        <v>1026</v>
      </c>
      <c r="B1044" s="168"/>
      <c r="C1044" s="141"/>
      <c r="D1044" s="142"/>
      <c r="E1044" s="193"/>
      <c r="F1044" s="194"/>
      <c r="G1044" s="195"/>
      <c r="H1044" s="196"/>
      <c r="I1044" s="142"/>
      <c r="J1044" s="164"/>
      <c r="K1044" s="165"/>
      <c r="L1044" s="166"/>
      <c r="M1044" s="65"/>
      <c r="N1044" s="114"/>
      <c r="O1044" s="114"/>
      <c r="P1044" s="114"/>
      <c r="Q1044" s="114"/>
      <c r="R1044" s="115"/>
      <c r="S1044" s="46" t="str">
        <f t="shared" ref="S1044:S1107" si="237">IF(OR(F1044="",$G1044=""), "ข้อมูลไม่ครบ", F1044/($G1044*$G1044)*10000)</f>
        <v>ข้อมูลไม่ครบ</v>
      </c>
      <c r="T1044" s="47" t="str">
        <f t="shared" ref="T1044:T1107" si="238">IF(S1044="ข้อมูลไม่ครบ", "ข้อมูลไม่ครบ", IF(S1044&lt;18.5, "ผอม", IF(AND(18.5&lt;=S1044, S1044&lt;=22.9), "ปกติ", IF(AND(22.9&lt;S1044, S1044&lt;25), "น้ำหนักเกิน", "อ้วน"))))</f>
        <v>ข้อมูลไม่ครบ</v>
      </c>
      <c r="U1044" s="48" t="str">
        <f t="shared" ref="U1044:U1107" si="239">IF(OR($G1044="",H1044=""),"ข้อมูลไม่ครบ",IF($G1044/2&lt;H1044,"ลงพุง","ไม่ลงพุง"))</f>
        <v>ข้อมูลไม่ครบ</v>
      </c>
      <c r="V1044" s="48" t="str">
        <f t="shared" ref="V1044:V1107" si="240">IF(OR(T1044="ข้อมูลไม่ครบ",U1044="ข้อมูลไม่ครบ"),"ข้อมูลไม่ครบ",IF(AND(T1044="ปกติ",U1044="ไม่ลงพุง"),"ปกติ",IF(AND(T1044="ปกติ",U1044="ลงพุง"),"เสี่ยง",IF(AND(T1044="น้ำหนักเกิน",U1044="ไม่ลงพุง"),"เสี่ยง",IF(AND(T1044="น้ำหนักเกิน",U1044="ลงพุง"),"เสี่ยงสูง",IF(AND(T1044="อ้วน",U1044="ไม่ลงพุง"),"เสี่ยง",IF(AND(T1044="อ้วน",U1044="ลงพุง"),"เสี่ยงสูง",IF(AND(T1044="ผอม",U1044="ไม่ลงพุง"),"เสี่ยง",IF(AND(T1044="ผอม",U1044="ลงพุง"),"เสี่ยงสูง",0)))))))))</f>
        <v>ข้อมูลไม่ครบ</v>
      </c>
      <c r="W1044" s="79" t="str">
        <f t="shared" ca="1" si="234"/>
        <v>ข้อมูลไม่ครบ</v>
      </c>
      <c r="X1044" s="46" t="str">
        <f t="shared" ref="X1044:X1107" si="241">IF(OR(I1044="",$G1044=""), "ข้อมูลไม่ครบ", K1044/($G1044*$G1044)*10000)</f>
        <v>ข้อมูลไม่ครบ</v>
      </c>
      <c r="Y1044" s="47" t="str">
        <f t="shared" si="235"/>
        <v>ข้อมูลไม่ครบ</v>
      </c>
      <c r="Z1044" s="48" t="str">
        <f t="shared" ref="Z1044:Z1107" si="242">IF(OR(L1044="",$G1044=""),"ข้อมูลไม่ครบ",IF($G1044/2&lt;M1044,"ลงพุง","ไม่ลงพุง"))</f>
        <v>ข้อมูลไม่ครบ</v>
      </c>
      <c r="AA1044" s="48" t="str">
        <f t="shared" ref="AA1044:AA1107" si="243">IF(OR(Y1044="ข้อมูลไม่ครบ",Z1044="ข้อมูลไม่ครบ"),"ข้อมูลไม่ครบ",IF(AND(Y1044="ปกติ",Z1044="ไม่ลงพุง"),"ปกติ",IF(AND(Y1044="ปกติ",Z1044="ลงพุง"),"เสี่ยง",IF(AND(Y1044="น้ำหนักเกิน",Z1044="ไม่ลงพุง"),"เสี่ยง",IF(AND(Y1044="น้ำหนักเกิน",Z1044="ลงพุง"),"เสี่ยงสูง",IF(AND(Y1044="อ้วน",Z1044="ไม่ลงพุง"),"เสี่ยง",IF(AND(Y1044="อ้วน",Z1044="ลงพุง"),"เสี่ยงสูง",IF(AND(Y1044="ผอม",Z1044="ไม่ลงพุง"),"เสี่ยง",IF(AND(Y1044="ผอม",Z1044="ลงพุง"),"เสี่ยงสูง",0)))))))))</f>
        <v>ข้อมูลไม่ครบ</v>
      </c>
      <c r="AB1044" s="46" t="str">
        <f t="shared" ref="AB1044:AB1107" si="244">IF(OR(O1044="",$G1044=""), "ข้อมูลไม่ครบ", O1044/($G1044*$G1044)*10000)</f>
        <v>ข้อมูลไม่ครบ</v>
      </c>
      <c r="AC1044" s="47" t="str">
        <f t="shared" si="236"/>
        <v>ข้อมูลไม่ครบ</v>
      </c>
      <c r="AD1044" s="48" t="str">
        <f t="shared" ref="AD1044:AD1107" si="245">IF(OR($G1044="",Q1044=""),"ข้อมูลไม่ครบ",IF($G1044/2&lt;Q1044,"ลงพุง","ไม่ลงพุง"))</f>
        <v>ข้อมูลไม่ครบ</v>
      </c>
      <c r="AE1044" s="48" t="str">
        <f t="shared" ref="AE1044:AE1107" si="246">IF(OR(AC1044="ข้อมูลไม่ครบ",AD1044="ข้อมูลไม่ครบ"),"ข้อมูลไม่ครบ",IF(AND(AC1044="ปกติ",AD1044="ไม่ลงพุง"),"ปกติ",IF(AND(AC1044="ปกติ",AD1044="ลงพุง"),"เสี่ยง",IF(AND(AC1044="น้ำหนักเกิน",AD1044="ไม่ลงพุง"),"เสี่ยง",IF(AND(AC1044="น้ำหนักเกิน",AD1044="ลงพุง"),"เสี่ยงสูง",IF(AND(AC1044="อ้วน",AD1044="ไม่ลงพุง"),"เสี่ยง",IF(AND(AC1044="อ้วน",AD1044="ลงพุง"),"เสี่ยงสูง",IF(AND(AC1044="ผอม",AD1044="ไม่ลงพุง"),"เสี่ยง",IF(AND(AC1044="ผอม",AD1044="ลงพุง"),"เสี่ยงสูง",0)))))))))</f>
        <v>ข้อมูลไม่ครบ</v>
      </c>
      <c r="AF1044" s="64"/>
    </row>
    <row r="1045" spans="1:32" ht="21.75" thickBot="1" x14ac:dyDescent="0.4">
      <c r="A1045" s="81">
        <v>1027</v>
      </c>
      <c r="B1045" s="168"/>
      <c r="C1045" s="141"/>
      <c r="D1045" s="142"/>
      <c r="E1045" s="193"/>
      <c r="F1045" s="194"/>
      <c r="G1045" s="195"/>
      <c r="H1045" s="196"/>
      <c r="I1045" s="142"/>
      <c r="J1045" s="164"/>
      <c r="K1045" s="165"/>
      <c r="L1045" s="166"/>
      <c r="M1045" s="65"/>
      <c r="N1045" s="114"/>
      <c r="O1045" s="114"/>
      <c r="P1045" s="114"/>
      <c r="Q1045" s="114"/>
      <c r="R1045" s="115"/>
      <c r="S1045" s="46" t="str">
        <f t="shared" si="237"/>
        <v>ข้อมูลไม่ครบ</v>
      </c>
      <c r="T1045" s="47" t="str">
        <f t="shared" si="238"/>
        <v>ข้อมูลไม่ครบ</v>
      </c>
      <c r="U1045" s="48" t="str">
        <f t="shared" si="239"/>
        <v>ข้อมูลไม่ครบ</v>
      </c>
      <c r="V1045" s="48" t="str">
        <f t="shared" si="240"/>
        <v>ข้อมูลไม่ครบ</v>
      </c>
      <c r="W1045" s="79" t="str">
        <f t="shared" ca="1" si="234"/>
        <v>ข้อมูลไม่ครบ</v>
      </c>
      <c r="X1045" s="46" t="str">
        <f t="shared" si="241"/>
        <v>ข้อมูลไม่ครบ</v>
      </c>
      <c r="Y1045" s="47" t="str">
        <f t="shared" si="235"/>
        <v>ข้อมูลไม่ครบ</v>
      </c>
      <c r="Z1045" s="48" t="str">
        <f t="shared" si="242"/>
        <v>ข้อมูลไม่ครบ</v>
      </c>
      <c r="AA1045" s="48" t="str">
        <f t="shared" si="243"/>
        <v>ข้อมูลไม่ครบ</v>
      </c>
      <c r="AB1045" s="46" t="str">
        <f t="shared" si="244"/>
        <v>ข้อมูลไม่ครบ</v>
      </c>
      <c r="AC1045" s="47" t="str">
        <f t="shared" si="236"/>
        <v>ข้อมูลไม่ครบ</v>
      </c>
      <c r="AD1045" s="48" t="str">
        <f t="shared" si="245"/>
        <v>ข้อมูลไม่ครบ</v>
      </c>
      <c r="AE1045" s="48" t="str">
        <f t="shared" si="246"/>
        <v>ข้อมูลไม่ครบ</v>
      </c>
      <c r="AF1045" s="64"/>
    </row>
    <row r="1046" spans="1:32" ht="21.75" thickBot="1" x14ac:dyDescent="0.4">
      <c r="A1046" s="81">
        <v>1028</v>
      </c>
      <c r="B1046" s="168"/>
      <c r="C1046" s="141"/>
      <c r="D1046" s="142"/>
      <c r="E1046" s="193"/>
      <c r="F1046" s="194"/>
      <c r="G1046" s="195"/>
      <c r="H1046" s="196"/>
      <c r="I1046" s="142"/>
      <c r="J1046" s="164"/>
      <c r="K1046" s="165"/>
      <c r="L1046" s="166"/>
      <c r="M1046" s="65"/>
      <c r="N1046" s="114"/>
      <c r="O1046" s="114"/>
      <c r="P1046" s="114"/>
      <c r="Q1046" s="114"/>
      <c r="R1046" s="115"/>
      <c r="S1046" s="46" t="str">
        <f t="shared" si="237"/>
        <v>ข้อมูลไม่ครบ</v>
      </c>
      <c r="T1046" s="47" t="str">
        <f t="shared" si="238"/>
        <v>ข้อมูลไม่ครบ</v>
      </c>
      <c r="U1046" s="48" t="str">
        <f t="shared" si="239"/>
        <v>ข้อมูลไม่ครบ</v>
      </c>
      <c r="V1046" s="48" t="str">
        <f t="shared" si="240"/>
        <v>ข้อมูลไม่ครบ</v>
      </c>
      <c r="W1046" s="79" t="str">
        <f t="shared" ca="1" si="234"/>
        <v>ข้อมูลไม่ครบ</v>
      </c>
      <c r="X1046" s="46" t="str">
        <f t="shared" si="241"/>
        <v>ข้อมูลไม่ครบ</v>
      </c>
      <c r="Y1046" s="47" t="str">
        <f t="shared" si="235"/>
        <v>ข้อมูลไม่ครบ</v>
      </c>
      <c r="Z1046" s="48" t="str">
        <f t="shared" si="242"/>
        <v>ข้อมูลไม่ครบ</v>
      </c>
      <c r="AA1046" s="48" t="str">
        <f t="shared" si="243"/>
        <v>ข้อมูลไม่ครบ</v>
      </c>
      <c r="AB1046" s="46" t="str">
        <f t="shared" si="244"/>
        <v>ข้อมูลไม่ครบ</v>
      </c>
      <c r="AC1046" s="47" t="str">
        <f t="shared" si="236"/>
        <v>ข้อมูลไม่ครบ</v>
      </c>
      <c r="AD1046" s="48" t="str">
        <f t="shared" si="245"/>
        <v>ข้อมูลไม่ครบ</v>
      </c>
      <c r="AE1046" s="48" t="str">
        <f t="shared" si="246"/>
        <v>ข้อมูลไม่ครบ</v>
      </c>
      <c r="AF1046" s="64"/>
    </row>
    <row r="1047" spans="1:32" ht="21.75" thickBot="1" x14ac:dyDescent="0.4">
      <c r="A1047" s="81">
        <v>1029</v>
      </c>
      <c r="B1047" s="168"/>
      <c r="C1047" s="141"/>
      <c r="D1047" s="142"/>
      <c r="E1047" s="193"/>
      <c r="F1047" s="194"/>
      <c r="G1047" s="195"/>
      <c r="H1047" s="196"/>
      <c r="I1047" s="142"/>
      <c r="J1047" s="164"/>
      <c r="K1047" s="165"/>
      <c r="L1047" s="166"/>
      <c r="M1047" s="65"/>
      <c r="N1047" s="114"/>
      <c r="O1047" s="114"/>
      <c r="P1047" s="114"/>
      <c r="Q1047" s="114"/>
      <c r="R1047" s="115"/>
      <c r="S1047" s="46" t="str">
        <f t="shared" si="237"/>
        <v>ข้อมูลไม่ครบ</v>
      </c>
      <c r="T1047" s="47" t="str">
        <f t="shared" si="238"/>
        <v>ข้อมูลไม่ครบ</v>
      </c>
      <c r="U1047" s="48" t="str">
        <f t="shared" si="239"/>
        <v>ข้อมูลไม่ครบ</v>
      </c>
      <c r="V1047" s="48" t="str">
        <f t="shared" si="240"/>
        <v>ข้อมูลไม่ครบ</v>
      </c>
      <c r="W1047" s="79" t="str">
        <f t="shared" ca="1" si="234"/>
        <v>ข้อมูลไม่ครบ</v>
      </c>
      <c r="X1047" s="46" t="str">
        <f t="shared" si="241"/>
        <v>ข้อมูลไม่ครบ</v>
      </c>
      <c r="Y1047" s="47" t="str">
        <f t="shared" si="235"/>
        <v>ข้อมูลไม่ครบ</v>
      </c>
      <c r="Z1047" s="48" t="str">
        <f t="shared" si="242"/>
        <v>ข้อมูลไม่ครบ</v>
      </c>
      <c r="AA1047" s="48" t="str">
        <f t="shared" si="243"/>
        <v>ข้อมูลไม่ครบ</v>
      </c>
      <c r="AB1047" s="46" t="str">
        <f t="shared" si="244"/>
        <v>ข้อมูลไม่ครบ</v>
      </c>
      <c r="AC1047" s="47" t="str">
        <f t="shared" si="236"/>
        <v>ข้อมูลไม่ครบ</v>
      </c>
      <c r="AD1047" s="48" t="str">
        <f t="shared" si="245"/>
        <v>ข้อมูลไม่ครบ</v>
      </c>
      <c r="AE1047" s="48" t="str">
        <f t="shared" si="246"/>
        <v>ข้อมูลไม่ครบ</v>
      </c>
      <c r="AF1047" s="64"/>
    </row>
    <row r="1048" spans="1:32" ht="21.75" thickBot="1" x14ac:dyDescent="0.4">
      <c r="A1048" s="81">
        <v>1030</v>
      </c>
      <c r="B1048" s="168"/>
      <c r="C1048" s="141"/>
      <c r="D1048" s="142"/>
      <c r="E1048" s="193"/>
      <c r="F1048" s="194"/>
      <c r="G1048" s="195"/>
      <c r="H1048" s="196"/>
      <c r="I1048" s="142"/>
      <c r="J1048" s="164"/>
      <c r="K1048" s="165"/>
      <c r="L1048" s="166"/>
      <c r="M1048" s="65"/>
      <c r="N1048" s="114"/>
      <c r="O1048" s="114"/>
      <c r="P1048" s="114"/>
      <c r="Q1048" s="114"/>
      <c r="R1048" s="115"/>
      <c r="S1048" s="46" t="str">
        <f t="shared" si="237"/>
        <v>ข้อมูลไม่ครบ</v>
      </c>
      <c r="T1048" s="47" t="str">
        <f t="shared" si="238"/>
        <v>ข้อมูลไม่ครบ</v>
      </c>
      <c r="U1048" s="48" t="str">
        <f t="shared" si="239"/>
        <v>ข้อมูลไม่ครบ</v>
      </c>
      <c r="V1048" s="48" t="str">
        <f t="shared" si="240"/>
        <v>ข้อมูลไม่ครบ</v>
      </c>
      <c r="W1048" s="79" t="str">
        <f t="shared" ca="1" si="234"/>
        <v>ข้อมูลไม่ครบ</v>
      </c>
      <c r="X1048" s="46" t="str">
        <f t="shared" si="241"/>
        <v>ข้อมูลไม่ครบ</v>
      </c>
      <c r="Y1048" s="47" t="str">
        <f t="shared" si="235"/>
        <v>ข้อมูลไม่ครบ</v>
      </c>
      <c r="Z1048" s="48" t="str">
        <f t="shared" si="242"/>
        <v>ข้อมูลไม่ครบ</v>
      </c>
      <c r="AA1048" s="48" t="str">
        <f t="shared" si="243"/>
        <v>ข้อมูลไม่ครบ</v>
      </c>
      <c r="AB1048" s="46" t="str">
        <f t="shared" si="244"/>
        <v>ข้อมูลไม่ครบ</v>
      </c>
      <c r="AC1048" s="47" t="str">
        <f t="shared" si="236"/>
        <v>ข้อมูลไม่ครบ</v>
      </c>
      <c r="AD1048" s="48" t="str">
        <f t="shared" si="245"/>
        <v>ข้อมูลไม่ครบ</v>
      </c>
      <c r="AE1048" s="48" t="str">
        <f t="shared" si="246"/>
        <v>ข้อมูลไม่ครบ</v>
      </c>
      <c r="AF1048" s="64"/>
    </row>
    <row r="1049" spans="1:32" ht="21.75" thickBot="1" x14ac:dyDescent="0.4">
      <c r="A1049" s="81">
        <v>1031</v>
      </c>
      <c r="B1049" s="168"/>
      <c r="C1049" s="141"/>
      <c r="D1049" s="142"/>
      <c r="E1049" s="193"/>
      <c r="F1049" s="194"/>
      <c r="G1049" s="195"/>
      <c r="H1049" s="196"/>
      <c r="I1049" s="142"/>
      <c r="J1049" s="164"/>
      <c r="K1049" s="165"/>
      <c r="L1049" s="166"/>
      <c r="M1049" s="65"/>
      <c r="N1049" s="114"/>
      <c r="O1049" s="114"/>
      <c r="P1049" s="114"/>
      <c r="Q1049" s="114"/>
      <c r="R1049" s="115"/>
      <c r="S1049" s="46" t="str">
        <f t="shared" si="237"/>
        <v>ข้อมูลไม่ครบ</v>
      </c>
      <c r="T1049" s="47" t="str">
        <f t="shared" si="238"/>
        <v>ข้อมูลไม่ครบ</v>
      </c>
      <c r="U1049" s="48" t="str">
        <f t="shared" si="239"/>
        <v>ข้อมูลไม่ครบ</v>
      </c>
      <c r="V1049" s="48" t="str">
        <f t="shared" si="240"/>
        <v>ข้อมูลไม่ครบ</v>
      </c>
      <c r="W1049" s="79" t="str">
        <f t="shared" ca="1" si="234"/>
        <v>ข้อมูลไม่ครบ</v>
      </c>
      <c r="X1049" s="46" t="str">
        <f t="shared" si="241"/>
        <v>ข้อมูลไม่ครบ</v>
      </c>
      <c r="Y1049" s="47" t="str">
        <f t="shared" si="235"/>
        <v>ข้อมูลไม่ครบ</v>
      </c>
      <c r="Z1049" s="48" t="str">
        <f t="shared" si="242"/>
        <v>ข้อมูลไม่ครบ</v>
      </c>
      <c r="AA1049" s="48" t="str">
        <f t="shared" si="243"/>
        <v>ข้อมูลไม่ครบ</v>
      </c>
      <c r="AB1049" s="46" t="str">
        <f t="shared" si="244"/>
        <v>ข้อมูลไม่ครบ</v>
      </c>
      <c r="AC1049" s="47" t="str">
        <f t="shared" si="236"/>
        <v>ข้อมูลไม่ครบ</v>
      </c>
      <c r="AD1049" s="48" t="str">
        <f t="shared" si="245"/>
        <v>ข้อมูลไม่ครบ</v>
      </c>
      <c r="AE1049" s="48" t="str">
        <f t="shared" si="246"/>
        <v>ข้อมูลไม่ครบ</v>
      </c>
      <c r="AF1049" s="64"/>
    </row>
    <row r="1050" spans="1:32" ht="21.75" thickBot="1" x14ac:dyDescent="0.4">
      <c r="A1050" s="81">
        <v>1032</v>
      </c>
      <c r="B1050" s="168"/>
      <c r="C1050" s="141"/>
      <c r="D1050" s="142"/>
      <c r="E1050" s="193"/>
      <c r="F1050" s="194"/>
      <c r="G1050" s="195"/>
      <c r="H1050" s="196"/>
      <c r="I1050" s="142"/>
      <c r="J1050" s="164"/>
      <c r="K1050" s="165"/>
      <c r="L1050" s="166"/>
      <c r="M1050" s="65"/>
      <c r="N1050" s="114"/>
      <c r="O1050" s="114"/>
      <c r="P1050" s="114"/>
      <c r="Q1050" s="114"/>
      <c r="R1050" s="115"/>
      <c r="S1050" s="46" t="str">
        <f t="shared" si="237"/>
        <v>ข้อมูลไม่ครบ</v>
      </c>
      <c r="T1050" s="47" t="str">
        <f t="shared" si="238"/>
        <v>ข้อมูลไม่ครบ</v>
      </c>
      <c r="U1050" s="48" t="str">
        <f t="shared" si="239"/>
        <v>ข้อมูลไม่ครบ</v>
      </c>
      <c r="V1050" s="48" t="str">
        <f t="shared" si="240"/>
        <v>ข้อมูลไม่ครบ</v>
      </c>
      <c r="W1050" s="79" t="str">
        <f t="shared" ca="1" si="234"/>
        <v>ข้อมูลไม่ครบ</v>
      </c>
      <c r="X1050" s="46" t="str">
        <f t="shared" si="241"/>
        <v>ข้อมูลไม่ครบ</v>
      </c>
      <c r="Y1050" s="47" t="str">
        <f t="shared" si="235"/>
        <v>ข้อมูลไม่ครบ</v>
      </c>
      <c r="Z1050" s="48" t="str">
        <f t="shared" si="242"/>
        <v>ข้อมูลไม่ครบ</v>
      </c>
      <c r="AA1050" s="48" t="str">
        <f t="shared" si="243"/>
        <v>ข้อมูลไม่ครบ</v>
      </c>
      <c r="AB1050" s="46" t="str">
        <f t="shared" si="244"/>
        <v>ข้อมูลไม่ครบ</v>
      </c>
      <c r="AC1050" s="47" t="str">
        <f t="shared" si="236"/>
        <v>ข้อมูลไม่ครบ</v>
      </c>
      <c r="AD1050" s="48" t="str">
        <f t="shared" si="245"/>
        <v>ข้อมูลไม่ครบ</v>
      </c>
      <c r="AE1050" s="48" t="str">
        <f t="shared" si="246"/>
        <v>ข้อมูลไม่ครบ</v>
      </c>
      <c r="AF1050" s="64"/>
    </row>
    <row r="1051" spans="1:32" ht="21.75" thickBot="1" x14ac:dyDescent="0.4">
      <c r="A1051" s="81">
        <v>1033</v>
      </c>
      <c r="B1051" s="168"/>
      <c r="C1051" s="141"/>
      <c r="D1051" s="142"/>
      <c r="E1051" s="193"/>
      <c r="F1051" s="194"/>
      <c r="G1051" s="195"/>
      <c r="H1051" s="196"/>
      <c r="I1051" s="142"/>
      <c r="J1051" s="164"/>
      <c r="K1051" s="165"/>
      <c r="L1051" s="166"/>
      <c r="M1051" s="65"/>
      <c r="N1051" s="114"/>
      <c r="O1051" s="114"/>
      <c r="P1051" s="114"/>
      <c r="Q1051" s="114"/>
      <c r="R1051" s="115"/>
      <c r="S1051" s="46" t="str">
        <f t="shared" si="237"/>
        <v>ข้อมูลไม่ครบ</v>
      </c>
      <c r="T1051" s="47" t="str">
        <f t="shared" si="238"/>
        <v>ข้อมูลไม่ครบ</v>
      </c>
      <c r="U1051" s="48" t="str">
        <f t="shared" si="239"/>
        <v>ข้อมูลไม่ครบ</v>
      </c>
      <c r="V1051" s="48" t="str">
        <f t="shared" si="240"/>
        <v>ข้อมูลไม่ครบ</v>
      </c>
      <c r="W1051" s="79" t="str">
        <f t="shared" ca="1" si="234"/>
        <v>ข้อมูลไม่ครบ</v>
      </c>
      <c r="X1051" s="46" t="str">
        <f t="shared" si="241"/>
        <v>ข้อมูลไม่ครบ</v>
      </c>
      <c r="Y1051" s="47" t="str">
        <f t="shared" si="235"/>
        <v>ข้อมูลไม่ครบ</v>
      </c>
      <c r="Z1051" s="48" t="str">
        <f t="shared" si="242"/>
        <v>ข้อมูลไม่ครบ</v>
      </c>
      <c r="AA1051" s="48" t="str">
        <f t="shared" si="243"/>
        <v>ข้อมูลไม่ครบ</v>
      </c>
      <c r="AB1051" s="46" t="str">
        <f t="shared" si="244"/>
        <v>ข้อมูลไม่ครบ</v>
      </c>
      <c r="AC1051" s="47" t="str">
        <f t="shared" si="236"/>
        <v>ข้อมูลไม่ครบ</v>
      </c>
      <c r="AD1051" s="48" t="str">
        <f t="shared" si="245"/>
        <v>ข้อมูลไม่ครบ</v>
      </c>
      <c r="AE1051" s="48" t="str">
        <f t="shared" si="246"/>
        <v>ข้อมูลไม่ครบ</v>
      </c>
      <c r="AF1051" s="64"/>
    </row>
    <row r="1052" spans="1:32" ht="21.75" thickBot="1" x14ac:dyDescent="0.4">
      <c r="A1052" s="81">
        <v>1034</v>
      </c>
      <c r="B1052" s="168"/>
      <c r="C1052" s="141"/>
      <c r="D1052" s="142"/>
      <c r="E1052" s="193"/>
      <c r="F1052" s="194"/>
      <c r="G1052" s="195"/>
      <c r="H1052" s="196"/>
      <c r="I1052" s="142"/>
      <c r="J1052" s="164"/>
      <c r="K1052" s="165"/>
      <c r="L1052" s="166"/>
      <c r="M1052" s="65"/>
      <c r="N1052" s="114"/>
      <c r="O1052" s="114"/>
      <c r="P1052" s="114"/>
      <c r="Q1052" s="114"/>
      <c r="R1052" s="115"/>
      <c r="S1052" s="46" t="str">
        <f t="shared" si="237"/>
        <v>ข้อมูลไม่ครบ</v>
      </c>
      <c r="T1052" s="47" t="str">
        <f t="shared" si="238"/>
        <v>ข้อมูลไม่ครบ</v>
      </c>
      <c r="U1052" s="48" t="str">
        <f t="shared" si="239"/>
        <v>ข้อมูลไม่ครบ</v>
      </c>
      <c r="V1052" s="48" t="str">
        <f t="shared" si="240"/>
        <v>ข้อมูลไม่ครบ</v>
      </c>
      <c r="W1052" s="79" t="str">
        <f t="shared" ca="1" si="234"/>
        <v>ข้อมูลไม่ครบ</v>
      </c>
      <c r="X1052" s="46" t="str">
        <f t="shared" si="241"/>
        <v>ข้อมูลไม่ครบ</v>
      </c>
      <c r="Y1052" s="47" t="str">
        <f t="shared" si="235"/>
        <v>ข้อมูลไม่ครบ</v>
      </c>
      <c r="Z1052" s="48" t="str">
        <f t="shared" si="242"/>
        <v>ข้อมูลไม่ครบ</v>
      </c>
      <c r="AA1052" s="48" t="str">
        <f t="shared" si="243"/>
        <v>ข้อมูลไม่ครบ</v>
      </c>
      <c r="AB1052" s="46" t="str">
        <f t="shared" si="244"/>
        <v>ข้อมูลไม่ครบ</v>
      </c>
      <c r="AC1052" s="47" t="str">
        <f t="shared" si="236"/>
        <v>ข้อมูลไม่ครบ</v>
      </c>
      <c r="AD1052" s="48" t="str">
        <f t="shared" si="245"/>
        <v>ข้อมูลไม่ครบ</v>
      </c>
      <c r="AE1052" s="48" t="str">
        <f t="shared" si="246"/>
        <v>ข้อมูลไม่ครบ</v>
      </c>
      <c r="AF1052" s="64"/>
    </row>
    <row r="1053" spans="1:32" ht="21.75" thickBot="1" x14ac:dyDescent="0.4">
      <c r="A1053" s="81">
        <v>1035</v>
      </c>
      <c r="B1053" s="168"/>
      <c r="C1053" s="141"/>
      <c r="D1053" s="142"/>
      <c r="E1053" s="193"/>
      <c r="F1053" s="194"/>
      <c r="G1053" s="195"/>
      <c r="H1053" s="196"/>
      <c r="I1053" s="142"/>
      <c r="J1053" s="164"/>
      <c r="K1053" s="165"/>
      <c r="L1053" s="166"/>
      <c r="M1053" s="65"/>
      <c r="N1053" s="114"/>
      <c r="O1053" s="114"/>
      <c r="P1053" s="114"/>
      <c r="Q1053" s="114"/>
      <c r="R1053" s="115"/>
      <c r="S1053" s="46" t="str">
        <f t="shared" si="237"/>
        <v>ข้อมูลไม่ครบ</v>
      </c>
      <c r="T1053" s="47" t="str">
        <f t="shared" si="238"/>
        <v>ข้อมูลไม่ครบ</v>
      </c>
      <c r="U1053" s="48" t="str">
        <f t="shared" si="239"/>
        <v>ข้อมูลไม่ครบ</v>
      </c>
      <c r="V1053" s="48" t="str">
        <f t="shared" si="240"/>
        <v>ข้อมูลไม่ครบ</v>
      </c>
      <c r="W1053" s="79" t="str">
        <f t="shared" ca="1" si="234"/>
        <v>ข้อมูลไม่ครบ</v>
      </c>
      <c r="X1053" s="46" t="str">
        <f t="shared" si="241"/>
        <v>ข้อมูลไม่ครบ</v>
      </c>
      <c r="Y1053" s="47" t="str">
        <f t="shared" si="235"/>
        <v>ข้อมูลไม่ครบ</v>
      </c>
      <c r="Z1053" s="48" t="str">
        <f t="shared" si="242"/>
        <v>ข้อมูลไม่ครบ</v>
      </c>
      <c r="AA1053" s="48" t="str">
        <f t="shared" si="243"/>
        <v>ข้อมูลไม่ครบ</v>
      </c>
      <c r="AB1053" s="46" t="str">
        <f t="shared" si="244"/>
        <v>ข้อมูลไม่ครบ</v>
      </c>
      <c r="AC1053" s="47" t="str">
        <f t="shared" si="236"/>
        <v>ข้อมูลไม่ครบ</v>
      </c>
      <c r="AD1053" s="48" t="str">
        <f t="shared" si="245"/>
        <v>ข้อมูลไม่ครบ</v>
      </c>
      <c r="AE1053" s="48" t="str">
        <f t="shared" si="246"/>
        <v>ข้อมูลไม่ครบ</v>
      </c>
      <c r="AF1053" s="64"/>
    </row>
    <row r="1054" spans="1:32" ht="21.75" thickBot="1" x14ac:dyDescent="0.4">
      <c r="A1054" s="81">
        <v>1036</v>
      </c>
      <c r="B1054" s="168"/>
      <c r="C1054" s="141"/>
      <c r="D1054" s="142"/>
      <c r="E1054" s="193"/>
      <c r="F1054" s="194"/>
      <c r="G1054" s="195"/>
      <c r="H1054" s="196"/>
      <c r="I1054" s="142"/>
      <c r="J1054" s="164"/>
      <c r="K1054" s="165"/>
      <c r="L1054" s="166"/>
      <c r="M1054" s="65"/>
      <c r="N1054" s="114"/>
      <c r="O1054" s="114"/>
      <c r="P1054" s="114"/>
      <c r="Q1054" s="114"/>
      <c r="R1054" s="115"/>
      <c r="S1054" s="46" t="str">
        <f t="shared" si="237"/>
        <v>ข้อมูลไม่ครบ</v>
      </c>
      <c r="T1054" s="47" t="str">
        <f t="shared" si="238"/>
        <v>ข้อมูลไม่ครบ</v>
      </c>
      <c r="U1054" s="48" t="str">
        <f t="shared" si="239"/>
        <v>ข้อมูลไม่ครบ</v>
      </c>
      <c r="V1054" s="48" t="str">
        <f t="shared" si="240"/>
        <v>ข้อมูลไม่ครบ</v>
      </c>
      <c r="W1054" s="79" t="str">
        <f t="shared" ca="1" si="234"/>
        <v>ข้อมูลไม่ครบ</v>
      </c>
      <c r="X1054" s="46" t="str">
        <f t="shared" si="241"/>
        <v>ข้อมูลไม่ครบ</v>
      </c>
      <c r="Y1054" s="47" t="str">
        <f t="shared" si="235"/>
        <v>ข้อมูลไม่ครบ</v>
      </c>
      <c r="Z1054" s="48" t="str">
        <f t="shared" si="242"/>
        <v>ข้อมูลไม่ครบ</v>
      </c>
      <c r="AA1054" s="48" t="str">
        <f t="shared" si="243"/>
        <v>ข้อมูลไม่ครบ</v>
      </c>
      <c r="AB1054" s="46" t="str">
        <f t="shared" si="244"/>
        <v>ข้อมูลไม่ครบ</v>
      </c>
      <c r="AC1054" s="47" t="str">
        <f t="shared" si="236"/>
        <v>ข้อมูลไม่ครบ</v>
      </c>
      <c r="AD1054" s="48" t="str">
        <f t="shared" si="245"/>
        <v>ข้อมูลไม่ครบ</v>
      </c>
      <c r="AE1054" s="48" t="str">
        <f t="shared" si="246"/>
        <v>ข้อมูลไม่ครบ</v>
      </c>
      <c r="AF1054" s="64"/>
    </row>
    <row r="1055" spans="1:32" ht="21.75" thickBot="1" x14ac:dyDescent="0.4">
      <c r="A1055" s="81">
        <v>1037</v>
      </c>
      <c r="B1055" s="168"/>
      <c r="C1055" s="141"/>
      <c r="D1055" s="142"/>
      <c r="E1055" s="193"/>
      <c r="F1055" s="194"/>
      <c r="G1055" s="195"/>
      <c r="H1055" s="196"/>
      <c r="I1055" s="142"/>
      <c r="J1055" s="164"/>
      <c r="K1055" s="165"/>
      <c r="L1055" s="166"/>
      <c r="M1055" s="65"/>
      <c r="N1055" s="114"/>
      <c r="O1055" s="114"/>
      <c r="P1055" s="114"/>
      <c r="Q1055" s="114"/>
      <c r="R1055" s="115"/>
      <c r="S1055" s="46" t="str">
        <f t="shared" si="237"/>
        <v>ข้อมูลไม่ครบ</v>
      </c>
      <c r="T1055" s="47" t="str">
        <f t="shared" si="238"/>
        <v>ข้อมูลไม่ครบ</v>
      </c>
      <c r="U1055" s="48" t="str">
        <f t="shared" si="239"/>
        <v>ข้อมูลไม่ครบ</v>
      </c>
      <c r="V1055" s="48" t="str">
        <f t="shared" si="240"/>
        <v>ข้อมูลไม่ครบ</v>
      </c>
      <c r="W1055" s="79" t="str">
        <f t="shared" ca="1" si="234"/>
        <v>ข้อมูลไม่ครบ</v>
      </c>
      <c r="X1055" s="46" t="str">
        <f t="shared" si="241"/>
        <v>ข้อมูลไม่ครบ</v>
      </c>
      <c r="Y1055" s="47" t="str">
        <f t="shared" si="235"/>
        <v>ข้อมูลไม่ครบ</v>
      </c>
      <c r="Z1055" s="48" t="str">
        <f t="shared" si="242"/>
        <v>ข้อมูลไม่ครบ</v>
      </c>
      <c r="AA1055" s="48" t="str">
        <f t="shared" si="243"/>
        <v>ข้อมูลไม่ครบ</v>
      </c>
      <c r="AB1055" s="46" t="str">
        <f t="shared" si="244"/>
        <v>ข้อมูลไม่ครบ</v>
      </c>
      <c r="AC1055" s="47" t="str">
        <f t="shared" si="236"/>
        <v>ข้อมูลไม่ครบ</v>
      </c>
      <c r="AD1055" s="48" t="str">
        <f t="shared" si="245"/>
        <v>ข้อมูลไม่ครบ</v>
      </c>
      <c r="AE1055" s="48" t="str">
        <f t="shared" si="246"/>
        <v>ข้อมูลไม่ครบ</v>
      </c>
      <c r="AF1055" s="64"/>
    </row>
    <row r="1056" spans="1:32" ht="21.75" thickBot="1" x14ac:dyDescent="0.4">
      <c r="A1056" s="81">
        <v>1038</v>
      </c>
      <c r="B1056" s="168"/>
      <c r="C1056" s="141"/>
      <c r="D1056" s="142"/>
      <c r="E1056" s="193"/>
      <c r="F1056" s="194"/>
      <c r="G1056" s="195"/>
      <c r="H1056" s="196"/>
      <c r="I1056" s="142"/>
      <c r="J1056" s="164"/>
      <c r="K1056" s="165"/>
      <c r="L1056" s="166"/>
      <c r="M1056" s="65"/>
      <c r="N1056" s="114"/>
      <c r="O1056" s="114"/>
      <c r="P1056" s="114"/>
      <c r="Q1056" s="114"/>
      <c r="R1056" s="115"/>
      <c r="S1056" s="46" t="str">
        <f t="shared" si="237"/>
        <v>ข้อมูลไม่ครบ</v>
      </c>
      <c r="T1056" s="47" t="str">
        <f t="shared" si="238"/>
        <v>ข้อมูลไม่ครบ</v>
      </c>
      <c r="U1056" s="48" t="str">
        <f t="shared" si="239"/>
        <v>ข้อมูลไม่ครบ</v>
      </c>
      <c r="V1056" s="48" t="str">
        <f t="shared" si="240"/>
        <v>ข้อมูลไม่ครบ</v>
      </c>
      <c r="W1056" s="79" t="str">
        <f t="shared" ca="1" si="234"/>
        <v>ข้อมูลไม่ครบ</v>
      </c>
      <c r="X1056" s="46" t="str">
        <f t="shared" si="241"/>
        <v>ข้อมูลไม่ครบ</v>
      </c>
      <c r="Y1056" s="47" t="str">
        <f t="shared" si="235"/>
        <v>ข้อมูลไม่ครบ</v>
      </c>
      <c r="Z1056" s="48" t="str">
        <f t="shared" si="242"/>
        <v>ข้อมูลไม่ครบ</v>
      </c>
      <c r="AA1056" s="48" t="str">
        <f t="shared" si="243"/>
        <v>ข้อมูลไม่ครบ</v>
      </c>
      <c r="AB1056" s="46" t="str">
        <f t="shared" si="244"/>
        <v>ข้อมูลไม่ครบ</v>
      </c>
      <c r="AC1056" s="47" t="str">
        <f t="shared" si="236"/>
        <v>ข้อมูลไม่ครบ</v>
      </c>
      <c r="AD1056" s="48" t="str">
        <f t="shared" si="245"/>
        <v>ข้อมูลไม่ครบ</v>
      </c>
      <c r="AE1056" s="48" t="str">
        <f t="shared" si="246"/>
        <v>ข้อมูลไม่ครบ</v>
      </c>
      <c r="AF1056" s="64"/>
    </row>
    <row r="1057" spans="1:32" ht="21.75" thickBot="1" x14ac:dyDescent="0.4">
      <c r="A1057" s="81">
        <v>1039</v>
      </c>
      <c r="B1057" s="168"/>
      <c r="C1057" s="141"/>
      <c r="D1057" s="142"/>
      <c r="E1057" s="193"/>
      <c r="F1057" s="194"/>
      <c r="G1057" s="195"/>
      <c r="H1057" s="196"/>
      <c r="I1057" s="142"/>
      <c r="J1057" s="164"/>
      <c r="K1057" s="165"/>
      <c r="L1057" s="166"/>
      <c r="M1057" s="65"/>
      <c r="N1057" s="114"/>
      <c r="O1057" s="114"/>
      <c r="P1057" s="114"/>
      <c r="Q1057" s="114"/>
      <c r="R1057" s="115"/>
      <c r="S1057" s="46" t="str">
        <f t="shared" si="237"/>
        <v>ข้อมูลไม่ครบ</v>
      </c>
      <c r="T1057" s="47" t="str">
        <f t="shared" si="238"/>
        <v>ข้อมูลไม่ครบ</v>
      </c>
      <c r="U1057" s="48" t="str">
        <f t="shared" si="239"/>
        <v>ข้อมูลไม่ครบ</v>
      </c>
      <c r="V1057" s="48" t="str">
        <f t="shared" si="240"/>
        <v>ข้อมูลไม่ครบ</v>
      </c>
      <c r="W1057" s="79" t="str">
        <f t="shared" ca="1" si="234"/>
        <v>ข้อมูลไม่ครบ</v>
      </c>
      <c r="X1057" s="46" t="str">
        <f t="shared" si="241"/>
        <v>ข้อมูลไม่ครบ</v>
      </c>
      <c r="Y1057" s="47" t="str">
        <f t="shared" si="235"/>
        <v>ข้อมูลไม่ครบ</v>
      </c>
      <c r="Z1057" s="48" t="str">
        <f t="shared" si="242"/>
        <v>ข้อมูลไม่ครบ</v>
      </c>
      <c r="AA1057" s="48" t="str">
        <f t="shared" si="243"/>
        <v>ข้อมูลไม่ครบ</v>
      </c>
      <c r="AB1057" s="46" t="str">
        <f t="shared" si="244"/>
        <v>ข้อมูลไม่ครบ</v>
      </c>
      <c r="AC1057" s="47" t="str">
        <f t="shared" si="236"/>
        <v>ข้อมูลไม่ครบ</v>
      </c>
      <c r="AD1057" s="48" t="str">
        <f t="shared" si="245"/>
        <v>ข้อมูลไม่ครบ</v>
      </c>
      <c r="AE1057" s="48" t="str">
        <f t="shared" si="246"/>
        <v>ข้อมูลไม่ครบ</v>
      </c>
      <c r="AF1057" s="64"/>
    </row>
    <row r="1058" spans="1:32" ht="21.75" thickBot="1" x14ac:dyDescent="0.4">
      <c r="A1058" s="81">
        <v>1040</v>
      </c>
      <c r="B1058" s="168"/>
      <c r="C1058" s="141"/>
      <c r="D1058" s="142"/>
      <c r="E1058" s="193"/>
      <c r="F1058" s="194"/>
      <c r="G1058" s="195"/>
      <c r="H1058" s="196"/>
      <c r="I1058" s="142"/>
      <c r="J1058" s="164"/>
      <c r="K1058" s="165"/>
      <c r="L1058" s="166"/>
      <c r="M1058" s="65"/>
      <c r="N1058" s="114"/>
      <c r="O1058" s="114"/>
      <c r="P1058" s="114"/>
      <c r="Q1058" s="114"/>
      <c r="R1058" s="115"/>
      <c r="S1058" s="46" t="str">
        <f t="shared" si="237"/>
        <v>ข้อมูลไม่ครบ</v>
      </c>
      <c r="T1058" s="47" t="str">
        <f t="shared" si="238"/>
        <v>ข้อมูลไม่ครบ</v>
      </c>
      <c r="U1058" s="48" t="str">
        <f t="shared" si="239"/>
        <v>ข้อมูลไม่ครบ</v>
      </c>
      <c r="V1058" s="48" t="str">
        <f t="shared" si="240"/>
        <v>ข้อมูลไม่ครบ</v>
      </c>
      <c r="W1058" s="79" t="str">
        <f t="shared" ca="1" si="234"/>
        <v>ข้อมูลไม่ครบ</v>
      </c>
      <c r="X1058" s="46" t="str">
        <f t="shared" si="241"/>
        <v>ข้อมูลไม่ครบ</v>
      </c>
      <c r="Y1058" s="47" t="str">
        <f t="shared" si="235"/>
        <v>ข้อมูลไม่ครบ</v>
      </c>
      <c r="Z1058" s="48" t="str">
        <f t="shared" si="242"/>
        <v>ข้อมูลไม่ครบ</v>
      </c>
      <c r="AA1058" s="48" t="str">
        <f t="shared" si="243"/>
        <v>ข้อมูลไม่ครบ</v>
      </c>
      <c r="AB1058" s="46" t="str">
        <f t="shared" si="244"/>
        <v>ข้อมูลไม่ครบ</v>
      </c>
      <c r="AC1058" s="47" t="str">
        <f t="shared" si="236"/>
        <v>ข้อมูลไม่ครบ</v>
      </c>
      <c r="AD1058" s="48" t="str">
        <f t="shared" si="245"/>
        <v>ข้อมูลไม่ครบ</v>
      </c>
      <c r="AE1058" s="48" t="str">
        <f t="shared" si="246"/>
        <v>ข้อมูลไม่ครบ</v>
      </c>
      <c r="AF1058" s="64"/>
    </row>
    <row r="1059" spans="1:32" ht="21.75" thickBot="1" x14ac:dyDescent="0.4">
      <c r="A1059" s="81">
        <v>1041</v>
      </c>
      <c r="B1059" s="168"/>
      <c r="C1059" s="141"/>
      <c r="D1059" s="142"/>
      <c r="E1059" s="193"/>
      <c r="F1059" s="194"/>
      <c r="G1059" s="195"/>
      <c r="H1059" s="196"/>
      <c r="I1059" s="142"/>
      <c r="J1059" s="164"/>
      <c r="K1059" s="165"/>
      <c r="L1059" s="166"/>
      <c r="M1059" s="65"/>
      <c r="N1059" s="114"/>
      <c r="O1059" s="114"/>
      <c r="P1059" s="114"/>
      <c r="Q1059" s="114"/>
      <c r="R1059" s="115"/>
      <c r="S1059" s="46" t="str">
        <f t="shared" si="237"/>
        <v>ข้อมูลไม่ครบ</v>
      </c>
      <c r="T1059" s="47" t="str">
        <f t="shared" si="238"/>
        <v>ข้อมูลไม่ครบ</v>
      </c>
      <c r="U1059" s="48" t="str">
        <f t="shared" si="239"/>
        <v>ข้อมูลไม่ครบ</v>
      </c>
      <c r="V1059" s="48" t="str">
        <f t="shared" si="240"/>
        <v>ข้อมูลไม่ครบ</v>
      </c>
      <c r="W1059" s="79" t="str">
        <f t="shared" ca="1" si="234"/>
        <v>ข้อมูลไม่ครบ</v>
      </c>
      <c r="X1059" s="46" t="str">
        <f t="shared" si="241"/>
        <v>ข้อมูลไม่ครบ</v>
      </c>
      <c r="Y1059" s="47" t="str">
        <f t="shared" si="235"/>
        <v>ข้อมูลไม่ครบ</v>
      </c>
      <c r="Z1059" s="48" t="str">
        <f t="shared" si="242"/>
        <v>ข้อมูลไม่ครบ</v>
      </c>
      <c r="AA1059" s="48" t="str">
        <f t="shared" si="243"/>
        <v>ข้อมูลไม่ครบ</v>
      </c>
      <c r="AB1059" s="46" t="str">
        <f t="shared" si="244"/>
        <v>ข้อมูลไม่ครบ</v>
      </c>
      <c r="AC1059" s="47" t="str">
        <f t="shared" si="236"/>
        <v>ข้อมูลไม่ครบ</v>
      </c>
      <c r="AD1059" s="48" t="str">
        <f t="shared" si="245"/>
        <v>ข้อมูลไม่ครบ</v>
      </c>
      <c r="AE1059" s="48" t="str">
        <f t="shared" si="246"/>
        <v>ข้อมูลไม่ครบ</v>
      </c>
      <c r="AF1059" s="64"/>
    </row>
    <row r="1060" spans="1:32" ht="21.75" thickBot="1" x14ac:dyDescent="0.4">
      <c r="A1060" s="81">
        <v>1042</v>
      </c>
      <c r="B1060" s="168"/>
      <c r="C1060" s="141"/>
      <c r="D1060" s="142"/>
      <c r="E1060" s="193"/>
      <c r="F1060" s="194"/>
      <c r="G1060" s="195"/>
      <c r="H1060" s="196"/>
      <c r="I1060" s="142"/>
      <c r="J1060" s="164"/>
      <c r="K1060" s="165"/>
      <c r="L1060" s="166"/>
      <c r="M1060" s="65"/>
      <c r="N1060" s="114"/>
      <c r="O1060" s="114"/>
      <c r="P1060" s="114"/>
      <c r="Q1060" s="114"/>
      <c r="R1060" s="115"/>
      <c r="S1060" s="46" t="str">
        <f t="shared" si="237"/>
        <v>ข้อมูลไม่ครบ</v>
      </c>
      <c r="T1060" s="47" t="str">
        <f t="shared" si="238"/>
        <v>ข้อมูลไม่ครบ</v>
      </c>
      <c r="U1060" s="48" t="str">
        <f t="shared" si="239"/>
        <v>ข้อมูลไม่ครบ</v>
      </c>
      <c r="V1060" s="48" t="str">
        <f t="shared" si="240"/>
        <v>ข้อมูลไม่ครบ</v>
      </c>
      <c r="W1060" s="79" t="str">
        <f t="shared" ca="1" si="234"/>
        <v>ข้อมูลไม่ครบ</v>
      </c>
      <c r="X1060" s="46" t="str">
        <f t="shared" si="241"/>
        <v>ข้อมูลไม่ครบ</v>
      </c>
      <c r="Y1060" s="47" t="str">
        <f t="shared" si="235"/>
        <v>ข้อมูลไม่ครบ</v>
      </c>
      <c r="Z1060" s="48" t="str">
        <f t="shared" si="242"/>
        <v>ข้อมูลไม่ครบ</v>
      </c>
      <c r="AA1060" s="48" t="str">
        <f t="shared" si="243"/>
        <v>ข้อมูลไม่ครบ</v>
      </c>
      <c r="AB1060" s="46" t="str">
        <f t="shared" si="244"/>
        <v>ข้อมูลไม่ครบ</v>
      </c>
      <c r="AC1060" s="47" t="str">
        <f t="shared" si="236"/>
        <v>ข้อมูลไม่ครบ</v>
      </c>
      <c r="AD1060" s="48" t="str">
        <f t="shared" si="245"/>
        <v>ข้อมูลไม่ครบ</v>
      </c>
      <c r="AE1060" s="48" t="str">
        <f t="shared" si="246"/>
        <v>ข้อมูลไม่ครบ</v>
      </c>
      <c r="AF1060" s="64"/>
    </row>
    <row r="1061" spans="1:32" ht="21.75" thickBot="1" x14ac:dyDescent="0.4">
      <c r="A1061" s="81">
        <v>1043</v>
      </c>
      <c r="B1061" s="168"/>
      <c r="C1061" s="141"/>
      <c r="D1061" s="142"/>
      <c r="E1061" s="193"/>
      <c r="F1061" s="194"/>
      <c r="G1061" s="195"/>
      <c r="H1061" s="196"/>
      <c r="I1061" s="142"/>
      <c r="J1061" s="164"/>
      <c r="K1061" s="165"/>
      <c r="L1061" s="166"/>
      <c r="M1061" s="65"/>
      <c r="N1061" s="114"/>
      <c r="O1061" s="114"/>
      <c r="P1061" s="114"/>
      <c r="Q1061" s="114"/>
      <c r="R1061" s="115"/>
      <c r="S1061" s="46" t="str">
        <f t="shared" si="237"/>
        <v>ข้อมูลไม่ครบ</v>
      </c>
      <c r="T1061" s="47" t="str">
        <f t="shared" si="238"/>
        <v>ข้อมูลไม่ครบ</v>
      </c>
      <c r="U1061" s="48" t="str">
        <f t="shared" si="239"/>
        <v>ข้อมูลไม่ครบ</v>
      </c>
      <c r="V1061" s="48" t="str">
        <f t="shared" si="240"/>
        <v>ข้อมูลไม่ครบ</v>
      </c>
      <c r="W1061" s="79" t="str">
        <f t="shared" ca="1" si="234"/>
        <v>ข้อมูลไม่ครบ</v>
      </c>
      <c r="X1061" s="46" t="str">
        <f t="shared" si="241"/>
        <v>ข้อมูลไม่ครบ</v>
      </c>
      <c r="Y1061" s="47" t="str">
        <f t="shared" si="235"/>
        <v>ข้อมูลไม่ครบ</v>
      </c>
      <c r="Z1061" s="48" t="str">
        <f t="shared" si="242"/>
        <v>ข้อมูลไม่ครบ</v>
      </c>
      <c r="AA1061" s="48" t="str">
        <f t="shared" si="243"/>
        <v>ข้อมูลไม่ครบ</v>
      </c>
      <c r="AB1061" s="46" t="str">
        <f t="shared" si="244"/>
        <v>ข้อมูลไม่ครบ</v>
      </c>
      <c r="AC1061" s="47" t="str">
        <f t="shared" si="236"/>
        <v>ข้อมูลไม่ครบ</v>
      </c>
      <c r="AD1061" s="48" t="str">
        <f t="shared" si="245"/>
        <v>ข้อมูลไม่ครบ</v>
      </c>
      <c r="AE1061" s="48" t="str">
        <f t="shared" si="246"/>
        <v>ข้อมูลไม่ครบ</v>
      </c>
      <c r="AF1061" s="64"/>
    </row>
    <row r="1062" spans="1:32" ht="21.75" thickBot="1" x14ac:dyDescent="0.4">
      <c r="A1062" s="81">
        <v>1044</v>
      </c>
      <c r="B1062" s="168"/>
      <c r="C1062" s="141"/>
      <c r="D1062" s="142"/>
      <c r="E1062" s="193"/>
      <c r="F1062" s="194"/>
      <c r="G1062" s="195"/>
      <c r="H1062" s="196"/>
      <c r="I1062" s="142"/>
      <c r="J1062" s="164"/>
      <c r="K1062" s="165"/>
      <c r="L1062" s="166"/>
      <c r="M1062" s="65"/>
      <c r="N1062" s="114"/>
      <c r="O1062" s="114"/>
      <c r="P1062" s="114"/>
      <c r="Q1062" s="114"/>
      <c r="R1062" s="115"/>
      <c r="S1062" s="46" t="str">
        <f t="shared" si="237"/>
        <v>ข้อมูลไม่ครบ</v>
      </c>
      <c r="T1062" s="47" t="str">
        <f t="shared" si="238"/>
        <v>ข้อมูลไม่ครบ</v>
      </c>
      <c r="U1062" s="48" t="str">
        <f t="shared" si="239"/>
        <v>ข้อมูลไม่ครบ</v>
      </c>
      <c r="V1062" s="48" t="str">
        <f t="shared" si="240"/>
        <v>ข้อมูลไม่ครบ</v>
      </c>
      <c r="W1062" s="79" t="str">
        <f t="shared" ca="1" si="234"/>
        <v>ข้อมูลไม่ครบ</v>
      </c>
      <c r="X1062" s="46" t="str">
        <f t="shared" si="241"/>
        <v>ข้อมูลไม่ครบ</v>
      </c>
      <c r="Y1062" s="47" t="str">
        <f t="shared" si="235"/>
        <v>ข้อมูลไม่ครบ</v>
      </c>
      <c r="Z1062" s="48" t="str">
        <f t="shared" si="242"/>
        <v>ข้อมูลไม่ครบ</v>
      </c>
      <c r="AA1062" s="48" t="str">
        <f t="shared" si="243"/>
        <v>ข้อมูลไม่ครบ</v>
      </c>
      <c r="AB1062" s="46" t="str">
        <f t="shared" si="244"/>
        <v>ข้อมูลไม่ครบ</v>
      </c>
      <c r="AC1062" s="47" t="str">
        <f t="shared" si="236"/>
        <v>ข้อมูลไม่ครบ</v>
      </c>
      <c r="AD1062" s="48" t="str">
        <f t="shared" si="245"/>
        <v>ข้อมูลไม่ครบ</v>
      </c>
      <c r="AE1062" s="48" t="str">
        <f t="shared" si="246"/>
        <v>ข้อมูลไม่ครบ</v>
      </c>
      <c r="AF1062" s="64"/>
    </row>
    <row r="1063" spans="1:32" ht="21.75" thickBot="1" x14ac:dyDescent="0.4">
      <c r="A1063" s="81">
        <v>1045</v>
      </c>
      <c r="B1063" s="168"/>
      <c r="C1063" s="141"/>
      <c r="D1063" s="142"/>
      <c r="E1063" s="193"/>
      <c r="F1063" s="194"/>
      <c r="G1063" s="195"/>
      <c r="H1063" s="196"/>
      <c r="I1063" s="142"/>
      <c r="J1063" s="164"/>
      <c r="K1063" s="165"/>
      <c r="L1063" s="166"/>
      <c r="M1063" s="65"/>
      <c r="N1063" s="114"/>
      <c r="O1063" s="114"/>
      <c r="P1063" s="114"/>
      <c r="Q1063" s="114"/>
      <c r="R1063" s="115"/>
      <c r="S1063" s="46" t="str">
        <f t="shared" si="237"/>
        <v>ข้อมูลไม่ครบ</v>
      </c>
      <c r="T1063" s="47" t="str">
        <f t="shared" si="238"/>
        <v>ข้อมูลไม่ครบ</v>
      </c>
      <c r="U1063" s="48" t="str">
        <f t="shared" si="239"/>
        <v>ข้อมูลไม่ครบ</v>
      </c>
      <c r="V1063" s="48" t="str">
        <f t="shared" si="240"/>
        <v>ข้อมูลไม่ครบ</v>
      </c>
      <c r="W1063" s="79" t="str">
        <f t="shared" ca="1" si="234"/>
        <v>ข้อมูลไม่ครบ</v>
      </c>
      <c r="X1063" s="46" t="str">
        <f t="shared" si="241"/>
        <v>ข้อมูลไม่ครบ</v>
      </c>
      <c r="Y1063" s="47" t="str">
        <f t="shared" si="235"/>
        <v>ข้อมูลไม่ครบ</v>
      </c>
      <c r="Z1063" s="48" t="str">
        <f t="shared" si="242"/>
        <v>ข้อมูลไม่ครบ</v>
      </c>
      <c r="AA1063" s="48" t="str">
        <f t="shared" si="243"/>
        <v>ข้อมูลไม่ครบ</v>
      </c>
      <c r="AB1063" s="46" t="str">
        <f t="shared" si="244"/>
        <v>ข้อมูลไม่ครบ</v>
      </c>
      <c r="AC1063" s="47" t="str">
        <f t="shared" si="236"/>
        <v>ข้อมูลไม่ครบ</v>
      </c>
      <c r="AD1063" s="48" t="str">
        <f t="shared" si="245"/>
        <v>ข้อมูลไม่ครบ</v>
      </c>
      <c r="AE1063" s="48" t="str">
        <f t="shared" si="246"/>
        <v>ข้อมูลไม่ครบ</v>
      </c>
      <c r="AF1063" s="64"/>
    </row>
    <row r="1064" spans="1:32" ht="21.75" thickBot="1" x14ac:dyDescent="0.4">
      <c r="A1064" s="81">
        <v>1046</v>
      </c>
      <c r="B1064" s="168"/>
      <c r="C1064" s="141"/>
      <c r="D1064" s="142"/>
      <c r="E1064" s="193"/>
      <c r="F1064" s="194"/>
      <c r="G1064" s="195"/>
      <c r="H1064" s="196"/>
      <c r="I1064" s="142"/>
      <c r="J1064" s="164"/>
      <c r="K1064" s="165"/>
      <c r="L1064" s="166"/>
      <c r="M1064" s="65"/>
      <c r="N1064" s="114"/>
      <c r="O1064" s="114"/>
      <c r="P1064" s="114"/>
      <c r="Q1064" s="114"/>
      <c r="R1064" s="115"/>
      <c r="S1064" s="46" t="str">
        <f t="shared" si="237"/>
        <v>ข้อมูลไม่ครบ</v>
      </c>
      <c r="T1064" s="47" t="str">
        <f t="shared" si="238"/>
        <v>ข้อมูลไม่ครบ</v>
      </c>
      <c r="U1064" s="48" t="str">
        <f t="shared" si="239"/>
        <v>ข้อมูลไม่ครบ</v>
      </c>
      <c r="V1064" s="48" t="str">
        <f t="shared" si="240"/>
        <v>ข้อมูลไม่ครบ</v>
      </c>
      <c r="W1064" s="79" t="str">
        <f t="shared" ca="1" si="234"/>
        <v>ข้อมูลไม่ครบ</v>
      </c>
      <c r="X1064" s="46" t="str">
        <f t="shared" si="241"/>
        <v>ข้อมูลไม่ครบ</v>
      </c>
      <c r="Y1064" s="47" t="str">
        <f t="shared" si="235"/>
        <v>ข้อมูลไม่ครบ</v>
      </c>
      <c r="Z1064" s="48" t="str">
        <f t="shared" si="242"/>
        <v>ข้อมูลไม่ครบ</v>
      </c>
      <c r="AA1064" s="48" t="str">
        <f t="shared" si="243"/>
        <v>ข้อมูลไม่ครบ</v>
      </c>
      <c r="AB1064" s="46" t="str">
        <f t="shared" si="244"/>
        <v>ข้อมูลไม่ครบ</v>
      </c>
      <c r="AC1064" s="47" t="str">
        <f t="shared" si="236"/>
        <v>ข้อมูลไม่ครบ</v>
      </c>
      <c r="AD1064" s="48" t="str">
        <f t="shared" si="245"/>
        <v>ข้อมูลไม่ครบ</v>
      </c>
      <c r="AE1064" s="48" t="str">
        <f t="shared" si="246"/>
        <v>ข้อมูลไม่ครบ</v>
      </c>
      <c r="AF1064" s="64"/>
    </row>
    <row r="1065" spans="1:32" ht="21.75" thickBot="1" x14ac:dyDescent="0.4">
      <c r="A1065" s="81">
        <v>1047</v>
      </c>
      <c r="B1065" s="168"/>
      <c r="C1065" s="141"/>
      <c r="D1065" s="142"/>
      <c r="E1065" s="193"/>
      <c r="F1065" s="194"/>
      <c r="G1065" s="195"/>
      <c r="H1065" s="196"/>
      <c r="I1065" s="142"/>
      <c r="J1065" s="164"/>
      <c r="K1065" s="165"/>
      <c r="L1065" s="166"/>
      <c r="M1065" s="65"/>
      <c r="N1065" s="114"/>
      <c r="O1065" s="114"/>
      <c r="P1065" s="114"/>
      <c r="Q1065" s="114"/>
      <c r="R1065" s="115"/>
      <c r="S1065" s="46" t="str">
        <f t="shared" si="237"/>
        <v>ข้อมูลไม่ครบ</v>
      </c>
      <c r="T1065" s="47" t="str">
        <f t="shared" si="238"/>
        <v>ข้อมูลไม่ครบ</v>
      </c>
      <c r="U1065" s="48" t="str">
        <f t="shared" si="239"/>
        <v>ข้อมูลไม่ครบ</v>
      </c>
      <c r="V1065" s="48" t="str">
        <f t="shared" si="240"/>
        <v>ข้อมูลไม่ครบ</v>
      </c>
      <c r="W1065" s="79" t="str">
        <f t="shared" ca="1" si="234"/>
        <v>ข้อมูลไม่ครบ</v>
      </c>
      <c r="X1065" s="46" t="str">
        <f t="shared" si="241"/>
        <v>ข้อมูลไม่ครบ</v>
      </c>
      <c r="Y1065" s="47" t="str">
        <f t="shared" si="235"/>
        <v>ข้อมูลไม่ครบ</v>
      </c>
      <c r="Z1065" s="48" t="str">
        <f t="shared" si="242"/>
        <v>ข้อมูลไม่ครบ</v>
      </c>
      <c r="AA1065" s="48" t="str">
        <f t="shared" si="243"/>
        <v>ข้อมูลไม่ครบ</v>
      </c>
      <c r="AB1065" s="46" t="str">
        <f t="shared" si="244"/>
        <v>ข้อมูลไม่ครบ</v>
      </c>
      <c r="AC1065" s="47" t="str">
        <f t="shared" si="236"/>
        <v>ข้อมูลไม่ครบ</v>
      </c>
      <c r="AD1065" s="48" t="str">
        <f t="shared" si="245"/>
        <v>ข้อมูลไม่ครบ</v>
      </c>
      <c r="AE1065" s="48" t="str">
        <f t="shared" si="246"/>
        <v>ข้อมูลไม่ครบ</v>
      </c>
      <c r="AF1065" s="64"/>
    </row>
    <row r="1066" spans="1:32" ht="21.75" thickBot="1" x14ac:dyDescent="0.4">
      <c r="A1066" s="81">
        <v>1048</v>
      </c>
      <c r="B1066" s="168"/>
      <c r="C1066" s="141"/>
      <c r="D1066" s="142"/>
      <c r="E1066" s="193"/>
      <c r="F1066" s="194"/>
      <c r="G1066" s="195"/>
      <c r="H1066" s="196"/>
      <c r="I1066" s="142"/>
      <c r="J1066" s="164"/>
      <c r="K1066" s="165"/>
      <c r="L1066" s="166"/>
      <c r="M1066" s="65"/>
      <c r="N1066" s="114"/>
      <c r="O1066" s="114"/>
      <c r="P1066" s="114"/>
      <c r="Q1066" s="114"/>
      <c r="R1066" s="115"/>
      <c r="S1066" s="46" t="str">
        <f t="shared" si="237"/>
        <v>ข้อมูลไม่ครบ</v>
      </c>
      <c r="T1066" s="47" t="str">
        <f t="shared" si="238"/>
        <v>ข้อมูลไม่ครบ</v>
      </c>
      <c r="U1066" s="48" t="str">
        <f t="shared" si="239"/>
        <v>ข้อมูลไม่ครบ</v>
      </c>
      <c r="V1066" s="48" t="str">
        <f t="shared" si="240"/>
        <v>ข้อมูลไม่ครบ</v>
      </c>
      <c r="W1066" s="79" t="str">
        <f t="shared" ca="1" si="234"/>
        <v>ข้อมูลไม่ครบ</v>
      </c>
      <c r="X1066" s="46" t="str">
        <f t="shared" si="241"/>
        <v>ข้อมูลไม่ครบ</v>
      </c>
      <c r="Y1066" s="47" t="str">
        <f t="shared" si="235"/>
        <v>ข้อมูลไม่ครบ</v>
      </c>
      <c r="Z1066" s="48" t="str">
        <f t="shared" si="242"/>
        <v>ข้อมูลไม่ครบ</v>
      </c>
      <c r="AA1066" s="48" t="str">
        <f t="shared" si="243"/>
        <v>ข้อมูลไม่ครบ</v>
      </c>
      <c r="AB1066" s="46" t="str">
        <f t="shared" si="244"/>
        <v>ข้อมูลไม่ครบ</v>
      </c>
      <c r="AC1066" s="47" t="str">
        <f t="shared" si="236"/>
        <v>ข้อมูลไม่ครบ</v>
      </c>
      <c r="AD1066" s="48" t="str">
        <f t="shared" si="245"/>
        <v>ข้อมูลไม่ครบ</v>
      </c>
      <c r="AE1066" s="48" t="str">
        <f t="shared" si="246"/>
        <v>ข้อมูลไม่ครบ</v>
      </c>
      <c r="AF1066" s="64"/>
    </row>
    <row r="1067" spans="1:32" ht="21.75" thickBot="1" x14ac:dyDescent="0.4">
      <c r="A1067" s="81">
        <v>1049</v>
      </c>
      <c r="B1067" s="168"/>
      <c r="C1067" s="141"/>
      <c r="D1067" s="142"/>
      <c r="E1067" s="193"/>
      <c r="F1067" s="194"/>
      <c r="G1067" s="195"/>
      <c r="H1067" s="196"/>
      <c r="I1067" s="142"/>
      <c r="J1067" s="164"/>
      <c r="K1067" s="165"/>
      <c r="L1067" s="166"/>
      <c r="M1067" s="65"/>
      <c r="N1067" s="114"/>
      <c r="O1067" s="114"/>
      <c r="P1067" s="114"/>
      <c r="Q1067" s="114"/>
      <c r="R1067" s="115"/>
      <c r="S1067" s="46" t="str">
        <f t="shared" si="237"/>
        <v>ข้อมูลไม่ครบ</v>
      </c>
      <c r="T1067" s="47" t="str">
        <f t="shared" si="238"/>
        <v>ข้อมูลไม่ครบ</v>
      </c>
      <c r="U1067" s="48" t="str">
        <f t="shared" si="239"/>
        <v>ข้อมูลไม่ครบ</v>
      </c>
      <c r="V1067" s="48" t="str">
        <f t="shared" si="240"/>
        <v>ข้อมูลไม่ครบ</v>
      </c>
      <c r="W1067" s="79" t="str">
        <f t="shared" ca="1" si="234"/>
        <v>ข้อมูลไม่ครบ</v>
      </c>
      <c r="X1067" s="46" t="str">
        <f t="shared" si="241"/>
        <v>ข้อมูลไม่ครบ</v>
      </c>
      <c r="Y1067" s="47" t="str">
        <f t="shared" si="235"/>
        <v>ข้อมูลไม่ครบ</v>
      </c>
      <c r="Z1067" s="48" t="str">
        <f t="shared" si="242"/>
        <v>ข้อมูลไม่ครบ</v>
      </c>
      <c r="AA1067" s="48" t="str">
        <f t="shared" si="243"/>
        <v>ข้อมูลไม่ครบ</v>
      </c>
      <c r="AB1067" s="46" t="str">
        <f t="shared" si="244"/>
        <v>ข้อมูลไม่ครบ</v>
      </c>
      <c r="AC1067" s="47" t="str">
        <f t="shared" si="236"/>
        <v>ข้อมูลไม่ครบ</v>
      </c>
      <c r="AD1067" s="48" t="str">
        <f t="shared" si="245"/>
        <v>ข้อมูลไม่ครบ</v>
      </c>
      <c r="AE1067" s="48" t="str">
        <f t="shared" si="246"/>
        <v>ข้อมูลไม่ครบ</v>
      </c>
      <c r="AF1067" s="64"/>
    </row>
    <row r="1068" spans="1:32" ht="21.75" thickBot="1" x14ac:dyDescent="0.4">
      <c r="A1068" s="81">
        <v>1050</v>
      </c>
      <c r="B1068" s="168"/>
      <c r="C1068" s="141"/>
      <c r="D1068" s="142"/>
      <c r="E1068" s="193"/>
      <c r="F1068" s="194"/>
      <c r="G1068" s="195"/>
      <c r="H1068" s="196"/>
      <c r="I1068" s="142"/>
      <c r="J1068" s="164"/>
      <c r="K1068" s="165"/>
      <c r="L1068" s="166"/>
      <c r="M1068" s="65"/>
      <c r="N1068" s="114"/>
      <c r="O1068" s="114"/>
      <c r="P1068" s="114"/>
      <c r="Q1068" s="114"/>
      <c r="R1068" s="115"/>
      <c r="S1068" s="46" t="str">
        <f t="shared" si="237"/>
        <v>ข้อมูลไม่ครบ</v>
      </c>
      <c r="T1068" s="47" t="str">
        <f t="shared" si="238"/>
        <v>ข้อมูลไม่ครบ</v>
      </c>
      <c r="U1068" s="48" t="str">
        <f t="shared" si="239"/>
        <v>ข้อมูลไม่ครบ</v>
      </c>
      <c r="V1068" s="48" t="str">
        <f t="shared" si="240"/>
        <v>ข้อมูลไม่ครบ</v>
      </c>
      <c r="W1068" s="79" t="str">
        <f t="shared" ca="1" si="234"/>
        <v>ข้อมูลไม่ครบ</v>
      </c>
      <c r="X1068" s="46" t="str">
        <f t="shared" si="241"/>
        <v>ข้อมูลไม่ครบ</v>
      </c>
      <c r="Y1068" s="47" t="str">
        <f t="shared" si="235"/>
        <v>ข้อมูลไม่ครบ</v>
      </c>
      <c r="Z1068" s="48" t="str">
        <f t="shared" si="242"/>
        <v>ข้อมูลไม่ครบ</v>
      </c>
      <c r="AA1068" s="48" t="str">
        <f t="shared" si="243"/>
        <v>ข้อมูลไม่ครบ</v>
      </c>
      <c r="AB1068" s="46" t="str">
        <f t="shared" si="244"/>
        <v>ข้อมูลไม่ครบ</v>
      </c>
      <c r="AC1068" s="47" t="str">
        <f t="shared" si="236"/>
        <v>ข้อมูลไม่ครบ</v>
      </c>
      <c r="AD1068" s="48" t="str">
        <f t="shared" si="245"/>
        <v>ข้อมูลไม่ครบ</v>
      </c>
      <c r="AE1068" s="48" t="str">
        <f t="shared" si="246"/>
        <v>ข้อมูลไม่ครบ</v>
      </c>
      <c r="AF1068" s="64"/>
    </row>
    <row r="1069" spans="1:32" ht="21.75" thickBot="1" x14ac:dyDescent="0.4">
      <c r="A1069" s="81">
        <v>1051</v>
      </c>
      <c r="B1069" s="168"/>
      <c r="C1069" s="141"/>
      <c r="D1069" s="142"/>
      <c r="E1069" s="193"/>
      <c r="F1069" s="194"/>
      <c r="G1069" s="195"/>
      <c r="H1069" s="196"/>
      <c r="I1069" s="142"/>
      <c r="J1069" s="164"/>
      <c r="K1069" s="165"/>
      <c r="L1069" s="166"/>
      <c r="M1069" s="65"/>
      <c r="N1069" s="114"/>
      <c r="O1069" s="114"/>
      <c r="P1069" s="114"/>
      <c r="Q1069" s="114"/>
      <c r="R1069" s="115"/>
      <c r="S1069" s="46" t="str">
        <f t="shared" si="237"/>
        <v>ข้อมูลไม่ครบ</v>
      </c>
      <c r="T1069" s="47" t="str">
        <f t="shared" si="238"/>
        <v>ข้อมูลไม่ครบ</v>
      </c>
      <c r="U1069" s="48" t="str">
        <f t="shared" si="239"/>
        <v>ข้อมูลไม่ครบ</v>
      </c>
      <c r="V1069" s="48" t="str">
        <f t="shared" si="240"/>
        <v>ข้อมูลไม่ครบ</v>
      </c>
      <c r="W1069" s="79" t="str">
        <f t="shared" ca="1" si="234"/>
        <v>ข้อมูลไม่ครบ</v>
      </c>
      <c r="X1069" s="46" t="str">
        <f t="shared" si="241"/>
        <v>ข้อมูลไม่ครบ</v>
      </c>
      <c r="Y1069" s="47" t="str">
        <f t="shared" si="235"/>
        <v>ข้อมูลไม่ครบ</v>
      </c>
      <c r="Z1069" s="48" t="str">
        <f t="shared" si="242"/>
        <v>ข้อมูลไม่ครบ</v>
      </c>
      <c r="AA1069" s="48" t="str">
        <f t="shared" si="243"/>
        <v>ข้อมูลไม่ครบ</v>
      </c>
      <c r="AB1069" s="46" t="str">
        <f t="shared" si="244"/>
        <v>ข้อมูลไม่ครบ</v>
      </c>
      <c r="AC1069" s="47" t="str">
        <f t="shared" si="236"/>
        <v>ข้อมูลไม่ครบ</v>
      </c>
      <c r="AD1069" s="48" t="str">
        <f t="shared" si="245"/>
        <v>ข้อมูลไม่ครบ</v>
      </c>
      <c r="AE1069" s="48" t="str">
        <f t="shared" si="246"/>
        <v>ข้อมูลไม่ครบ</v>
      </c>
      <c r="AF1069" s="64"/>
    </row>
    <row r="1070" spans="1:32" ht="21.75" thickBot="1" x14ac:dyDescent="0.4">
      <c r="A1070" s="81">
        <v>1052</v>
      </c>
      <c r="B1070" s="168"/>
      <c r="C1070" s="141"/>
      <c r="D1070" s="142"/>
      <c r="E1070" s="193"/>
      <c r="F1070" s="194"/>
      <c r="G1070" s="195"/>
      <c r="H1070" s="196"/>
      <c r="I1070" s="142"/>
      <c r="J1070" s="164"/>
      <c r="K1070" s="165"/>
      <c r="L1070" s="166"/>
      <c r="M1070" s="65"/>
      <c r="N1070" s="114"/>
      <c r="O1070" s="114"/>
      <c r="P1070" s="114"/>
      <c r="Q1070" s="114"/>
      <c r="R1070" s="115"/>
      <c r="S1070" s="46" t="str">
        <f t="shared" si="237"/>
        <v>ข้อมูลไม่ครบ</v>
      </c>
      <c r="T1070" s="47" t="str">
        <f t="shared" si="238"/>
        <v>ข้อมูลไม่ครบ</v>
      </c>
      <c r="U1070" s="48" t="str">
        <f t="shared" si="239"/>
        <v>ข้อมูลไม่ครบ</v>
      </c>
      <c r="V1070" s="48" t="str">
        <f t="shared" si="240"/>
        <v>ข้อมูลไม่ครบ</v>
      </c>
      <c r="W1070" s="79" t="str">
        <f t="shared" ca="1" si="234"/>
        <v>ข้อมูลไม่ครบ</v>
      </c>
      <c r="X1070" s="46" t="str">
        <f t="shared" si="241"/>
        <v>ข้อมูลไม่ครบ</v>
      </c>
      <c r="Y1070" s="47" t="str">
        <f t="shared" si="235"/>
        <v>ข้อมูลไม่ครบ</v>
      </c>
      <c r="Z1070" s="48" t="str">
        <f t="shared" si="242"/>
        <v>ข้อมูลไม่ครบ</v>
      </c>
      <c r="AA1070" s="48" t="str">
        <f t="shared" si="243"/>
        <v>ข้อมูลไม่ครบ</v>
      </c>
      <c r="AB1070" s="46" t="str">
        <f t="shared" si="244"/>
        <v>ข้อมูลไม่ครบ</v>
      </c>
      <c r="AC1070" s="47" t="str">
        <f t="shared" si="236"/>
        <v>ข้อมูลไม่ครบ</v>
      </c>
      <c r="AD1070" s="48" t="str">
        <f t="shared" si="245"/>
        <v>ข้อมูลไม่ครบ</v>
      </c>
      <c r="AE1070" s="48" t="str">
        <f t="shared" si="246"/>
        <v>ข้อมูลไม่ครบ</v>
      </c>
      <c r="AF1070" s="64"/>
    </row>
    <row r="1071" spans="1:32" ht="21.75" thickBot="1" x14ac:dyDescent="0.4">
      <c r="A1071" s="81">
        <v>1053</v>
      </c>
      <c r="B1071" s="168"/>
      <c r="C1071" s="141"/>
      <c r="D1071" s="142"/>
      <c r="E1071" s="193"/>
      <c r="F1071" s="194"/>
      <c r="G1071" s="195"/>
      <c r="H1071" s="196"/>
      <c r="I1071" s="142"/>
      <c r="J1071" s="164"/>
      <c r="K1071" s="165"/>
      <c r="L1071" s="166"/>
      <c r="M1071" s="65"/>
      <c r="N1071" s="114"/>
      <c r="O1071" s="114"/>
      <c r="P1071" s="114"/>
      <c r="Q1071" s="114"/>
      <c r="R1071" s="115"/>
      <c r="S1071" s="46" t="str">
        <f t="shared" si="237"/>
        <v>ข้อมูลไม่ครบ</v>
      </c>
      <c r="T1071" s="47" t="str">
        <f t="shared" si="238"/>
        <v>ข้อมูลไม่ครบ</v>
      </c>
      <c r="U1071" s="48" t="str">
        <f t="shared" si="239"/>
        <v>ข้อมูลไม่ครบ</v>
      </c>
      <c r="V1071" s="48" t="str">
        <f t="shared" si="240"/>
        <v>ข้อมูลไม่ครบ</v>
      </c>
      <c r="W1071" s="79" t="str">
        <f t="shared" ca="1" si="234"/>
        <v>ข้อมูลไม่ครบ</v>
      </c>
      <c r="X1071" s="46" t="str">
        <f t="shared" si="241"/>
        <v>ข้อมูลไม่ครบ</v>
      </c>
      <c r="Y1071" s="47" t="str">
        <f t="shared" si="235"/>
        <v>ข้อมูลไม่ครบ</v>
      </c>
      <c r="Z1071" s="48" t="str">
        <f t="shared" si="242"/>
        <v>ข้อมูลไม่ครบ</v>
      </c>
      <c r="AA1071" s="48" t="str">
        <f t="shared" si="243"/>
        <v>ข้อมูลไม่ครบ</v>
      </c>
      <c r="AB1071" s="46" t="str">
        <f t="shared" si="244"/>
        <v>ข้อมูลไม่ครบ</v>
      </c>
      <c r="AC1071" s="47" t="str">
        <f t="shared" si="236"/>
        <v>ข้อมูลไม่ครบ</v>
      </c>
      <c r="AD1071" s="48" t="str">
        <f t="shared" si="245"/>
        <v>ข้อมูลไม่ครบ</v>
      </c>
      <c r="AE1071" s="48" t="str">
        <f t="shared" si="246"/>
        <v>ข้อมูลไม่ครบ</v>
      </c>
      <c r="AF1071" s="64"/>
    </row>
    <row r="1072" spans="1:32" ht="21.75" thickBot="1" x14ac:dyDescent="0.4">
      <c r="A1072" s="81">
        <v>1054</v>
      </c>
      <c r="B1072" s="168"/>
      <c r="C1072" s="141"/>
      <c r="D1072" s="142"/>
      <c r="E1072" s="193"/>
      <c r="F1072" s="194"/>
      <c r="G1072" s="195"/>
      <c r="H1072" s="196"/>
      <c r="I1072" s="142"/>
      <c r="J1072" s="164"/>
      <c r="K1072" s="165"/>
      <c r="L1072" s="166"/>
      <c r="M1072" s="65"/>
      <c r="N1072" s="114"/>
      <c r="O1072" s="114"/>
      <c r="P1072" s="114"/>
      <c r="Q1072" s="114"/>
      <c r="R1072" s="115"/>
      <c r="S1072" s="46" t="str">
        <f t="shared" si="237"/>
        <v>ข้อมูลไม่ครบ</v>
      </c>
      <c r="T1072" s="47" t="str">
        <f t="shared" si="238"/>
        <v>ข้อมูลไม่ครบ</v>
      </c>
      <c r="U1072" s="48" t="str">
        <f t="shared" si="239"/>
        <v>ข้อมูลไม่ครบ</v>
      </c>
      <c r="V1072" s="48" t="str">
        <f t="shared" si="240"/>
        <v>ข้อมูลไม่ครบ</v>
      </c>
      <c r="W1072" s="79" t="str">
        <f t="shared" ca="1" si="234"/>
        <v>ข้อมูลไม่ครบ</v>
      </c>
      <c r="X1072" s="46" t="str">
        <f t="shared" si="241"/>
        <v>ข้อมูลไม่ครบ</v>
      </c>
      <c r="Y1072" s="47" t="str">
        <f t="shared" si="235"/>
        <v>ข้อมูลไม่ครบ</v>
      </c>
      <c r="Z1072" s="48" t="str">
        <f t="shared" si="242"/>
        <v>ข้อมูลไม่ครบ</v>
      </c>
      <c r="AA1072" s="48" t="str">
        <f t="shared" si="243"/>
        <v>ข้อมูลไม่ครบ</v>
      </c>
      <c r="AB1072" s="46" t="str">
        <f t="shared" si="244"/>
        <v>ข้อมูลไม่ครบ</v>
      </c>
      <c r="AC1072" s="47" t="str">
        <f t="shared" si="236"/>
        <v>ข้อมูลไม่ครบ</v>
      </c>
      <c r="AD1072" s="48" t="str">
        <f t="shared" si="245"/>
        <v>ข้อมูลไม่ครบ</v>
      </c>
      <c r="AE1072" s="48" t="str">
        <f t="shared" si="246"/>
        <v>ข้อมูลไม่ครบ</v>
      </c>
      <c r="AF1072" s="64"/>
    </row>
    <row r="1073" spans="1:32" ht="21.75" thickBot="1" x14ac:dyDescent="0.4">
      <c r="A1073" s="81">
        <v>1055</v>
      </c>
      <c r="B1073" s="168"/>
      <c r="C1073" s="141"/>
      <c r="D1073" s="142"/>
      <c r="E1073" s="193"/>
      <c r="F1073" s="194"/>
      <c r="G1073" s="195"/>
      <c r="H1073" s="196"/>
      <c r="I1073" s="142"/>
      <c r="J1073" s="164"/>
      <c r="K1073" s="165"/>
      <c r="L1073" s="166"/>
      <c r="M1073" s="65"/>
      <c r="N1073" s="114"/>
      <c r="O1073" s="114"/>
      <c r="P1073" s="114"/>
      <c r="Q1073" s="114"/>
      <c r="R1073" s="115"/>
      <c r="S1073" s="46" t="str">
        <f t="shared" si="237"/>
        <v>ข้อมูลไม่ครบ</v>
      </c>
      <c r="T1073" s="47" t="str">
        <f t="shared" si="238"/>
        <v>ข้อมูลไม่ครบ</v>
      </c>
      <c r="U1073" s="48" t="str">
        <f t="shared" si="239"/>
        <v>ข้อมูลไม่ครบ</v>
      </c>
      <c r="V1073" s="48" t="str">
        <f t="shared" si="240"/>
        <v>ข้อมูลไม่ครบ</v>
      </c>
      <c r="W1073" s="79" t="str">
        <f t="shared" ca="1" si="234"/>
        <v>ข้อมูลไม่ครบ</v>
      </c>
      <c r="X1073" s="46" t="str">
        <f t="shared" si="241"/>
        <v>ข้อมูลไม่ครบ</v>
      </c>
      <c r="Y1073" s="47" t="str">
        <f t="shared" si="235"/>
        <v>ข้อมูลไม่ครบ</v>
      </c>
      <c r="Z1073" s="48" t="str">
        <f t="shared" si="242"/>
        <v>ข้อมูลไม่ครบ</v>
      </c>
      <c r="AA1073" s="48" t="str">
        <f t="shared" si="243"/>
        <v>ข้อมูลไม่ครบ</v>
      </c>
      <c r="AB1073" s="46" t="str">
        <f t="shared" si="244"/>
        <v>ข้อมูลไม่ครบ</v>
      </c>
      <c r="AC1073" s="47" t="str">
        <f t="shared" si="236"/>
        <v>ข้อมูลไม่ครบ</v>
      </c>
      <c r="AD1073" s="48" t="str">
        <f t="shared" si="245"/>
        <v>ข้อมูลไม่ครบ</v>
      </c>
      <c r="AE1073" s="48" t="str">
        <f t="shared" si="246"/>
        <v>ข้อมูลไม่ครบ</v>
      </c>
      <c r="AF1073" s="64"/>
    </row>
    <row r="1074" spans="1:32" ht="21.75" thickBot="1" x14ac:dyDescent="0.4">
      <c r="A1074" s="81">
        <v>1056</v>
      </c>
      <c r="B1074" s="168"/>
      <c r="C1074" s="141"/>
      <c r="D1074" s="142"/>
      <c r="E1074" s="193"/>
      <c r="F1074" s="194"/>
      <c r="G1074" s="195"/>
      <c r="H1074" s="196"/>
      <c r="I1074" s="142"/>
      <c r="J1074" s="164"/>
      <c r="K1074" s="165"/>
      <c r="L1074" s="166"/>
      <c r="M1074" s="65"/>
      <c r="N1074" s="114"/>
      <c r="O1074" s="114"/>
      <c r="P1074" s="114"/>
      <c r="Q1074" s="114"/>
      <c r="R1074" s="115"/>
      <c r="S1074" s="46" t="str">
        <f t="shared" si="237"/>
        <v>ข้อมูลไม่ครบ</v>
      </c>
      <c r="T1074" s="47" t="str">
        <f t="shared" si="238"/>
        <v>ข้อมูลไม่ครบ</v>
      </c>
      <c r="U1074" s="48" t="str">
        <f t="shared" si="239"/>
        <v>ข้อมูลไม่ครบ</v>
      </c>
      <c r="V1074" s="48" t="str">
        <f t="shared" si="240"/>
        <v>ข้อมูลไม่ครบ</v>
      </c>
      <c r="W1074" s="79" t="str">
        <f t="shared" ca="1" si="234"/>
        <v>ข้อมูลไม่ครบ</v>
      </c>
      <c r="X1074" s="46" t="str">
        <f t="shared" si="241"/>
        <v>ข้อมูลไม่ครบ</v>
      </c>
      <c r="Y1074" s="47" t="str">
        <f t="shared" si="235"/>
        <v>ข้อมูลไม่ครบ</v>
      </c>
      <c r="Z1074" s="48" t="str">
        <f t="shared" si="242"/>
        <v>ข้อมูลไม่ครบ</v>
      </c>
      <c r="AA1074" s="48" t="str">
        <f t="shared" si="243"/>
        <v>ข้อมูลไม่ครบ</v>
      </c>
      <c r="AB1074" s="46" t="str">
        <f t="shared" si="244"/>
        <v>ข้อมูลไม่ครบ</v>
      </c>
      <c r="AC1074" s="47" t="str">
        <f t="shared" si="236"/>
        <v>ข้อมูลไม่ครบ</v>
      </c>
      <c r="AD1074" s="48" t="str">
        <f t="shared" si="245"/>
        <v>ข้อมูลไม่ครบ</v>
      </c>
      <c r="AE1074" s="48" t="str">
        <f t="shared" si="246"/>
        <v>ข้อมูลไม่ครบ</v>
      </c>
      <c r="AF1074" s="64"/>
    </row>
    <row r="1075" spans="1:32" ht="21.75" thickBot="1" x14ac:dyDescent="0.4">
      <c r="A1075" s="81">
        <v>1057</v>
      </c>
      <c r="B1075" s="168"/>
      <c r="C1075" s="141"/>
      <c r="D1075" s="142"/>
      <c r="E1075" s="193"/>
      <c r="F1075" s="194"/>
      <c r="G1075" s="195"/>
      <c r="H1075" s="196"/>
      <c r="I1075" s="142"/>
      <c r="J1075" s="164"/>
      <c r="K1075" s="165"/>
      <c r="L1075" s="166"/>
      <c r="M1075" s="65"/>
      <c r="N1075" s="114"/>
      <c r="O1075" s="114"/>
      <c r="P1075" s="114"/>
      <c r="Q1075" s="114"/>
      <c r="R1075" s="115"/>
      <c r="S1075" s="46" t="str">
        <f t="shared" si="237"/>
        <v>ข้อมูลไม่ครบ</v>
      </c>
      <c r="T1075" s="47" t="str">
        <f t="shared" si="238"/>
        <v>ข้อมูลไม่ครบ</v>
      </c>
      <c r="U1075" s="48" t="str">
        <f t="shared" si="239"/>
        <v>ข้อมูลไม่ครบ</v>
      </c>
      <c r="V1075" s="48" t="str">
        <f t="shared" si="240"/>
        <v>ข้อมูลไม่ครบ</v>
      </c>
      <c r="W1075" s="79" t="str">
        <f t="shared" ca="1" si="234"/>
        <v>ข้อมูลไม่ครบ</v>
      </c>
      <c r="X1075" s="46" t="str">
        <f t="shared" si="241"/>
        <v>ข้อมูลไม่ครบ</v>
      </c>
      <c r="Y1075" s="47" t="str">
        <f t="shared" si="235"/>
        <v>ข้อมูลไม่ครบ</v>
      </c>
      <c r="Z1075" s="48" t="str">
        <f t="shared" si="242"/>
        <v>ข้อมูลไม่ครบ</v>
      </c>
      <c r="AA1075" s="48" t="str">
        <f t="shared" si="243"/>
        <v>ข้อมูลไม่ครบ</v>
      </c>
      <c r="AB1075" s="46" t="str">
        <f t="shared" si="244"/>
        <v>ข้อมูลไม่ครบ</v>
      </c>
      <c r="AC1075" s="47" t="str">
        <f t="shared" si="236"/>
        <v>ข้อมูลไม่ครบ</v>
      </c>
      <c r="AD1075" s="48" t="str">
        <f t="shared" si="245"/>
        <v>ข้อมูลไม่ครบ</v>
      </c>
      <c r="AE1075" s="48" t="str">
        <f t="shared" si="246"/>
        <v>ข้อมูลไม่ครบ</v>
      </c>
      <c r="AF1075" s="64"/>
    </row>
    <row r="1076" spans="1:32" ht="21.75" thickBot="1" x14ac:dyDescent="0.4">
      <c r="A1076" s="81">
        <v>1058</v>
      </c>
      <c r="B1076" s="168"/>
      <c r="C1076" s="141"/>
      <c r="D1076" s="142"/>
      <c r="E1076" s="193"/>
      <c r="F1076" s="194"/>
      <c r="G1076" s="195"/>
      <c r="H1076" s="196"/>
      <c r="I1076" s="142"/>
      <c r="J1076" s="164"/>
      <c r="K1076" s="165"/>
      <c r="L1076" s="166"/>
      <c r="M1076" s="65"/>
      <c r="N1076" s="114"/>
      <c r="O1076" s="114"/>
      <c r="P1076" s="114"/>
      <c r="Q1076" s="114"/>
      <c r="R1076" s="115"/>
      <c r="S1076" s="46" t="str">
        <f t="shared" si="237"/>
        <v>ข้อมูลไม่ครบ</v>
      </c>
      <c r="T1076" s="47" t="str">
        <f t="shared" si="238"/>
        <v>ข้อมูลไม่ครบ</v>
      </c>
      <c r="U1076" s="48" t="str">
        <f t="shared" si="239"/>
        <v>ข้อมูลไม่ครบ</v>
      </c>
      <c r="V1076" s="48" t="str">
        <f t="shared" si="240"/>
        <v>ข้อมูลไม่ครบ</v>
      </c>
      <c r="W1076" s="79" t="str">
        <f t="shared" ca="1" si="234"/>
        <v>ข้อมูลไม่ครบ</v>
      </c>
      <c r="X1076" s="46" t="str">
        <f t="shared" si="241"/>
        <v>ข้อมูลไม่ครบ</v>
      </c>
      <c r="Y1076" s="47" t="str">
        <f t="shared" si="235"/>
        <v>ข้อมูลไม่ครบ</v>
      </c>
      <c r="Z1076" s="48" t="str">
        <f t="shared" si="242"/>
        <v>ข้อมูลไม่ครบ</v>
      </c>
      <c r="AA1076" s="48" t="str">
        <f t="shared" si="243"/>
        <v>ข้อมูลไม่ครบ</v>
      </c>
      <c r="AB1076" s="46" t="str">
        <f t="shared" si="244"/>
        <v>ข้อมูลไม่ครบ</v>
      </c>
      <c r="AC1076" s="47" t="str">
        <f t="shared" si="236"/>
        <v>ข้อมูลไม่ครบ</v>
      </c>
      <c r="AD1076" s="48" t="str">
        <f t="shared" si="245"/>
        <v>ข้อมูลไม่ครบ</v>
      </c>
      <c r="AE1076" s="48" t="str">
        <f t="shared" si="246"/>
        <v>ข้อมูลไม่ครบ</v>
      </c>
      <c r="AF1076" s="64"/>
    </row>
    <row r="1077" spans="1:32" ht="21.75" thickBot="1" x14ac:dyDescent="0.4">
      <c r="A1077" s="81">
        <v>1059</v>
      </c>
      <c r="B1077" s="168"/>
      <c r="C1077" s="141"/>
      <c r="D1077" s="142"/>
      <c r="E1077" s="193"/>
      <c r="F1077" s="194"/>
      <c r="G1077" s="195"/>
      <c r="H1077" s="196"/>
      <c r="I1077" s="142"/>
      <c r="J1077" s="164"/>
      <c r="K1077" s="165"/>
      <c r="L1077" s="166"/>
      <c r="M1077" s="65"/>
      <c r="N1077" s="114"/>
      <c r="O1077" s="114"/>
      <c r="P1077" s="114"/>
      <c r="Q1077" s="114"/>
      <c r="R1077" s="115"/>
      <c r="S1077" s="46" t="str">
        <f t="shared" si="237"/>
        <v>ข้อมูลไม่ครบ</v>
      </c>
      <c r="T1077" s="47" t="str">
        <f t="shared" si="238"/>
        <v>ข้อมูลไม่ครบ</v>
      </c>
      <c r="U1077" s="48" t="str">
        <f t="shared" si="239"/>
        <v>ข้อมูลไม่ครบ</v>
      </c>
      <c r="V1077" s="48" t="str">
        <f t="shared" si="240"/>
        <v>ข้อมูลไม่ครบ</v>
      </c>
      <c r="W1077" s="79" t="str">
        <f t="shared" ca="1" si="234"/>
        <v>ข้อมูลไม่ครบ</v>
      </c>
      <c r="X1077" s="46" t="str">
        <f t="shared" si="241"/>
        <v>ข้อมูลไม่ครบ</v>
      </c>
      <c r="Y1077" s="47" t="str">
        <f t="shared" si="235"/>
        <v>ข้อมูลไม่ครบ</v>
      </c>
      <c r="Z1077" s="48" t="str">
        <f t="shared" si="242"/>
        <v>ข้อมูลไม่ครบ</v>
      </c>
      <c r="AA1077" s="48" t="str">
        <f t="shared" si="243"/>
        <v>ข้อมูลไม่ครบ</v>
      </c>
      <c r="AB1077" s="46" t="str">
        <f t="shared" si="244"/>
        <v>ข้อมูลไม่ครบ</v>
      </c>
      <c r="AC1077" s="47" t="str">
        <f t="shared" si="236"/>
        <v>ข้อมูลไม่ครบ</v>
      </c>
      <c r="AD1077" s="48" t="str">
        <f t="shared" si="245"/>
        <v>ข้อมูลไม่ครบ</v>
      </c>
      <c r="AE1077" s="48" t="str">
        <f t="shared" si="246"/>
        <v>ข้อมูลไม่ครบ</v>
      </c>
      <c r="AF1077" s="64"/>
    </row>
    <row r="1078" spans="1:32" ht="21.75" thickBot="1" x14ac:dyDescent="0.4">
      <c r="A1078" s="81">
        <v>1060</v>
      </c>
      <c r="B1078" s="168"/>
      <c r="C1078" s="141"/>
      <c r="D1078" s="142"/>
      <c r="E1078" s="193"/>
      <c r="F1078" s="194"/>
      <c r="G1078" s="195"/>
      <c r="H1078" s="196"/>
      <c r="I1078" s="142"/>
      <c r="J1078" s="164"/>
      <c r="K1078" s="165"/>
      <c r="L1078" s="166"/>
      <c r="M1078" s="65"/>
      <c r="N1078" s="114"/>
      <c r="O1078" s="114"/>
      <c r="P1078" s="114"/>
      <c r="Q1078" s="114"/>
      <c r="R1078" s="115"/>
      <c r="S1078" s="46" t="str">
        <f t="shared" si="237"/>
        <v>ข้อมูลไม่ครบ</v>
      </c>
      <c r="T1078" s="47" t="str">
        <f t="shared" si="238"/>
        <v>ข้อมูลไม่ครบ</v>
      </c>
      <c r="U1078" s="48" t="str">
        <f t="shared" si="239"/>
        <v>ข้อมูลไม่ครบ</v>
      </c>
      <c r="V1078" s="48" t="str">
        <f t="shared" si="240"/>
        <v>ข้อมูลไม่ครบ</v>
      </c>
      <c r="W1078" s="79" t="str">
        <f t="shared" ca="1" si="234"/>
        <v>ข้อมูลไม่ครบ</v>
      </c>
      <c r="X1078" s="46" t="str">
        <f t="shared" si="241"/>
        <v>ข้อมูลไม่ครบ</v>
      </c>
      <c r="Y1078" s="47" t="str">
        <f t="shared" si="235"/>
        <v>ข้อมูลไม่ครบ</v>
      </c>
      <c r="Z1078" s="48" t="str">
        <f t="shared" si="242"/>
        <v>ข้อมูลไม่ครบ</v>
      </c>
      <c r="AA1078" s="48" t="str">
        <f t="shared" si="243"/>
        <v>ข้อมูลไม่ครบ</v>
      </c>
      <c r="AB1078" s="46" t="str">
        <f t="shared" si="244"/>
        <v>ข้อมูลไม่ครบ</v>
      </c>
      <c r="AC1078" s="47" t="str">
        <f t="shared" si="236"/>
        <v>ข้อมูลไม่ครบ</v>
      </c>
      <c r="AD1078" s="48" t="str">
        <f t="shared" si="245"/>
        <v>ข้อมูลไม่ครบ</v>
      </c>
      <c r="AE1078" s="48" t="str">
        <f t="shared" si="246"/>
        <v>ข้อมูลไม่ครบ</v>
      </c>
      <c r="AF1078" s="64"/>
    </row>
    <row r="1079" spans="1:32" ht="21.75" thickBot="1" x14ac:dyDescent="0.4">
      <c r="A1079" s="81">
        <v>1061</v>
      </c>
      <c r="B1079" s="168"/>
      <c r="C1079" s="141"/>
      <c r="D1079" s="142"/>
      <c r="E1079" s="193"/>
      <c r="F1079" s="194"/>
      <c r="G1079" s="195"/>
      <c r="H1079" s="196"/>
      <c r="I1079" s="142"/>
      <c r="J1079" s="164"/>
      <c r="K1079" s="165"/>
      <c r="L1079" s="166"/>
      <c r="M1079" s="65"/>
      <c r="N1079" s="114"/>
      <c r="O1079" s="114"/>
      <c r="P1079" s="114"/>
      <c r="Q1079" s="114"/>
      <c r="R1079" s="115"/>
      <c r="S1079" s="46" t="str">
        <f t="shared" si="237"/>
        <v>ข้อมูลไม่ครบ</v>
      </c>
      <c r="T1079" s="47" t="str">
        <f t="shared" si="238"/>
        <v>ข้อมูลไม่ครบ</v>
      </c>
      <c r="U1079" s="48" t="str">
        <f t="shared" si="239"/>
        <v>ข้อมูลไม่ครบ</v>
      </c>
      <c r="V1079" s="48" t="str">
        <f t="shared" si="240"/>
        <v>ข้อมูลไม่ครบ</v>
      </c>
      <c r="W1079" s="79" t="str">
        <f t="shared" ca="1" si="234"/>
        <v>ข้อมูลไม่ครบ</v>
      </c>
      <c r="X1079" s="46" t="str">
        <f t="shared" si="241"/>
        <v>ข้อมูลไม่ครบ</v>
      </c>
      <c r="Y1079" s="47" t="str">
        <f t="shared" si="235"/>
        <v>ข้อมูลไม่ครบ</v>
      </c>
      <c r="Z1079" s="48" t="str">
        <f t="shared" si="242"/>
        <v>ข้อมูลไม่ครบ</v>
      </c>
      <c r="AA1079" s="48" t="str">
        <f t="shared" si="243"/>
        <v>ข้อมูลไม่ครบ</v>
      </c>
      <c r="AB1079" s="46" t="str">
        <f t="shared" si="244"/>
        <v>ข้อมูลไม่ครบ</v>
      </c>
      <c r="AC1079" s="47" t="str">
        <f t="shared" si="236"/>
        <v>ข้อมูลไม่ครบ</v>
      </c>
      <c r="AD1079" s="48" t="str">
        <f t="shared" si="245"/>
        <v>ข้อมูลไม่ครบ</v>
      </c>
      <c r="AE1079" s="48" t="str">
        <f t="shared" si="246"/>
        <v>ข้อมูลไม่ครบ</v>
      </c>
      <c r="AF1079" s="64"/>
    </row>
    <row r="1080" spans="1:32" ht="21.75" thickBot="1" x14ac:dyDescent="0.4">
      <c r="A1080" s="81">
        <v>1062</v>
      </c>
      <c r="B1080" s="168"/>
      <c r="C1080" s="141"/>
      <c r="D1080" s="142"/>
      <c r="E1080" s="193"/>
      <c r="F1080" s="194"/>
      <c r="G1080" s="195"/>
      <c r="H1080" s="196"/>
      <c r="I1080" s="142"/>
      <c r="J1080" s="164"/>
      <c r="K1080" s="165"/>
      <c r="L1080" s="166"/>
      <c r="M1080" s="65"/>
      <c r="N1080" s="114"/>
      <c r="O1080" s="114"/>
      <c r="P1080" s="114"/>
      <c r="Q1080" s="114"/>
      <c r="R1080" s="115"/>
      <c r="S1080" s="46" t="str">
        <f t="shared" si="237"/>
        <v>ข้อมูลไม่ครบ</v>
      </c>
      <c r="T1080" s="47" t="str">
        <f t="shared" si="238"/>
        <v>ข้อมูลไม่ครบ</v>
      </c>
      <c r="U1080" s="48" t="str">
        <f t="shared" si="239"/>
        <v>ข้อมูลไม่ครบ</v>
      </c>
      <c r="V1080" s="48" t="str">
        <f t="shared" si="240"/>
        <v>ข้อมูลไม่ครบ</v>
      </c>
      <c r="W1080" s="79" t="str">
        <f t="shared" ca="1" si="234"/>
        <v>ข้อมูลไม่ครบ</v>
      </c>
      <c r="X1080" s="46" t="str">
        <f t="shared" si="241"/>
        <v>ข้อมูลไม่ครบ</v>
      </c>
      <c r="Y1080" s="47" t="str">
        <f t="shared" si="235"/>
        <v>ข้อมูลไม่ครบ</v>
      </c>
      <c r="Z1080" s="48" t="str">
        <f t="shared" si="242"/>
        <v>ข้อมูลไม่ครบ</v>
      </c>
      <c r="AA1080" s="48" t="str">
        <f t="shared" si="243"/>
        <v>ข้อมูลไม่ครบ</v>
      </c>
      <c r="AB1080" s="46" t="str">
        <f t="shared" si="244"/>
        <v>ข้อมูลไม่ครบ</v>
      </c>
      <c r="AC1080" s="47" t="str">
        <f t="shared" si="236"/>
        <v>ข้อมูลไม่ครบ</v>
      </c>
      <c r="AD1080" s="48" t="str">
        <f t="shared" si="245"/>
        <v>ข้อมูลไม่ครบ</v>
      </c>
      <c r="AE1080" s="48" t="str">
        <f t="shared" si="246"/>
        <v>ข้อมูลไม่ครบ</v>
      </c>
      <c r="AF1080" s="64"/>
    </row>
    <row r="1081" spans="1:32" ht="21.75" thickBot="1" x14ac:dyDescent="0.4">
      <c r="A1081" s="81">
        <v>1063</v>
      </c>
      <c r="B1081" s="168"/>
      <c r="C1081" s="141"/>
      <c r="D1081" s="142"/>
      <c r="E1081" s="193"/>
      <c r="F1081" s="194"/>
      <c r="G1081" s="195"/>
      <c r="H1081" s="196"/>
      <c r="I1081" s="142"/>
      <c r="J1081" s="164"/>
      <c r="K1081" s="165"/>
      <c r="L1081" s="166"/>
      <c r="M1081" s="65"/>
      <c r="N1081" s="114"/>
      <c r="O1081" s="114"/>
      <c r="P1081" s="114"/>
      <c r="Q1081" s="114"/>
      <c r="R1081" s="115"/>
      <c r="S1081" s="46" t="str">
        <f t="shared" si="237"/>
        <v>ข้อมูลไม่ครบ</v>
      </c>
      <c r="T1081" s="47" t="str">
        <f t="shared" si="238"/>
        <v>ข้อมูลไม่ครบ</v>
      </c>
      <c r="U1081" s="48" t="str">
        <f t="shared" si="239"/>
        <v>ข้อมูลไม่ครบ</v>
      </c>
      <c r="V1081" s="48" t="str">
        <f t="shared" si="240"/>
        <v>ข้อมูลไม่ครบ</v>
      </c>
      <c r="W1081" s="79" t="str">
        <f t="shared" ca="1" si="234"/>
        <v>ข้อมูลไม่ครบ</v>
      </c>
      <c r="X1081" s="46" t="str">
        <f t="shared" si="241"/>
        <v>ข้อมูลไม่ครบ</v>
      </c>
      <c r="Y1081" s="47" t="str">
        <f t="shared" si="235"/>
        <v>ข้อมูลไม่ครบ</v>
      </c>
      <c r="Z1081" s="48" t="str">
        <f t="shared" si="242"/>
        <v>ข้อมูลไม่ครบ</v>
      </c>
      <c r="AA1081" s="48" t="str">
        <f t="shared" si="243"/>
        <v>ข้อมูลไม่ครบ</v>
      </c>
      <c r="AB1081" s="46" t="str">
        <f t="shared" si="244"/>
        <v>ข้อมูลไม่ครบ</v>
      </c>
      <c r="AC1081" s="47" t="str">
        <f t="shared" si="236"/>
        <v>ข้อมูลไม่ครบ</v>
      </c>
      <c r="AD1081" s="48" t="str">
        <f t="shared" si="245"/>
        <v>ข้อมูลไม่ครบ</v>
      </c>
      <c r="AE1081" s="48" t="str">
        <f t="shared" si="246"/>
        <v>ข้อมูลไม่ครบ</v>
      </c>
      <c r="AF1081" s="64"/>
    </row>
    <row r="1082" spans="1:32" ht="21.75" thickBot="1" x14ac:dyDescent="0.4">
      <c r="A1082" s="81">
        <v>1064</v>
      </c>
      <c r="B1082" s="168"/>
      <c r="C1082" s="141"/>
      <c r="D1082" s="142"/>
      <c r="E1082" s="193"/>
      <c r="F1082" s="194"/>
      <c r="G1082" s="195"/>
      <c r="H1082" s="196"/>
      <c r="I1082" s="142"/>
      <c r="J1082" s="164"/>
      <c r="K1082" s="165"/>
      <c r="L1082" s="166"/>
      <c r="M1082" s="65"/>
      <c r="N1082" s="114"/>
      <c r="O1082" s="114"/>
      <c r="P1082" s="114"/>
      <c r="Q1082" s="114"/>
      <c r="R1082" s="115"/>
      <c r="S1082" s="46" t="str">
        <f t="shared" si="237"/>
        <v>ข้อมูลไม่ครบ</v>
      </c>
      <c r="T1082" s="47" t="str">
        <f t="shared" si="238"/>
        <v>ข้อมูลไม่ครบ</v>
      </c>
      <c r="U1082" s="48" t="str">
        <f t="shared" si="239"/>
        <v>ข้อมูลไม่ครบ</v>
      </c>
      <c r="V1082" s="48" t="str">
        <f t="shared" si="240"/>
        <v>ข้อมูลไม่ครบ</v>
      </c>
      <c r="W1082" s="79" t="str">
        <f t="shared" ca="1" si="234"/>
        <v>ข้อมูลไม่ครบ</v>
      </c>
      <c r="X1082" s="46" t="str">
        <f t="shared" si="241"/>
        <v>ข้อมูลไม่ครบ</v>
      </c>
      <c r="Y1082" s="47" t="str">
        <f t="shared" si="235"/>
        <v>ข้อมูลไม่ครบ</v>
      </c>
      <c r="Z1082" s="48" t="str">
        <f t="shared" si="242"/>
        <v>ข้อมูลไม่ครบ</v>
      </c>
      <c r="AA1082" s="48" t="str">
        <f t="shared" si="243"/>
        <v>ข้อมูลไม่ครบ</v>
      </c>
      <c r="AB1082" s="46" t="str">
        <f t="shared" si="244"/>
        <v>ข้อมูลไม่ครบ</v>
      </c>
      <c r="AC1082" s="47" t="str">
        <f t="shared" si="236"/>
        <v>ข้อมูลไม่ครบ</v>
      </c>
      <c r="AD1082" s="48" t="str">
        <f t="shared" si="245"/>
        <v>ข้อมูลไม่ครบ</v>
      </c>
      <c r="AE1082" s="48" t="str">
        <f t="shared" si="246"/>
        <v>ข้อมูลไม่ครบ</v>
      </c>
      <c r="AF1082" s="64"/>
    </row>
    <row r="1083" spans="1:32" ht="21.75" thickBot="1" x14ac:dyDescent="0.4">
      <c r="A1083" s="81">
        <v>1065</v>
      </c>
      <c r="B1083" s="168"/>
      <c r="C1083" s="141"/>
      <c r="D1083" s="142"/>
      <c r="E1083" s="193"/>
      <c r="F1083" s="194"/>
      <c r="G1083" s="195"/>
      <c r="H1083" s="196"/>
      <c r="I1083" s="142"/>
      <c r="J1083" s="164"/>
      <c r="K1083" s="165"/>
      <c r="L1083" s="166"/>
      <c r="M1083" s="65"/>
      <c r="N1083" s="114"/>
      <c r="O1083" s="114"/>
      <c r="P1083" s="114"/>
      <c r="Q1083" s="114"/>
      <c r="R1083" s="115"/>
      <c r="S1083" s="46" t="str">
        <f t="shared" si="237"/>
        <v>ข้อมูลไม่ครบ</v>
      </c>
      <c r="T1083" s="47" t="str">
        <f t="shared" si="238"/>
        <v>ข้อมูลไม่ครบ</v>
      </c>
      <c r="U1083" s="48" t="str">
        <f t="shared" si="239"/>
        <v>ข้อมูลไม่ครบ</v>
      </c>
      <c r="V1083" s="48" t="str">
        <f t="shared" si="240"/>
        <v>ข้อมูลไม่ครบ</v>
      </c>
      <c r="W1083" s="79" t="str">
        <f t="shared" ca="1" si="234"/>
        <v>ข้อมูลไม่ครบ</v>
      </c>
      <c r="X1083" s="46" t="str">
        <f t="shared" si="241"/>
        <v>ข้อมูลไม่ครบ</v>
      </c>
      <c r="Y1083" s="47" t="str">
        <f t="shared" si="235"/>
        <v>ข้อมูลไม่ครบ</v>
      </c>
      <c r="Z1083" s="48" t="str">
        <f t="shared" si="242"/>
        <v>ข้อมูลไม่ครบ</v>
      </c>
      <c r="AA1083" s="48" t="str">
        <f t="shared" si="243"/>
        <v>ข้อมูลไม่ครบ</v>
      </c>
      <c r="AB1083" s="46" t="str">
        <f t="shared" si="244"/>
        <v>ข้อมูลไม่ครบ</v>
      </c>
      <c r="AC1083" s="47" t="str">
        <f t="shared" si="236"/>
        <v>ข้อมูลไม่ครบ</v>
      </c>
      <c r="AD1083" s="48" t="str">
        <f t="shared" si="245"/>
        <v>ข้อมูลไม่ครบ</v>
      </c>
      <c r="AE1083" s="48" t="str">
        <f t="shared" si="246"/>
        <v>ข้อมูลไม่ครบ</v>
      </c>
      <c r="AF1083" s="64"/>
    </row>
    <row r="1084" spans="1:32" ht="21.75" thickBot="1" x14ac:dyDescent="0.4">
      <c r="A1084" s="81">
        <v>1066</v>
      </c>
      <c r="B1084" s="168"/>
      <c r="C1084" s="141"/>
      <c r="D1084" s="142"/>
      <c r="E1084" s="193"/>
      <c r="F1084" s="194"/>
      <c r="G1084" s="195"/>
      <c r="H1084" s="196"/>
      <c r="I1084" s="142"/>
      <c r="J1084" s="164"/>
      <c r="K1084" s="165"/>
      <c r="L1084" s="166"/>
      <c r="M1084" s="65"/>
      <c r="N1084" s="114"/>
      <c r="O1084" s="114"/>
      <c r="P1084" s="114"/>
      <c r="Q1084" s="114"/>
      <c r="R1084" s="115"/>
      <c r="S1084" s="46" t="str">
        <f t="shared" si="237"/>
        <v>ข้อมูลไม่ครบ</v>
      </c>
      <c r="T1084" s="47" t="str">
        <f t="shared" si="238"/>
        <v>ข้อมูลไม่ครบ</v>
      </c>
      <c r="U1084" s="48" t="str">
        <f t="shared" si="239"/>
        <v>ข้อมูลไม่ครบ</v>
      </c>
      <c r="V1084" s="48" t="str">
        <f t="shared" si="240"/>
        <v>ข้อมูลไม่ครบ</v>
      </c>
      <c r="W1084" s="79" t="str">
        <f t="shared" ca="1" si="234"/>
        <v>ข้อมูลไม่ครบ</v>
      </c>
      <c r="X1084" s="46" t="str">
        <f t="shared" si="241"/>
        <v>ข้อมูลไม่ครบ</v>
      </c>
      <c r="Y1084" s="47" t="str">
        <f t="shared" si="235"/>
        <v>ข้อมูลไม่ครบ</v>
      </c>
      <c r="Z1084" s="48" t="str">
        <f t="shared" si="242"/>
        <v>ข้อมูลไม่ครบ</v>
      </c>
      <c r="AA1084" s="48" t="str">
        <f t="shared" si="243"/>
        <v>ข้อมูลไม่ครบ</v>
      </c>
      <c r="AB1084" s="46" t="str">
        <f t="shared" si="244"/>
        <v>ข้อมูลไม่ครบ</v>
      </c>
      <c r="AC1084" s="47" t="str">
        <f t="shared" si="236"/>
        <v>ข้อมูลไม่ครบ</v>
      </c>
      <c r="AD1084" s="48" t="str">
        <f t="shared" si="245"/>
        <v>ข้อมูลไม่ครบ</v>
      </c>
      <c r="AE1084" s="48" t="str">
        <f t="shared" si="246"/>
        <v>ข้อมูลไม่ครบ</v>
      </c>
      <c r="AF1084" s="64"/>
    </row>
    <row r="1085" spans="1:32" ht="21.75" thickBot="1" x14ac:dyDescent="0.4">
      <c r="A1085" s="81">
        <v>1067</v>
      </c>
      <c r="B1085" s="168"/>
      <c r="C1085" s="141"/>
      <c r="D1085" s="142"/>
      <c r="E1085" s="193"/>
      <c r="F1085" s="194"/>
      <c r="G1085" s="195"/>
      <c r="H1085" s="196"/>
      <c r="I1085" s="142"/>
      <c r="J1085" s="164"/>
      <c r="K1085" s="165"/>
      <c r="L1085" s="166"/>
      <c r="M1085" s="65"/>
      <c r="N1085" s="114"/>
      <c r="O1085" s="114"/>
      <c r="P1085" s="114"/>
      <c r="Q1085" s="114"/>
      <c r="R1085" s="115"/>
      <c r="S1085" s="46" t="str">
        <f t="shared" si="237"/>
        <v>ข้อมูลไม่ครบ</v>
      </c>
      <c r="T1085" s="47" t="str">
        <f t="shared" si="238"/>
        <v>ข้อมูลไม่ครบ</v>
      </c>
      <c r="U1085" s="48" t="str">
        <f t="shared" si="239"/>
        <v>ข้อมูลไม่ครบ</v>
      </c>
      <c r="V1085" s="48" t="str">
        <f t="shared" si="240"/>
        <v>ข้อมูลไม่ครบ</v>
      </c>
      <c r="W1085" s="79" t="str">
        <f t="shared" ca="1" si="234"/>
        <v>ข้อมูลไม่ครบ</v>
      </c>
      <c r="X1085" s="46" t="str">
        <f t="shared" si="241"/>
        <v>ข้อมูลไม่ครบ</v>
      </c>
      <c r="Y1085" s="47" t="str">
        <f t="shared" si="235"/>
        <v>ข้อมูลไม่ครบ</v>
      </c>
      <c r="Z1085" s="48" t="str">
        <f t="shared" si="242"/>
        <v>ข้อมูลไม่ครบ</v>
      </c>
      <c r="AA1085" s="48" t="str">
        <f t="shared" si="243"/>
        <v>ข้อมูลไม่ครบ</v>
      </c>
      <c r="AB1085" s="46" t="str">
        <f t="shared" si="244"/>
        <v>ข้อมูลไม่ครบ</v>
      </c>
      <c r="AC1085" s="47" t="str">
        <f t="shared" si="236"/>
        <v>ข้อมูลไม่ครบ</v>
      </c>
      <c r="AD1085" s="48" t="str">
        <f t="shared" si="245"/>
        <v>ข้อมูลไม่ครบ</v>
      </c>
      <c r="AE1085" s="48" t="str">
        <f t="shared" si="246"/>
        <v>ข้อมูลไม่ครบ</v>
      </c>
      <c r="AF1085" s="64"/>
    </row>
    <row r="1086" spans="1:32" ht="21.75" thickBot="1" x14ac:dyDescent="0.4">
      <c r="A1086" s="81">
        <v>1068</v>
      </c>
      <c r="B1086" s="168"/>
      <c r="C1086" s="141"/>
      <c r="D1086" s="142"/>
      <c r="E1086" s="193"/>
      <c r="F1086" s="194"/>
      <c r="G1086" s="195"/>
      <c r="H1086" s="196"/>
      <c r="I1086" s="142"/>
      <c r="J1086" s="164"/>
      <c r="K1086" s="165"/>
      <c r="L1086" s="166"/>
      <c r="M1086" s="65"/>
      <c r="N1086" s="114"/>
      <c r="O1086" s="114"/>
      <c r="P1086" s="114"/>
      <c r="Q1086" s="114"/>
      <c r="R1086" s="115"/>
      <c r="S1086" s="46" t="str">
        <f t="shared" si="237"/>
        <v>ข้อมูลไม่ครบ</v>
      </c>
      <c r="T1086" s="47" t="str">
        <f t="shared" si="238"/>
        <v>ข้อมูลไม่ครบ</v>
      </c>
      <c r="U1086" s="48" t="str">
        <f t="shared" si="239"/>
        <v>ข้อมูลไม่ครบ</v>
      </c>
      <c r="V1086" s="48" t="str">
        <f t="shared" si="240"/>
        <v>ข้อมูลไม่ครบ</v>
      </c>
      <c r="W1086" s="79" t="str">
        <f t="shared" ca="1" si="234"/>
        <v>ข้อมูลไม่ครบ</v>
      </c>
      <c r="X1086" s="46" t="str">
        <f t="shared" si="241"/>
        <v>ข้อมูลไม่ครบ</v>
      </c>
      <c r="Y1086" s="47" t="str">
        <f t="shared" si="235"/>
        <v>ข้อมูลไม่ครบ</v>
      </c>
      <c r="Z1086" s="48" t="str">
        <f t="shared" si="242"/>
        <v>ข้อมูลไม่ครบ</v>
      </c>
      <c r="AA1086" s="48" t="str">
        <f t="shared" si="243"/>
        <v>ข้อมูลไม่ครบ</v>
      </c>
      <c r="AB1086" s="46" t="str">
        <f t="shared" si="244"/>
        <v>ข้อมูลไม่ครบ</v>
      </c>
      <c r="AC1086" s="47" t="str">
        <f t="shared" si="236"/>
        <v>ข้อมูลไม่ครบ</v>
      </c>
      <c r="AD1086" s="48" t="str">
        <f t="shared" si="245"/>
        <v>ข้อมูลไม่ครบ</v>
      </c>
      <c r="AE1086" s="48" t="str">
        <f t="shared" si="246"/>
        <v>ข้อมูลไม่ครบ</v>
      </c>
      <c r="AF1086" s="64"/>
    </row>
    <row r="1087" spans="1:32" ht="21.75" thickBot="1" x14ac:dyDescent="0.4">
      <c r="A1087" s="81">
        <v>1069</v>
      </c>
      <c r="B1087" s="168"/>
      <c r="C1087" s="141"/>
      <c r="D1087" s="142"/>
      <c r="E1087" s="193"/>
      <c r="F1087" s="194"/>
      <c r="G1087" s="195"/>
      <c r="H1087" s="196"/>
      <c r="I1087" s="142"/>
      <c r="J1087" s="164"/>
      <c r="K1087" s="165"/>
      <c r="L1087" s="166"/>
      <c r="M1087" s="65"/>
      <c r="N1087" s="114"/>
      <c r="O1087" s="114"/>
      <c r="P1087" s="114"/>
      <c r="Q1087" s="114"/>
      <c r="R1087" s="115"/>
      <c r="S1087" s="46" t="str">
        <f t="shared" si="237"/>
        <v>ข้อมูลไม่ครบ</v>
      </c>
      <c r="T1087" s="47" t="str">
        <f t="shared" si="238"/>
        <v>ข้อมูลไม่ครบ</v>
      </c>
      <c r="U1087" s="48" t="str">
        <f t="shared" si="239"/>
        <v>ข้อมูลไม่ครบ</v>
      </c>
      <c r="V1087" s="48" t="str">
        <f t="shared" si="240"/>
        <v>ข้อมูลไม่ครบ</v>
      </c>
      <c r="W1087" s="79" t="str">
        <f t="shared" ca="1" si="234"/>
        <v>ข้อมูลไม่ครบ</v>
      </c>
      <c r="X1087" s="46" t="str">
        <f t="shared" si="241"/>
        <v>ข้อมูลไม่ครบ</v>
      </c>
      <c r="Y1087" s="47" t="str">
        <f t="shared" si="235"/>
        <v>ข้อมูลไม่ครบ</v>
      </c>
      <c r="Z1087" s="48" t="str">
        <f t="shared" si="242"/>
        <v>ข้อมูลไม่ครบ</v>
      </c>
      <c r="AA1087" s="48" t="str">
        <f t="shared" si="243"/>
        <v>ข้อมูลไม่ครบ</v>
      </c>
      <c r="AB1087" s="46" t="str">
        <f t="shared" si="244"/>
        <v>ข้อมูลไม่ครบ</v>
      </c>
      <c r="AC1087" s="47" t="str">
        <f t="shared" si="236"/>
        <v>ข้อมูลไม่ครบ</v>
      </c>
      <c r="AD1087" s="48" t="str">
        <f t="shared" si="245"/>
        <v>ข้อมูลไม่ครบ</v>
      </c>
      <c r="AE1087" s="48" t="str">
        <f t="shared" si="246"/>
        <v>ข้อมูลไม่ครบ</v>
      </c>
      <c r="AF1087" s="64"/>
    </row>
    <row r="1088" spans="1:32" ht="21.75" thickBot="1" x14ac:dyDescent="0.4">
      <c r="A1088" s="81">
        <v>1070</v>
      </c>
      <c r="B1088" s="168"/>
      <c r="C1088" s="141"/>
      <c r="D1088" s="142"/>
      <c r="E1088" s="193"/>
      <c r="F1088" s="194"/>
      <c r="G1088" s="195"/>
      <c r="H1088" s="196"/>
      <c r="I1088" s="142"/>
      <c r="J1088" s="164"/>
      <c r="K1088" s="165"/>
      <c r="L1088" s="166"/>
      <c r="M1088" s="65"/>
      <c r="N1088" s="114"/>
      <c r="O1088" s="114"/>
      <c r="P1088" s="114"/>
      <c r="Q1088" s="114"/>
      <c r="R1088" s="115"/>
      <c r="S1088" s="46" t="str">
        <f t="shared" si="237"/>
        <v>ข้อมูลไม่ครบ</v>
      </c>
      <c r="T1088" s="47" t="str">
        <f t="shared" si="238"/>
        <v>ข้อมูลไม่ครบ</v>
      </c>
      <c r="U1088" s="48" t="str">
        <f t="shared" si="239"/>
        <v>ข้อมูลไม่ครบ</v>
      </c>
      <c r="V1088" s="48" t="str">
        <f t="shared" si="240"/>
        <v>ข้อมูลไม่ครบ</v>
      </c>
      <c r="W1088" s="79" t="str">
        <f t="shared" ca="1" si="234"/>
        <v>ข้อมูลไม่ครบ</v>
      </c>
      <c r="X1088" s="46" t="str">
        <f t="shared" si="241"/>
        <v>ข้อมูลไม่ครบ</v>
      </c>
      <c r="Y1088" s="47" t="str">
        <f t="shared" si="235"/>
        <v>ข้อมูลไม่ครบ</v>
      </c>
      <c r="Z1088" s="48" t="str">
        <f t="shared" si="242"/>
        <v>ข้อมูลไม่ครบ</v>
      </c>
      <c r="AA1088" s="48" t="str">
        <f t="shared" si="243"/>
        <v>ข้อมูลไม่ครบ</v>
      </c>
      <c r="AB1088" s="46" t="str">
        <f t="shared" si="244"/>
        <v>ข้อมูลไม่ครบ</v>
      </c>
      <c r="AC1088" s="47" t="str">
        <f t="shared" si="236"/>
        <v>ข้อมูลไม่ครบ</v>
      </c>
      <c r="AD1088" s="48" t="str">
        <f t="shared" si="245"/>
        <v>ข้อมูลไม่ครบ</v>
      </c>
      <c r="AE1088" s="48" t="str">
        <f t="shared" si="246"/>
        <v>ข้อมูลไม่ครบ</v>
      </c>
      <c r="AF1088" s="64"/>
    </row>
    <row r="1089" spans="1:32" ht="21.75" thickBot="1" x14ac:dyDescent="0.4">
      <c r="A1089" s="81">
        <v>1071</v>
      </c>
      <c r="B1089" s="168"/>
      <c r="C1089" s="141"/>
      <c r="D1089" s="142"/>
      <c r="E1089" s="193"/>
      <c r="F1089" s="194"/>
      <c r="G1089" s="195"/>
      <c r="H1089" s="196"/>
      <c r="I1089" s="142"/>
      <c r="J1089" s="164"/>
      <c r="K1089" s="165"/>
      <c r="L1089" s="166"/>
      <c r="M1089" s="65"/>
      <c r="N1089" s="114"/>
      <c r="O1089" s="114"/>
      <c r="P1089" s="114"/>
      <c r="Q1089" s="114"/>
      <c r="R1089" s="115"/>
      <c r="S1089" s="46" t="str">
        <f t="shared" si="237"/>
        <v>ข้อมูลไม่ครบ</v>
      </c>
      <c r="T1089" s="47" t="str">
        <f t="shared" si="238"/>
        <v>ข้อมูลไม่ครบ</v>
      </c>
      <c r="U1089" s="48" t="str">
        <f t="shared" si="239"/>
        <v>ข้อมูลไม่ครบ</v>
      </c>
      <c r="V1089" s="48" t="str">
        <f t="shared" si="240"/>
        <v>ข้อมูลไม่ครบ</v>
      </c>
      <c r="W1089" s="79" t="str">
        <f t="shared" ca="1" si="234"/>
        <v>ข้อมูลไม่ครบ</v>
      </c>
      <c r="X1089" s="46" t="str">
        <f t="shared" si="241"/>
        <v>ข้อมูลไม่ครบ</v>
      </c>
      <c r="Y1089" s="47" t="str">
        <f t="shared" si="235"/>
        <v>ข้อมูลไม่ครบ</v>
      </c>
      <c r="Z1089" s="48" t="str">
        <f t="shared" si="242"/>
        <v>ข้อมูลไม่ครบ</v>
      </c>
      <c r="AA1089" s="48" t="str">
        <f t="shared" si="243"/>
        <v>ข้อมูลไม่ครบ</v>
      </c>
      <c r="AB1089" s="46" t="str">
        <f t="shared" si="244"/>
        <v>ข้อมูลไม่ครบ</v>
      </c>
      <c r="AC1089" s="47" t="str">
        <f t="shared" si="236"/>
        <v>ข้อมูลไม่ครบ</v>
      </c>
      <c r="AD1089" s="48" t="str">
        <f t="shared" si="245"/>
        <v>ข้อมูลไม่ครบ</v>
      </c>
      <c r="AE1089" s="48" t="str">
        <f t="shared" si="246"/>
        <v>ข้อมูลไม่ครบ</v>
      </c>
      <c r="AF1089" s="64"/>
    </row>
    <row r="1090" spans="1:32" ht="21.75" thickBot="1" x14ac:dyDescent="0.4">
      <c r="A1090" s="81">
        <v>1072</v>
      </c>
      <c r="B1090" s="168"/>
      <c r="C1090" s="141"/>
      <c r="D1090" s="142"/>
      <c r="E1090" s="193"/>
      <c r="F1090" s="194"/>
      <c r="G1090" s="195"/>
      <c r="H1090" s="196"/>
      <c r="I1090" s="142"/>
      <c r="J1090" s="164"/>
      <c r="K1090" s="165"/>
      <c r="L1090" s="166"/>
      <c r="M1090" s="65"/>
      <c r="N1090" s="114"/>
      <c r="O1090" s="114"/>
      <c r="P1090" s="114"/>
      <c r="Q1090" s="114"/>
      <c r="R1090" s="115"/>
      <c r="S1090" s="46" t="str">
        <f t="shared" si="237"/>
        <v>ข้อมูลไม่ครบ</v>
      </c>
      <c r="T1090" s="47" t="str">
        <f t="shared" si="238"/>
        <v>ข้อมูลไม่ครบ</v>
      </c>
      <c r="U1090" s="48" t="str">
        <f t="shared" si="239"/>
        <v>ข้อมูลไม่ครบ</v>
      </c>
      <c r="V1090" s="48" t="str">
        <f t="shared" si="240"/>
        <v>ข้อมูลไม่ครบ</v>
      </c>
      <c r="W1090" s="79" t="str">
        <f t="shared" ca="1" si="234"/>
        <v>ข้อมูลไม่ครบ</v>
      </c>
      <c r="X1090" s="46" t="str">
        <f t="shared" si="241"/>
        <v>ข้อมูลไม่ครบ</v>
      </c>
      <c r="Y1090" s="47" t="str">
        <f t="shared" si="235"/>
        <v>ข้อมูลไม่ครบ</v>
      </c>
      <c r="Z1090" s="48" t="str">
        <f t="shared" si="242"/>
        <v>ข้อมูลไม่ครบ</v>
      </c>
      <c r="AA1090" s="48" t="str">
        <f t="shared" si="243"/>
        <v>ข้อมูลไม่ครบ</v>
      </c>
      <c r="AB1090" s="46" t="str">
        <f t="shared" si="244"/>
        <v>ข้อมูลไม่ครบ</v>
      </c>
      <c r="AC1090" s="47" t="str">
        <f t="shared" si="236"/>
        <v>ข้อมูลไม่ครบ</v>
      </c>
      <c r="AD1090" s="48" t="str">
        <f t="shared" si="245"/>
        <v>ข้อมูลไม่ครบ</v>
      </c>
      <c r="AE1090" s="48" t="str">
        <f t="shared" si="246"/>
        <v>ข้อมูลไม่ครบ</v>
      </c>
      <c r="AF1090" s="64"/>
    </row>
    <row r="1091" spans="1:32" ht="21.75" thickBot="1" x14ac:dyDescent="0.4">
      <c r="A1091" s="81">
        <v>1073</v>
      </c>
      <c r="B1091" s="168"/>
      <c r="C1091" s="141"/>
      <c r="D1091" s="142"/>
      <c r="E1091" s="193"/>
      <c r="F1091" s="194"/>
      <c r="G1091" s="195"/>
      <c r="H1091" s="196"/>
      <c r="I1091" s="142"/>
      <c r="J1091" s="164"/>
      <c r="K1091" s="165"/>
      <c r="L1091" s="166"/>
      <c r="M1091" s="65"/>
      <c r="N1091" s="114"/>
      <c r="O1091" s="114"/>
      <c r="P1091" s="114"/>
      <c r="Q1091" s="114"/>
      <c r="R1091" s="115"/>
      <c r="S1091" s="46" t="str">
        <f t="shared" si="237"/>
        <v>ข้อมูลไม่ครบ</v>
      </c>
      <c r="T1091" s="47" t="str">
        <f t="shared" si="238"/>
        <v>ข้อมูลไม่ครบ</v>
      </c>
      <c r="U1091" s="48" t="str">
        <f t="shared" si="239"/>
        <v>ข้อมูลไม่ครบ</v>
      </c>
      <c r="V1091" s="48" t="str">
        <f t="shared" si="240"/>
        <v>ข้อมูลไม่ครบ</v>
      </c>
      <c r="W1091" s="79" t="str">
        <f t="shared" ca="1" si="234"/>
        <v>ข้อมูลไม่ครบ</v>
      </c>
      <c r="X1091" s="46" t="str">
        <f t="shared" si="241"/>
        <v>ข้อมูลไม่ครบ</v>
      </c>
      <c r="Y1091" s="47" t="str">
        <f t="shared" si="235"/>
        <v>ข้อมูลไม่ครบ</v>
      </c>
      <c r="Z1091" s="48" t="str">
        <f t="shared" si="242"/>
        <v>ข้อมูลไม่ครบ</v>
      </c>
      <c r="AA1091" s="48" t="str">
        <f t="shared" si="243"/>
        <v>ข้อมูลไม่ครบ</v>
      </c>
      <c r="AB1091" s="46" t="str">
        <f t="shared" si="244"/>
        <v>ข้อมูลไม่ครบ</v>
      </c>
      <c r="AC1091" s="47" t="str">
        <f t="shared" si="236"/>
        <v>ข้อมูลไม่ครบ</v>
      </c>
      <c r="AD1091" s="48" t="str">
        <f t="shared" si="245"/>
        <v>ข้อมูลไม่ครบ</v>
      </c>
      <c r="AE1091" s="48" t="str">
        <f t="shared" si="246"/>
        <v>ข้อมูลไม่ครบ</v>
      </c>
      <c r="AF1091" s="64"/>
    </row>
    <row r="1092" spans="1:32" ht="21.75" thickBot="1" x14ac:dyDescent="0.4">
      <c r="A1092" s="81">
        <v>1074</v>
      </c>
      <c r="B1092" s="168"/>
      <c r="C1092" s="141"/>
      <c r="D1092" s="142"/>
      <c r="E1092" s="193"/>
      <c r="F1092" s="194"/>
      <c r="G1092" s="195"/>
      <c r="H1092" s="196"/>
      <c r="I1092" s="142"/>
      <c r="J1092" s="164"/>
      <c r="K1092" s="165"/>
      <c r="L1092" s="166"/>
      <c r="M1092" s="65"/>
      <c r="N1092" s="114"/>
      <c r="O1092" s="114"/>
      <c r="P1092" s="114"/>
      <c r="Q1092" s="114"/>
      <c r="R1092" s="115"/>
      <c r="S1092" s="46" t="str">
        <f t="shared" si="237"/>
        <v>ข้อมูลไม่ครบ</v>
      </c>
      <c r="T1092" s="47" t="str">
        <f t="shared" si="238"/>
        <v>ข้อมูลไม่ครบ</v>
      </c>
      <c r="U1092" s="48" t="str">
        <f t="shared" si="239"/>
        <v>ข้อมูลไม่ครบ</v>
      </c>
      <c r="V1092" s="48" t="str">
        <f t="shared" si="240"/>
        <v>ข้อมูลไม่ครบ</v>
      </c>
      <c r="W1092" s="79" t="str">
        <f t="shared" ca="1" si="234"/>
        <v>ข้อมูลไม่ครบ</v>
      </c>
      <c r="X1092" s="46" t="str">
        <f t="shared" si="241"/>
        <v>ข้อมูลไม่ครบ</v>
      </c>
      <c r="Y1092" s="47" t="str">
        <f t="shared" si="235"/>
        <v>ข้อมูลไม่ครบ</v>
      </c>
      <c r="Z1092" s="48" t="str">
        <f t="shared" si="242"/>
        <v>ข้อมูลไม่ครบ</v>
      </c>
      <c r="AA1092" s="48" t="str">
        <f t="shared" si="243"/>
        <v>ข้อมูลไม่ครบ</v>
      </c>
      <c r="AB1092" s="46" t="str">
        <f t="shared" si="244"/>
        <v>ข้อมูลไม่ครบ</v>
      </c>
      <c r="AC1092" s="47" t="str">
        <f t="shared" si="236"/>
        <v>ข้อมูลไม่ครบ</v>
      </c>
      <c r="AD1092" s="48" t="str">
        <f t="shared" si="245"/>
        <v>ข้อมูลไม่ครบ</v>
      </c>
      <c r="AE1092" s="48" t="str">
        <f t="shared" si="246"/>
        <v>ข้อมูลไม่ครบ</v>
      </c>
      <c r="AF1092" s="64"/>
    </row>
    <row r="1093" spans="1:32" ht="21.75" thickBot="1" x14ac:dyDescent="0.4">
      <c r="A1093" s="81">
        <v>1075</v>
      </c>
      <c r="B1093" s="168"/>
      <c r="C1093" s="141"/>
      <c r="D1093" s="142"/>
      <c r="E1093" s="193"/>
      <c r="F1093" s="194"/>
      <c r="G1093" s="195"/>
      <c r="H1093" s="196"/>
      <c r="I1093" s="142"/>
      <c r="J1093" s="164"/>
      <c r="K1093" s="165"/>
      <c r="L1093" s="166"/>
      <c r="M1093" s="65"/>
      <c r="N1093" s="114"/>
      <c r="O1093" s="114"/>
      <c r="P1093" s="114"/>
      <c r="Q1093" s="114"/>
      <c r="R1093" s="115"/>
      <c r="S1093" s="46" t="str">
        <f t="shared" si="237"/>
        <v>ข้อมูลไม่ครบ</v>
      </c>
      <c r="T1093" s="47" t="str">
        <f t="shared" si="238"/>
        <v>ข้อมูลไม่ครบ</v>
      </c>
      <c r="U1093" s="48" t="str">
        <f t="shared" si="239"/>
        <v>ข้อมูลไม่ครบ</v>
      </c>
      <c r="V1093" s="48" t="str">
        <f t="shared" si="240"/>
        <v>ข้อมูลไม่ครบ</v>
      </c>
      <c r="W1093" s="79" t="str">
        <f t="shared" ca="1" si="234"/>
        <v>ข้อมูลไม่ครบ</v>
      </c>
      <c r="X1093" s="46" t="str">
        <f t="shared" si="241"/>
        <v>ข้อมูลไม่ครบ</v>
      </c>
      <c r="Y1093" s="47" t="str">
        <f t="shared" si="235"/>
        <v>ข้อมูลไม่ครบ</v>
      </c>
      <c r="Z1093" s="48" t="str">
        <f t="shared" si="242"/>
        <v>ข้อมูลไม่ครบ</v>
      </c>
      <c r="AA1093" s="48" t="str">
        <f t="shared" si="243"/>
        <v>ข้อมูลไม่ครบ</v>
      </c>
      <c r="AB1093" s="46" t="str">
        <f t="shared" si="244"/>
        <v>ข้อมูลไม่ครบ</v>
      </c>
      <c r="AC1093" s="47" t="str">
        <f t="shared" si="236"/>
        <v>ข้อมูลไม่ครบ</v>
      </c>
      <c r="AD1093" s="48" t="str">
        <f t="shared" si="245"/>
        <v>ข้อมูลไม่ครบ</v>
      </c>
      <c r="AE1093" s="48" t="str">
        <f t="shared" si="246"/>
        <v>ข้อมูลไม่ครบ</v>
      </c>
      <c r="AF1093" s="64"/>
    </row>
    <row r="1094" spans="1:32" ht="21.75" thickBot="1" x14ac:dyDescent="0.4">
      <c r="A1094" s="81">
        <v>1076</v>
      </c>
      <c r="B1094" s="168"/>
      <c r="C1094" s="141"/>
      <c r="D1094" s="142"/>
      <c r="E1094" s="193"/>
      <c r="F1094" s="194"/>
      <c r="G1094" s="195"/>
      <c r="H1094" s="196"/>
      <c r="I1094" s="142"/>
      <c r="J1094" s="164"/>
      <c r="K1094" s="165"/>
      <c r="L1094" s="166"/>
      <c r="M1094" s="65"/>
      <c r="N1094" s="114"/>
      <c r="O1094" s="114"/>
      <c r="P1094" s="114"/>
      <c r="Q1094" s="114"/>
      <c r="R1094" s="115"/>
      <c r="S1094" s="46" t="str">
        <f t="shared" si="237"/>
        <v>ข้อมูลไม่ครบ</v>
      </c>
      <c r="T1094" s="47" t="str">
        <f t="shared" si="238"/>
        <v>ข้อมูลไม่ครบ</v>
      </c>
      <c r="U1094" s="48" t="str">
        <f t="shared" si="239"/>
        <v>ข้อมูลไม่ครบ</v>
      </c>
      <c r="V1094" s="48" t="str">
        <f t="shared" si="240"/>
        <v>ข้อมูลไม่ครบ</v>
      </c>
      <c r="W1094" s="79" t="str">
        <f t="shared" ca="1" si="234"/>
        <v>ข้อมูลไม่ครบ</v>
      </c>
      <c r="X1094" s="46" t="str">
        <f t="shared" si="241"/>
        <v>ข้อมูลไม่ครบ</v>
      </c>
      <c r="Y1094" s="47" t="str">
        <f t="shared" si="235"/>
        <v>ข้อมูลไม่ครบ</v>
      </c>
      <c r="Z1094" s="48" t="str">
        <f t="shared" si="242"/>
        <v>ข้อมูลไม่ครบ</v>
      </c>
      <c r="AA1094" s="48" t="str">
        <f t="shared" si="243"/>
        <v>ข้อมูลไม่ครบ</v>
      </c>
      <c r="AB1094" s="46" t="str">
        <f t="shared" si="244"/>
        <v>ข้อมูลไม่ครบ</v>
      </c>
      <c r="AC1094" s="47" t="str">
        <f t="shared" si="236"/>
        <v>ข้อมูลไม่ครบ</v>
      </c>
      <c r="AD1094" s="48" t="str">
        <f t="shared" si="245"/>
        <v>ข้อมูลไม่ครบ</v>
      </c>
      <c r="AE1094" s="48" t="str">
        <f t="shared" si="246"/>
        <v>ข้อมูลไม่ครบ</v>
      </c>
      <c r="AF1094" s="64"/>
    </row>
    <row r="1095" spans="1:32" ht="21.75" thickBot="1" x14ac:dyDescent="0.4">
      <c r="A1095" s="81">
        <v>1077</v>
      </c>
      <c r="B1095" s="168"/>
      <c r="C1095" s="141"/>
      <c r="D1095" s="142"/>
      <c r="E1095" s="193"/>
      <c r="F1095" s="194"/>
      <c r="G1095" s="195"/>
      <c r="H1095" s="196"/>
      <c r="I1095" s="142"/>
      <c r="J1095" s="164"/>
      <c r="K1095" s="165"/>
      <c r="L1095" s="166"/>
      <c r="M1095" s="65"/>
      <c r="N1095" s="114"/>
      <c r="O1095" s="114"/>
      <c r="P1095" s="114"/>
      <c r="Q1095" s="114"/>
      <c r="R1095" s="115"/>
      <c r="S1095" s="46" t="str">
        <f t="shared" si="237"/>
        <v>ข้อมูลไม่ครบ</v>
      </c>
      <c r="T1095" s="47" t="str">
        <f t="shared" si="238"/>
        <v>ข้อมูลไม่ครบ</v>
      </c>
      <c r="U1095" s="48" t="str">
        <f t="shared" si="239"/>
        <v>ข้อมูลไม่ครบ</v>
      </c>
      <c r="V1095" s="48" t="str">
        <f t="shared" si="240"/>
        <v>ข้อมูลไม่ครบ</v>
      </c>
      <c r="W1095" s="79" t="str">
        <f t="shared" ca="1" si="234"/>
        <v>ข้อมูลไม่ครบ</v>
      </c>
      <c r="X1095" s="46" t="str">
        <f t="shared" si="241"/>
        <v>ข้อมูลไม่ครบ</v>
      </c>
      <c r="Y1095" s="47" t="str">
        <f t="shared" si="235"/>
        <v>ข้อมูลไม่ครบ</v>
      </c>
      <c r="Z1095" s="48" t="str">
        <f t="shared" si="242"/>
        <v>ข้อมูลไม่ครบ</v>
      </c>
      <c r="AA1095" s="48" t="str">
        <f t="shared" si="243"/>
        <v>ข้อมูลไม่ครบ</v>
      </c>
      <c r="AB1095" s="46" t="str">
        <f t="shared" si="244"/>
        <v>ข้อมูลไม่ครบ</v>
      </c>
      <c r="AC1095" s="47" t="str">
        <f t="shared" si="236"/>
        <v>ข้อมูลไม่ครบ</v>
      </c>
      <c r="AD1095" s="48" t="str">
        <f t="shared" si="245"/>
        <v>ข้อมูลไม่ครบ</v>
      </c>
      <c r="AE1095" s="48" t="str">
        <f t="shared" si="246"/>
        <v>ข้อมูลไม่ครบ</v>
      </c>
      <c r="AF1095" s="64"/>
    </row>
    <row r="1096" spans="1:32" ht="21.75" thickBot="1" x14ac:dyDescent="0.4">
      <c r="A1096" s="81">
        <v>1078</v>
      </c>
      <c r="B1096" s="168"/>
      <c r="C1096" s="141"/>
      <c r="D1096" s="142"/>
      <c r="E1096" s="193"/>
      <c r="F1096" s="194"/>
      <c r="G1096" s="195"/>
      <c r="H1096" s="196"/>
      <c r="I1096" s="142"/>
      <c r="J1096" s="164"/>
      <c r="K1096" s="165"/>
      <c r="L1096" s="166"/>
      <c r="M1096" s="65"/>
      <c r="N1096" s="114"/>
      <c r="O1096" s="114"/>
      <c r="P1096" s="114"/>
      <c r="Q1096" s="114"/>
      <c r="R1096" s="115"/>
      <c r="S1096" s="46" t="str">
        <f t="shared" si="237"/>
        <v>ข้อมูลไม่ครบ</v>
      </c>
      <c r="T1096" s="47" t="str">
        <f t="shared" si="238"/>
        <v>ข้อมูลไม่ครบ</v>
      </c>
      <c r="U1096" s="48" t="str">
        <f t="shared" si="239"/>
        <v>ข้อมูลไม่ครบ</v>
      </c>
      <c r="V1096" s="48" t="str">
        <f t="shared" si="240"/>
        <v>ข้อมูลไม่ครบ</v>
      </c>
      <c r="W1096" s="79" t="str">
        <f t="shared" ca="1" si="234"/>
        <v>ข้อมูลไม่ครบ</v>
      </c>
      <c r="X1096" s="46" t="str">
        <f t="shared" si="241"/>
        <v>ข้อมูลไม่ครบ</v>
      </c>
      <c r="Y1096" s="47" t="str">
        <f t="shared" si="235"/>
        <v>ข้อมูลไม่ครบ</v>
      </c>
      <c r="Z1096" s="48" t="str">
        <f t="shared" si="242"/>
        <v>ข้อมูลไม่ครบ</v>
      </c>
      <c r="AA1096" s="48" t="str">
        <f t="shared" si="243"/>
        <v>ข้อมูลไม่ครบ</v>
      </c>
      <c r="AB1096" s="46" t="str">
        <f t="shared" si="244"/>
        <v>ข้อมูลไม่ครบ</v>
      </c>
      <c r="AC1096" s="47" t="str">
        <f t="shared" si="236"/>
        <v>ข้อมูลไม่ครบ</v>
      </c>
      <c r="AD1096" s="48" t="str">
        <f t="shared" si="245"/>
        <v>ข้อมูลไม่ครบ</v>
      </c>
      <c r="AE1096" s="48" t="str">
        <f t="shared" si="246"/>
        <v>ข้อมูลไม่ครบ</v>
      </c>
      <c r="AF1096" s="64"/>
    </row>
    <row r="1097" spans="1:32" ht="21.75" thickBot="1" x14ac:dyDescent="0.4">
      <c r="A1097" s="81">
        <v>1079</v>
      </c>
      <c r="B1097" s="168"/>
      <c r="C1097" s="141"/>
      <c r="D1097" s="142"/>
      <c r="E1097" s="193"/>
      <c r="F1097" s="194"/>
      <c r="G1097" s="195"/>
      <c r="H1097" s="196"/>
      <c r="I1097" s="142"/>
      <c r="J1097" s="164"/>
      <c r="K1097" s="165"/>
      <c r="L1097" s="166"/>
      <c r="M1097" s="65"/>
      <c r="N1097" s="114"/>
      <c r="O1097" s="114"/>
      <c r="P1097" s="114"/>
      <c r="Q1097" s="114"/>
      <c r="R1097" s="115"/>
      <c r="S1097" s="46" t="str">
        <f t="shared" si="237"/>
        <v>ข้อมูลไม่ครบ</v>
      </c>
      <c r="T1097" s="47" t="str">
        <f t="shared" si="238"/>
        <v>ข้อมูลไม่ครบ</v>
      </c>
      <c r="U1097" s="48" t="str">
        <f t="shared" si="239"/>
        <v>ข้อมูลไม่ครบ</v>
      </c>
      <c r="V1097" s="48" t="str">
        <f t="shared" si="240"/>
        <v>ข้อมูลไม่ครบ</v>
      </c>
      <c r="W1097" s="79" t="str">
        <f t="shared" ca="1" si="234"/>
        <v>ข้อมูลไม่ครบ</v>
      </c>
      <c r="X1097" s="46" t="str">
        <f t="shared" si="241"/>
        <v>ข้อมูลไม่ครบ</v>
      </c>
      <c r="Y1097" s="47" t="str">
        <f t="shared" si="235"/>
        <v>ข้อมูลไม่ครบ</v>
      </c>
      <c r="Z1097" s="48" t="str">
        <f t="shared" si="242"/>
        <v>ข้อมูลไม่ครบ</v>
      </c>
      <c r="AA1097" s="48" t="str">
        <f t="shared" si="243"/>
        <v>ข้อมูลไม่ครบ</v>
      </c>
      <c r="AB1097" s="46" t="str">
        <f t="shared" si="244"/>
        <v>ข้อมูลไม่ครบ</v>
      </c>
      <c r="AC1097" s="47" t="str">
        <f t="shared" si="236"/>
        <v>ข้อมูลไม่ครบ</v>
      </c>
      <c r="AD1097" s="48" t="str">
        <f t="shared" si="245"/>
        <v>ข้อมูลไม่ครบ</v>
      </c>
      <c r="AE1097" s="48" t="str">
        <f t="shared" si="246"/>
        <v>ข้อมูลไม่ครบ</v>
      </c>
      <c r="AF1097" s="64"/>
    </row>
    <row r="1098" spans="1:32" ht="21.75" thickBot="1" x14ac:dyDescent="0.4">
      <c r="A1098" s="81">
        <v>1080</v>
      </c>
      <c r="B1098" s="168"/>
      <c r="C1098" s="141"/>
      <c r="D1098" s="142"/>
      <c r="E1098" s="193"/>
      <c r="F1098" s="194"/>
      <c r="G1098" s="195"/>
      <c r="H1098" s="196"/>
      <c r="I1098" s="142"/>
      <c r="J1098" s="164"/>
      <c r="K1098" s="165"/>
      <c r="L1098" s="166"/>
      <c r="M1098" s="65"/>
      <c r="N1098" s="114"/>
      <c r="O1098" s="114"/>
      <c r="P1098" s="114"/>
      <c r="Q1098" s="114"/>
      <c r="R1098" s="115"/>
      <c r="S1098" s="46" t="str">
        <f t="shared" si="237"/>
        <v>ข้อมูลไม่ครบ</v>
      </c>
      <c r="T1098" s="47" t="str">
        <f t="shared" si="238"/>
        <v>ข้อมูลไม่ครบ</v>
      </c>
      <c r="U1098" s="48" t="str">
        <f t="shared" si="239"/>
        <v>ข้อมูลไม่ครบ</v>
      </c>
      <c r="V1098" s="48" t="str">
        <f t="shared" si="240"/>
        <v>ข้อมูลไม่ครบ</v>
      </c>
      <c r="W1098" s="79" t="str">
        <f t="shared" ca="1" si="234"/>
        <v>ข้อมูลไม่ครบ</v>
      </c>
      <c r="X1098" s="46" t="str">
        <f t="shared" si="241"/>
        <v>ข้อมูลไม่ครบ</v>
      </c>
      <c r="Y1098" s="47" t="str">
        <f t="shared" si="235"/>
        <v>ข้อมูลไม่ครบ</v>
      </c>
      <c r="Z1098" s="48" t="str">
        <f t="shared" si="242"/>
        <v>ข้อมูลไม่ครบ</v>
      </c>
      <c r="AA1098" s="48" t="str">
        <f t="shared" si="243"/>
        <v>ข้อมูลไม่ครบ</v>
      </c>
      <c r="AB1098" s="46" t="str">
        <f t="shared" si="244"/>
        <v>ข้อมูลไม่ครบ</v>
      </c>
      <c r="AC1098" s="47" t="str">
        <f t="shared" si="236"/>
        <v>ข้อมูลไม่ครบ</v>
      </c>
      <c r="AD1098" s="48" t="str">
        <f t="shared" si="245"/>
        <v>ข้อมูลไม่ครบ</v>
      </c>
      <c r="AE1098" s="48" t="str">
        <f t="shared" si="246"/>
        <v>ข้อมูลไม่ครบ</v>
      </c>
      <c r="AF1098" s="64"/>
    </row>
    <row r="1099" spans="1:32" ht="21.75" thickBot="1" x14ac:dyDescent="0.4">
      <c r="A1099" s="81">
        <v>1081</v>
      </c>
      <c r="B1099" s="168"/>
      <c r="C1099" s="141"/>
      <c r="D1099" s="142"/>
      <c r="E1099" s="193"/>
      <c r="F1099" s="194"/>
      <c r="G1099" s="195"/>
      <c r="H1099" s="196"/>
      <c r="I1099" s="142"/>
      <c r="J1099" s="164"/>
      <c r="K1099" s="165"/>
      <c r="L1099" s="166"/>
      <c r="M1099" s="65"/>
      <c r="N1099" s="114"/>
      <c r="O1099" s="114"/>
      <c r="P1099" s="114"/>
      <c r="Q1099" s="114"/>
      <c r="R1099" s="115"/>
      <c r="S1099" s="46" t="str">
        <f t="shared" si="237"/>
        <v>ข้อมูลไม่ครบ</v>
      </c>
      <c r="T1099" s="47" t="str">
        <f t="shared" si="238"/>
        <v>ข้อมูลไม่ครบ</v>
      </c>
      <c r="U1099" s="48" t="str">
        <f t="shared" si="239"/>
        <v>ข้อมูลไม่ครบ</v>
      </c>
      <c r="V1099" s="48" t="str">
        <f t="shared" si="240"/>
        <v>ข้อมูลไม่ครบ</v>
      </c>
      <c r="W1099" s="79" t="str">
        <f t="shared" ca="1" si="234"/>
        <v>ข้อมูลไม่ครบ</v>
      </c>
      <c r="X1099" s="46" t="str">
        <f t="shared" si="241"/>
        <v>ข้อมูลไม่ครบ</v>
      </c>
      <c r="Y1099" s="47" t="str">
        <f t="shared" si="235"/>
        <v>ข้อมูลไม่ครบ</v>
      </c>
      <c r="Z1099" s="48" t="str">
        <f t="shared" si="242"/>
        <v>ข้อมูลไม่ครบ</v>
      </c>
      <c r="AA1099" s="48" t="str">
        <f t="shared" si="243"/>
        <v>ข้อมูลไม่ครบ</v>
      </c>
      <c r="AB1099" s="46" t="str">
        <f t="shared" si="244"/>
        <v>ข้อมูลไม่ครบ</v>
      </c>
      <c r="AC1099" s="47" t="str">
        <f t="shared" si="236"/>
        <v>ข้อมูลไม่ครบ</v>
      </c>
      <c r="AD1099" s="48" t="str">
        <f t="shared" si="245"/>
        <v>ข้อมูลไม่ครบ</v>
      </c>
      <c r="AE1099" s="48" t="str">
        <f t="shared" si="246"/>
        <v>ข้อมูลไม่ครบ</v>
      </c>
      <c r="AF1099" s="64"/>
    </row>
    <row r="1100" spans="1:32" ht="21.75" thickBot="1" x14ac:dyDescent="0.4">
      <c r="A1100" s="81">
        <v>1082</v>
      </c>
      <c r="B1100" s="168"/>
      <c r="C1100" s="141"/>
      <c r="D1100" s="142"/>
      <c r="E1100" s="193"/>
      <c r="F1100" s="194"/>
      <c r="G1100" s="195"/>
      <c r="H1100" s="196"/>
      <c r="I1100" s="142"/>
      <c r="J1100" s="164"/>
      <c r="K1100" s="165"/>
      <c r="L1100" s="166"/>
      <c r="M1100" s="65"/>
      <c r="N1100" s="114"/>
      <c r="O1100" s="114"/>
      <c r="P1100" s="114"/>
      <c r="Q1100" s="114"/>
      <c r="R1100" s="115"/>
      <c r="S1100" s="46" t="str">
        <f t="shared" si="237"/>
        <v>ข้อมูลไม่ครบ</v>
      </c>
      <c r="T1100" s="47" t="str">
        <f t="shared" si="238"/>
        <v>ข้อมูลไม่ครบ</v>
      </c>
      <c r="U1100" s="48" t="str">
        <f t="shared" si="239"/>
        <v>ข้อมูลไม่ครบ</v>
      </c>
      <c r="V1100" s="48" t="str">
        <f t="shared" si="240"/>
        <v>ข้อมูลไม่ครบ</v>
      </c>
      <c r="W1100" s="79" t="str">
        <f t="shared" ca="1" si="234"/>
        <v>ข้อมูลไม่ครบ</v>
      </c>
      <c r="X1100" s="46" t="str">
        <f t="shared" si="241"/>
        <v>ข้อมูลไม่ครบ</v>
      </c>
      <c r="Y1100" s="47" t="str">
        <f t="shared" si="235"/>
        <v>ข้อมูลไม่ครบ</v>
      </c>
      <c r="Z1100" s="48" t="str">
        <f t="shared" si="242"/>
        <v>ข้อมูลไม่ครบ</v>
      </c>
      <c r="AA1100" s="48" t="str">
        <f t="shared" si="243"/>
        <v>ข้อมูลไม่ครบ</v>
      </c>
      <c r="AB1100" s="46" t="str">
        <f t="shared" si="244"/>
        <v>ข้อมูลไม่ครบ</v>
      </c>
      <c r="AC1100" s="47" t="str">
        <f t="shared" si="236"/>
        <v>ข้อมูลไม่ครบ</v>
      </c>
      <c r="AD1100" s="48" t="str">
        <f t="shared" si="245"/>
        <v>ข้อมูลไม่ครบ</v>
      </c>
      <c r="AE1100" s="48" t="str">
        <f t="shared" si="246"/>
        <v>ข้อมูลไม่ครบ</v>
      </c>
      <c r="AF1100" s="64"/>
    </row>
    <row r="1101" spans="1:32" ht="21.75" thickBot="1" x14ac:dyDescent="0.4">
      <c r="A1101" s="81">
        <v>1083</v>
      </c>
      <c r="B1101" s="168"/>
      <c r="C1101" s="141"/>
      <c r="D1101" s="142"/>
      <c r="E1101" s="193"/>
      <c r="F1101" s="194"/>
      <c r="G1101" s="195"/>
      <c r="H1101" s="196"/>
      <c r="I1101" s="142"/>
      <c r="J1101" s="164"/>
      <c r="K1101" s="165"/>
      <c r="L1101" s="166"/>
      <c r="M1101" s="65"/>
      <c r="N1101" s="114"/>
      <c r="O1101" s="114"/>
      <c r="P1101" s="114"/>
      <c r="Q1101" s="114"/>
      <c r="R1101" s="115"/>
      <c r="S1101" s="46" t="str">
        <f t="shared" si="237"/>
        <v>ข้อมูลไม่ครบ</v>
      </c>
      <c r="T1101" s="47" t="str">
        <f t="shared" si="238"/>
        <v>ข้อมูลไม่ครบ</v>
      </c>
      <c r="U1101" s="48" t="str">
        <f t="shared" si="239"/>
        <v>ข้อมูลไม่ครบ</v>
      </c>
      <c r="V1101" s="48" t="str">
        <f t="shared" si="240"/>
        <v>ข้อมูลไม่ครบ</v>
      </c>
      <c r="W1101" s="79" t="str">
        <f t="shared" ca="1" si="234"/>
        <v>ข้อมูลไม่ครบ</v>
      </c>
      <c r="X1101" s="46" t="str">
        <f t="shared" si="241"/>
        <v>ข้อมูลไม่ครบ</v>
      </c>
      <c r="Y1101" s="47" t="str">
        <f t="shared" si="235"/>
        <v>ข้อมูลไม่ครบ</v>
      </c>
      <c r="Z1101" s="48" t="str">
        <f t="shared" si="242"/>
        <v>ข้อมูลไม่ครบ</v>
      </c>
      <c r="AA1101" s="48" t="str">
        <f t="shared" si="243"/>
        <v>ข้อมูลไม่ครบ</v>
      </c>
      <c r="AB1101" s="46" t="str">
        <f t="shared" si="244"/>
        <v>ข้อมูลไม่ครบ</v>
      </c>
      <c r="AC1101" s="47" t="str">
        <f t="shared" si="236"/>
        <v>ข้อมูลไม่ครบ</v>
      </c>
      <c r="AD1101" s="48" t="str">
        <f t="shared" si="245"/>
        <v>ข้อมูลไม่ครบ</v>
      </c>
      <c r="AE1101" s="48" t="str">
        <f t="shared" si="246"/>
        <v>ข้อมูลไม่ครบ</v>
      </c>
      <c r="AF1101" s="64"/>
    </row>
    <row r="1102" spans="1:32" ht="21.75" thickBot="1" x14ac:dyDescent="0.4">
      <c r="A1102" s="81">
        <v>1084</v>
      </c>
      <c r="B1102" s="168"/>
      <c r="C1102" s="141"/>
      <c r="D1102" s="142"/>
      <c r="E1102" s="193"/>
      <c r="F1102" s="194"/>
      <c r="G1102" s="195"/>
      <c r="H1102" s="196"/>
      <c r="I1102" s="142"/>
      <c r="J1102" s="164"/>
      <c r="K1102" s="165"/>
      <c r="L1102" s="166"/>
      <c r="M1102" s="65"/>
      <c r="N1102" s="114"/>
      <c r="O1102" s="114"/>
      <c r="P1102" s="114"/>
      <c r="Q1102" s="114"/>
      <c r="R1102" s="115"/>
      <c r="S1102" s="46" t="str">
        <f t="shared" si="237"/>
        <v>ข้อมูลไม่ครบ</v>
      </c>
      <c r="T1102" s="47" t="str">
        <f t="shared" si="238"/>
        <v>ข้อมูลไม่ครบ</v>
      </c>
      <c r="U1102" s="48" t="str">
        <f t="shared" si="239"/>
        <v>ข้อมูลไม่ครบ</v>
      </c>
      <c r="V1102" s="48" t="str">
        <f t="shared" si="240"/>
        <v>ข้อมูลไม่ครบ</v>
      </c>
      <c r="W1102" s="79" t="str">
        <f t="shared" ca="1" si="234"/>
        <v>ข้อมูลไม่ครบ</v>
      </c>
      <c r="X1102" s="46" t="str">
        <f t="shared" si="241"/>
        <v>ข้อมูลไม่ครบ</v>
      </c>
      <c r="Y1102" s="47" t="str">
        <f t="shared" si="235"/>
        <v>ข้อมูลไม่ครบ</v>
      </c>
      <c r="Z1102" s="48" t="str">
        <f t="shared" si="242"/>
        <v>ข้อมูลไม่ครบ</v>
      </c>
      <c r="AA1102" s="48" t="str">
        <f t="shared" si="243"/>
        <v>ข้อมูลไม่ครบ</v>
      </c>
      <c r="AB1102" s="46" t="str">
        <f t="shared" si="244"/>
        <v>ข้อมูลไม่ครบ</v>
      </c>
      <c r="AC1102" s="47" t="str">
        <f t="shared" si="236"/>
        <v>ข้อมูลไม่ครบ</v>
      </c>
      <c r="AD1102" s="48" t="str">
        <f t="shared" si="245"/>
        <v>ข้อมูลไม่ครบ</v>
      </c>
      <c r="AE1102" s="48" t="str">
        <f t="shared" si="246"/>
        <v>ข้อมูลไม่ครบ</v>
      </c>
      <c r="AF1102" s="64"/>
    </row>
    <row r="1103" spans="1:32" ht="21.75" thickBot="1" x14ac:dyDescent="0.4">
      <c r="A1103" s="81">
        <v>1085</v>
      </c>
      <c r="B1103" s="168"/>
      <c r="C1103" s="141"/>
      <c r="D1103" s="142"/>
      <c r="E1103" s="193"/>
      <c r="F1103" s="194"/>
      <c r="G1103" s="195"/>
      <c r="H1103" s="196"/>
      <c r="I1103" s="142"/>
      <c r="J1103" s="164"/>
      <c r="K1103" s="165"/>
      <c r="L1103" s="166"/>
      <c r="M1103" s="65"/>
      <c r="N1103" s="114"/>
      <c r="O1103" s="114"/>
      <c r="P1103" s="114"/>
      <c r="Q1103" s="114"/>
      <c r="R1103" s="115"/>
      <c r="S1103" s="46" t="str">
        <f t="shared" si="237"/>
        <v>ข้อมูลไม่ครบ</v>
      </c>
      <c r="T1103" s="47" t="str">
        <f t="shared" si="238"/>
        <v>ข้อมูลไม่ครบ</v>
      </c>
      <c r="U1103" s="48" t="str">
        <f t="shared" si="239"/>
        <v>ข้อมูลไม่ครบ</v>
      </c>
      <c r="V1103" s="48" t="str">
        <f t="shared" si="240"/>
        <v>ข้อมูลไม่ครบ</v>
      </c>
      <c r="W1103" s="79" t="str">
        <f t="shared" ca="1" si="234"/>
        <v>ข้อมูลไม่ครบ</v>
      </c>
      <c r="X1103" s="46" t="str">
        <f t="shared" si="241"/>
        <v>ข้อมูลไม่ครบ</v>
      </c>
      <c r="Y1103" s="47" t="str">
        <f t="shared" si="235"/>
        <v>ข้อมูลไม่ครบ</v>
      </c>
      <c r="Z1103" s="48" t="str">
        <f t="shared" si="242"/>
        <v>ข้อมูลไม่ครบ</v>
      </c>
      <c r="AA1103" s="48" t="str">
        <f t="shared" si="243"/>
        <v>ข้อมูลไม่ครบ</v>
      </c>
      <c r="AB1103" s="46" t="str">
        <f t="shared" si="244"/>
        <v>ข้อมูลไม่ครบ</v>
      </c>
      <c r="AC1103" s="47" t="str">
        <f t="shared" si="236"/>
        <v>ข้อมูลไม่ครบ</v>
      </c>
      <c r="AD1103" s="48" t="str">
        <f t="shared" si="245"/>
        <v>ข้อมูลไม่ครบ</v>
      </c>
      <c r="AE1103" s="48" t="str">
        <f t="shared" si="246"/>
        <v>ข้อมูลไม่ครบ</v>
      </c>
      <c r="AF1103" s="64"/>
    </row>
    <row r="1104" spans="1:32" ht="21.75" thickBot="1" x14ac:dyDescent="0.4">
      <c r="A1104" s="81">
        <v>1086</v>
      </c>
      <c r="B1104" s="168"/>
      <c r="C1104" s="141"/>
      <c r="D1104" s="142"/>
      <c r="E1104" s="193"/>
      <c r="F1104" s="194"/>
      <c r="G1104" s="195"/>
      <c r="H1104" s="196"/>
      <c r="I1104" s="142"/>
      <c r="J1104" s="164"/>
      <c r="K1104" s="165"/>
      <c r="L1104" s="166"/>
      <c r="M1104" s="65"/>
      <c r="N1104" s="114"/>
      <c r="O1104" s="114"/>
      <c r="P1104" s="114"/>
      <c r="Q1104" s="114"/>
      <c r="R1104" s="115"/>
      <c r="S1104" s="46" t="str">
        <f t="shared" si="237"/>
        <v>ข้อมูลไม่ครบ</v>
      </c>
      <c r="T1104" s="47" t="str">
        <f t="shared" si="238"/>
        <v>ข้อมูลไม่ครบ</v>
      </c>
      <c r="U1104" s="48" t="str">
        <f t="shared" si="239"/>
        <v>ข้อมูลไม่ครบ</v>
      </c>
      <c r="V1104" s="48" t="str">
        <f t="shared" si="240"/>
        <v>ข้อมูลไม่ครบ</v>
      </c>
      <c r="W1104" s="79" t="str">
        <f t="shared" ca="1" si="234"/>
        <v>ข้อมูลไม่ครบ</v>
      </c>
      <c r="X1104" s="46" t="str">
        <f t="shared" si="241"/>
        <v>ข้อมูลไม่ครบ</v>
      </c>
      <c r="Y1104" s="47" t="str">
        <f t="shared" si="235"/>
        <v>ข้อมูลไม่ครบ</v>
      </c>
      <c r="Z1104" s="48" t="str">
        <f t="shared" si="242"/>
        <v>ข้อมูลไม่ครบ</v>
      </c>
      <c r="AA1104" s="48" t="str">
        <f t="shared" si="243"/>
        <v>ข้อมูลไม่ครบ</v>
      </c>
      <c r="AB1104" s="46" t="str">
        <f t="shared" si="244"/>
        <v>ข้อมูลไม่ครบ</v>
      </c>
      <c r="AC1104" s="47" t="str">
        <f t="shared" si="236"/>
        <v>ข้อมูลไม่ครบ</v>
      </c>
      <c r="AD1104" s="48" t="str">
        <f t="shared" si="245"/>
        <v>ข้อมูลไม่ครบ</v>
      </c>
      <c r="AE1104" s="48" t="str">
        <f t="shared" si="246"/>
        <v>ข้อมูลไม่ครบ</v>
      </c>
      <c r="AF1104" s="64"/>
    </row>
    <row r="1105" spans="1:32" ht="21.75" thickBot="1" x14ac:dyDescent="0.4">
      <c r="A1105" s="81">
        <v>1087</v>
      </c>
      <c r="B1105" s="168"/>
      <c r="C1105" s="141"/>
      <c r="D1105" s="142"/>
      <c r="E1105" s="193"/>
      <c r="F1105" s="194"/>
      <c r="G1105" s="195"/>
      <c r="H1105" s="196"/>
      <c r="I1105" s="142"/>
      <c r="J1105" s="164"/>
      <c r="K1105" s="165"/>
      <c r="L1105" s="166"/>
      <c r="M1105" s="65"/>
      <c r="N1105" s="114"/>
      <c r="O1105" s="114"/>
      <c r="P1105" s="114"/>
      <c r="Q1105" s="114"/>
      <c r="R1105" s="115"/>
      <c r="S1105" s="46" t="str">
        <f t="shared" si="237"/>
        <v>ข้อมูลไม่ครบ</v>
      </c>
      <c r="T1105" s="47" t="str">
        <f t="shared" si="238"/>
        <v>ข้อมูลไม่ครบ</v>
      </c>
      <c r="U1105" s="48" t="str">
        <f t="shared" si="239"/>
        <v>ข้อมูลไม่ครบ</v>
      </c>
      <c r="V1105" s="48" t="str">
        <f t="shared" si="240"/>
        <v>ข้อมูลไม่ครบ</v>
      </c>
      <c r="W1105" s="79" t="str">
        <f t="shared" ca="1" si="234"/>
        <v>ข้อมูลไม่ครบ</v>
      </c>
      <c r="X1105" s="46" t="str">
        <f t="shared" si="241"/>
        <v>ข้อมูลไม่ครบ</v>
      </c>
      <c r="Y1105" s="47" t="str">
        <f t="shared" si="235"/>
        <v>ข้อมูลไม่ครบ</v>
      </c>
      <c r="Z1105" s="48" t="str">
        <f t="shared" si="242"/>
        <v>ข้อมูลไม่ครบ</v>
      </c>
      <c r="AA1105" s="48" t="str">
        <f t="shared" si="243"/>
        <v>ข้อมูลไม่ครบ</v>
      </c>
      <c r="AB1105" s="46" t="str">
        <f t="shared" si="244"/>
        <v>ข้อมูลไม่ครบ</v>
      </c>
      <c r="AC1105" s="47" t="str">
        <f t="shared" si="236"/>
        <v>ข้อมูลไม่ครบ</v>
      </c>
      <c r="AD1105" s="48" t="str">
        <f t="shared" si="245"/>
        <v>ข้อมูลไม่ครบ</v>
      </c>
      <c r="AE1105" s="48" t="str">
        <f t="shared" si="246"/>
        <v>ข้อมูลไม่ครบ</v>
      </c>
      <c r="AF1105" s="64"/>
    </row>
    <row r="1106" spans="1:32" ht="21.75" thickBot="1" x14ac:dyDescent="0.4">
      <c r="A1106" s="81">
        <v>1088</v>
      </c>
      <c r="B1106" s="168"/>
      <c r="C1106" s="141"/>
      <c r="D1106" s="142"/>
      <c r="E1106" s="193"/>
      <c r="F1106" s="194"/>
      <c r="G1106" s="195"/>
      <c r="H1106" s="196"/>
      <c r="I1106" s="142"/>
      <c r="J1106" s="164"/>
      <c r="K1106" s="165"/>
      <c r="L1106" s="166"/>
      <c r="M1106" s="65"/>
      <c r="N1106" s="114"/>
      <c r="O1106" s="114"/>
      <c r="P1106" s="114"/>
      <c r="Q1106" s="114"/>
      <c r="R1106" s="115"/>
      <c r="S1106" s="46" t="str">
        <f t="shared" si="237"/>
        <v>ข้อมูลไม่ครบ</v>
      </c>
      <c r="T1106" s="47" t="str">
        <f t="shared" si="238"/>
        <v>ข้อมูลไม่ครบ</v>
      </c>
      <c r="U1106" s="48" t="str">
        <f t="shared" si="239"/>
        <v>ข้อมูลไม่ครบ</v>
      </c>
      <c r="V1106" s="48" t="str">
        <f t="shared" si="240"/>
        <v>ข้อมูลไม่ครบ</v>
      </c>
      <c r="W1106" s="79" t="str">
        <f t="shared" ca="1" si="234"/>
        <v>ข้อมูลไม่ครบ</v>
      </c>
      <c r="X1106" s="46" t="str">
        <f t="shared" si="241"/>
        <v>ข้อมูลไม่ครบ</v>
      </c>
      <c r="Y1106" s="47" t="str">
        <f t="shared" si="235"/>
        <v>ข้อมูลไม่ครบ</v>
      </c>
      <c r="Z1106" s="48" t="str">
        <f t="shared" si="242"/>
        <v>ข้อมูลไม่ครบ</v>
      </c>
      <c r="AA1106" s="48" t="str">
        <f t="shared" si="243"/>
        <v>ข้อมูลไม่ครบ</v>
      </c>
      <c r="AB1106" s="46" t="str">
        <f t="shared" si="244"/>
        <v>ข้อมูลไม่ครบ</v>
      </c>
      <c r="AC1106" s="47" t="str">
        <f t="shared" si="236"/>
        <v>ข้อมูลไม่ครบ</v>
      </c>
      <c r="AD1106" s="48" t="str">
        <f t="shared" si="245"/>
        <v>ข้อมูลไม่ครบ</v>
      </c>
      <c r="AE1106" s="48" t="str">
        <f t="shared" si="246"/>
        <v>ข้อมูลไม่ครบ</v>
      </c>
      <c r="AF1106" s="64"/>
    </row>
    <row r="1107" spans="1:32" ht="21.75" thickBot="1" x14ac:dyDescent="0.4">
      <c r="A1107" s="81">
        <v>1089</v>
      </c>
      <c r="B1107" s="168"/>
      <c r="C1107" s="141"/>
      <c r="D1107" s="142"/>
      <c r="E1107" s="193"/>
      <c r="F1107" s="194"/>
      <c r="G1107" s="195"/>
      <c r="H1107" s="196"/>
      <c r="I1107" s="142"/>
      <c r="J1107" s="164"/>
      <c r="K1107" s="165"/>
      <c r="L1107" s="166"/>
      <c r="M1107" s="65"/>
      <c r="N1107" s="114"/>
      <c r="O1107" s="114"/>
      <c r="P1107" s="114"/>
      <c r="Q1107" s="114"/>
      <c r="R1107" s="115"/>
      <c r="S1107" s="46" t="str">
        <f t="shared" si="237"/>
        <v>ข้อมูลไม่ครบ</v>
      </c>
      <c r="T1107" s="47" t="str">
        <f t="shared" si="238"/>
        <v>ข้อมูลไม่ครบ</v>
      </c>
      <c r="U1107" s="48" t="str">
        <f t="shared" si="239"/>
        <v>ข้อมูลไม่ครบ</v>
      </c>
      <c r="V1107" s="48" t="str">
        <f t="shared" si="240"/>
        <v>ข้อมูลไม่ครบ</v>
      </c>
      <c r="W1107" s="79" t="str">
        <f t="shared" ref="W1107:W1170" ca="1" si="247">IF(E1107="","ข้อมูลไม่ครบ",YEAR(TODAY())+543-E1107)</f>
        <v>ข้อมูลไม่ครบ</v>
      </c>
      <c r="X1107" s="46" t="str">
        <f t="shared" si="241"/>
        <v>ข้อมูลไม่ครบ</v>
      </c>
      <c r="Y1107" s="47" t="str">
        <f t="shared" ref="Y1107:Y1170" si="248">IF(X1107="ข้อมูลไม่ครบ", "ข้อมูลไม่ครบ", IF(X1107&lt;18.5, "ผอม", IF(AND(18.5&lt;=X1107, X1107&lt;=22.9), "ปกติ", IF(AND(22.9&lt;X1107, X1107&lt;25), "น้ำหนักเกิน", "อ้วน"))))</f>
        <v>ข้อมูลไม่ครบ</v>
      </c>
      <c r="Z1107" s="48" t="str">
        <f t="shared" si="242"/>
        <v>ข้อมูลไม่ครบ</v>
      </c>
      <c r="AA1107" s="48" t="str">
        <f t="shared" si="243"/>
        <v>ข้อมูลไม่ครบ</v>
      </c>
      <c r="AB1107" s="46" t="str">
        <f t="shared" si="244"/>
        <v>ข้อมูลไม่ครบ</v>
      </c>
      <c r="AC1107" s="47" t="str">
        <f t="shared" ref="AC1107:AC1170" si="249">IF(AB1107="ข้อมูลไม่ครบ", "ข้อมูลไม่ครบ", IF(AB1107&lt;18.5, "ผอม", IF(AND(18.5&lt;=AB1107, AB1107&lt;=22.9), "ปกติ", IF(AND(22.9&lt;AB1107, AB1107&lt;25), "น้ำหนักเกิน", "อ้วน"))))</f>
        <v>ข้อมูลไม่ครบ</v>
      </c>
      <c r="AD1107" s="48" t="str">
        <f t="shared" si="245"/>
        <v>ข้อมูลไม่ครบ</v>
      </c>
      <c r="AE1107" s="48" t="str">
        <f t="shared" si="246"/>
        <v>ข้อมูลไม่ครบ</v>
      </c>
      <c r="AF1107" s="64"/>
    </row>
    <row r="1108" spans="1:32" ht="21.75" thickBot="1" x14ac:dyDescent="0.4">
      <c r="A1108" s="81">
        <v>1090</v>
      </c>
      <c r="B1108" s="168"/>
      <c r="C1108" s="141"/>
      <c r="D1108" s="142"/>
      <c r="E1108" s="193"/>
      <c r="F1108" s="194"/>
      <c r="G1108" s="195"/>
      <c r="H1108" s="196"/>
      <c r="I1108" s="142"/>
      <c r="J1108" s="164"/>
      <c r="K1108" s="165"/>
      <c r="L1108" s="166"/>
      <c r="M1108" s="65"/>
      <c r="N1108" s="114"/>
      <c r="O1108" s="114"/>
      <c r="P1108" s="114"/>
      <c r="Q1108" s="114"/>
      <c r="R1108" s="115"/>
      <c r="S1108" s="46" t="str">
        <f t="shared" ref="S1108:S1171" si="250">IF(OR(F1108="",$G1108=""), "ข้อมูลไม่ครบ", F1108/($G1108*$G1108)*10000)</f>
        <v>ข้อมูลไม่ครบ</v>
      </c>
      <c r="T1108" s="47" t="str">
        <f t="shared" ref="T1108:T1171" si="251">IF(S1108="ข้อมูลไม่ครบ", "ข้อมูลไม่ครบ", IF(S1108&lt;18.5, "ผอม", IF(AND(18.5&lt;=S1108, S1108&lt;=22.9), "ปกติ", IF(AND(22.9&lt;S1108, S1108&lt;25), "น้ำหนักเกิน", "อ้วน"))))</f>
        <v>ข้อมูลไม่ครบ</v>
      </c>
      <c r="U1108" s="48" t="str">
        <f t="shared" ref="U1108:U1171" si="252">IF(OR($G1108="",H1108=""),"ข้อมูลไม่ครบ",IF($G1108/2&lt;H1108,"ลงพุง","ไม่ลงพุง"))</f>
        <v>ข้อมูลไม่ครบ</v>
      </c>
      <c r="V1108" s="48" t="str">
        <f t="shared" ref="V1108:V1171" si="253">IF(OR(T1108="ข้อมูลไม่ครบ",U1108="ข้อมูลไม่ครบ"),"ข้อมูลไม่ครบ",IF(AND(T1108="ปกติ",U1108="ไม่ลงพุง"),"ปกติ",IF(AND(T1108="ปกติ",U1108="ลงพุง"),"เสี่ยง",IF(AND(T1108="น้ำหนักเกิน",U1108="ไม่ลงพุง"),"เสี่ยง",IF(AND(T1108="น้ำหนักเกิน",U1108="ลงพุง"),"เสี่ยงสูง",IF(AND(T1108="อ้วน",U1108="ไม่ลงพุง"),"เสี่ยง",IF(AND(T1108="อ้วน",U1108="ลงพุง"),"เสี่ยงสูง",IF(AND(T1108="ผอม",U1108="ไม่ลงพุง"),"เสี่ยง",IF(AND(T1108="ผอม",U1108="ลงพุง"),"เสี่ยงสูง",0)))))))))</f>
        <v>ข้อมูลไม่ครบ</v>
      </c>
      <c r="W1108" s="79" t="str">
        <f t="shared" ca="1" si="247"/>
        <v>ข้อมูลไม่ครบ</v>
      </c>
      <c r="X1108" s="46" t="str">
        <f t="shared" ref="X1108:X1171" si="254">IF(OR(I1108="",$G1108=""), "ข้อมูลไม่ครบ", K1108/($G1108*$G1108)*10000)</f>
        <v>ข้อมูลไม่ครบ</v>
      </c>
      <c r="Y1108" s="47" t="str">
        <f t="shared" si="248"/>
        <v>ข้อมูลไม่ครบ</v>
      </c>
      <c r="Z1108" s="48" t="str">
        <f t="shared" ref="Z1108:Z1171" si="255">IF(OR(L1108="",$G1108=""),"ข้อมูลไม่ครบ",IF($G1108/2&lt;M1108,"ลงพุง","ไม่ลงพุง"))</f>
        <v>ข้อมูลไม่ครบ</v>
      </c>
      <c r="AA1108" s="48" t="str">
        <f t="shared" ref="AA1108:AA1171" si="256">IF(OR(Y1108="ข้อมูลไม่ครบ",Z1108="ข้อมูลไม่ครบ"),"ข้อมูลไม่ครบ",IF(AND(Y1108="ปกติ",Z1108="ไม่ลงพุง"),"ปกติ",IF(AND(Y1108="ปกติ",Z1108="ลงพุง"),"เสี่ยง",IF(AND(Y1108="น้ำหนักเกิน",Z1108="ไม่ลงพุง"),"เสี่ยง",IF(AND(Y1108="น้ำหนักเกิน",Z1108="ลงพุง"),"เสี่ยงสูง",IF(AND(Y1108="อ้วน",Z1108="ไม่ลงพุง"),"เสี่ยง",IF(AND(Y1108="อ้วน",Z1108="ลงพุง"),"เสี่ยงสูง",IF(AND(Y1108="ผอม",Z1108="ไม่ลงพุง"),"เสี่ยง",IF(AND(Y1108="ผอม",Z1108="ลงพุง"),"เสี่ยงสูง",0)))))))))</f>
        <v>ข้อมูลไม่ครบ</v>
      </c>
      <c r="AB1108" s="46" t="str">
        <f t="shared" ref="AB1108:AB1171" si="257">IF(OR(O1108="",$G1108=""), "ข้อมูลไม่ครบ", O1108/($G1108*$G1108)*10000)</f>
        <v>ข้อมูลไม่ครบ</v>
      </c>
      <c r="AC1108" s="47" t="str">
        <f t="shared" si="249"/>
        <v>ข้อมูลไม่ครบ</v>
      </c>
      <c r="AD1108" s="48" t="str">
        <f t="shared" ref="AD1108:AD1171" si="258">IF(OR($G1108="",Q1108=""),"ข้อมูลไม่ครบ",IF($G1108/2&lt;Q1108,"ลงพุง","ไม่ลงพุง"))</f>
        <v>ข้อมูลไม่ครบ</v>
      </c>
      <c r="AE1108" s="48" t="str">
        <f t="shared" ref="AE1108:AE1171" si="259">IF(OR(AC1108="ข้อมูลไม่ครบ",AD1108="ข้อมูลไม่ครบ"),"ข้อมูลไม่ครบ",IF(AND(AC1108="ปกติ",AD1108="ไม่ลงพุง"),"ปกติ",IF(AND(AC1108="ปกติ",AD1108="ลงพุง"),"เสี่ยง",IF(AND(AC1108="น้ำหนักเกิน",AD1108="ไม่ลงพุง"),"เสี่ยง",IF(AND(AC1108="น้ำหนักเกิน",AD1108="ลงพุง"),"เสี่ยงสูง",IF(AND(AC1108="อ้วน",AD1108="ไม่ลงพุง"),"เสี่ยง",IF(AND(AC1108="อ้วน",AD1108="ลงพุง"),"เสี่ยงสูง",IF(AND(AC1108="ผอม",AD1108="ไม่ลงพุง"),"เสี่ยง",IF(AND(AC1108="ผอม",AD1108="ลงพุง"),"เสี่ยงสูง",0)))))))))</f>
        <v>ข้อมูลไม่ครบ</v>
      </c>
      <c r="AF1108" s="64"/>
    </row>
    <row r="1109" spans="1:32" ht="21.75" thickBot="1" x14ac:dyDescent="0.4">
      <c r="A1109" s="81">
        <v>1091</v>
      </c>
      <c r="B1109" s="168"/>
      <c r="C1109" s="141"/>
      <c r="D1109" s="142"/>
      <c r="E1109" s="193"/>
      <c r="F1109" s="194"/>
      <c r="G1109" s="195"/>
      <c r="H1109" s="196"/>
      <c r="I1109" s="142"/>
      <c r="J1109" s="164"/>
      <c r="K1109" s="165"/>
      <c r="L1109" s="166"/>
      <c r="M1109" s="65"/>
      <c r="N1109" s="114"/>
      <c r="O1109" s="114"/>
      <c r="P1109" s="114"/>
      <c r="Q1109" s="114"/>
      <c r="R1109" s="115"/>
      <c r="S1109" s="46" t="str">
        <f t="shared" si="250"/>
        <v>ข้อมูลไม่ครบ</v>
      </c>
      <c r="T1109" s="47" t="str">
        <f t="shared" si="251"/>
        <v>ข้อมูลไม่ครบ</v>
      </c>
      <c r="U1109" s="48" t="str">
        <f t="shared" si="252"/>
        <v>ข้อมูลไม่ครบ</v>
      </c>
      <c r="V1109" s="48" t="str">
        <f t="shared" si="253"/>
        <v>ข้อมูลไม่ครบ</v>
      </c>
      <c r="W1109" s="79" t="str">
        <f t="shared" ca="1" si="247"/>
        <v>ข้อมูลไม่ครบ</v>
      </c>
      <c r="X1109" s="46" t="str">
        <f t="shared" si="254"/>
        <v>ข้อมูลไม่ครบ</v>
      </c>
      <c r="Y1109" s="47" t="str">
        <f t="shared" si="248"/>
        <v>ข้อมูลไม่ครบ</v>
      </c>
      <c r="Z1109" s="48" t="str">
        <f t="shared" si="255"/>
        <v>ข้อมูลไม่ครบ</v>
      </c>
      <c r="AA1109" s="48" t="str">
        <f t="shared" si="256"/>
        <v>ข้อมูลไม่ครบ</v>
      </c>
      <c r="AB1109" s="46" t="str">
        <f t="shared" si="257"/>
        <v>ข้อมูลไม่ครบ</v>
      </c>
      <c r="AC1109" s="47" t="str">
        <f t="shared" si="249"/>
        <v>ข้อมูลไม่ครบ</v>
      </c>
      <c r="AD1109" s="48" t="str">
        <f t="shared" si="258"/>
        <v>ข้อมูลไม่ครบ</v>
      </c>
      <c r="AE1109" s="48" t="str">
        <f t="shared" si="259"/>
        <v>ข้อมูลไม่ครบ</v>
      </c>
      <c r="AF1109" s="64"/>
    </row>
    <row r="1110" spans="1:32" ht="21.75" thickBot="1" x14ac:dyDescent="0.4">
      <c r="A1110" s="81">
        <v>1092</v>
      </c>
      <c r="B1110" s="168"/>
      <c r="C1110" s="141"/>
      <c r="D1110" s="142"/>
      <c r="E1110" s="193"/>
      <c r="F1110" s="194"/>
      <c r="G1110" s="195"/>
      <c r="H1110" s="196"/>
      <c r="I1110" s="142"/>
      <c r="J1110" s="164"/>
      <c r="K1110" s="165"/>
      <c r="L1110" s="166"/>
      <c r="M1110" s="65"/>
      <c r="N1110" s="114"/>
      <c r="O1110" s="114"/>
      <c r="P1110" s="114"/>
      <c r="Q1110" s="114"/>
      <c r="R1110" s="115"/>
      <c r="S1110" s="46" t="str">
        <f t="shared" si="250"/>
        <v>ข้อมูลไม่ครบ</v>
      </c>
      <c r="T1110" s="47" t="str">
        <f t="shared" si="251"/>
        <v>ข้อมูลไม่ครบ</v>
      </c>
      <c r="U1110" s="48" t="str">
        <f t="shared" si="252"/>
        <v>ข้อมูลไม่ครบ</v>
      </c>
      <c r="V1110" s="48" t="str">
        <f t="shared" si="253"/>
        <v>ข้อมูลไม่ครบ</v>
      </c>
      <c r="W1110" s="79" t="str">
        <f t="shared" ca="1" si="247"/>
        <v>ข้อมูลไม่ครบ</v>
      </c>
      <c r="X1110" s="46" t="str">
        <f t="shared" si="254"/>
        <v>ข้อมูลไม่ครบ</v>
      </c>
      <c r="Y1110" s="47" t="str">
        <f t="shared" si="248"/>
        <v>ข้อมูลไม่ครบ</v>
      </c>
      <c r="Z1110" s="48" t="str">
        <f t="shared" si="255"/>
        <v>ข้อมูลไม่ครบ</v>
      </c>
      <c r="AA1110" s="48" t="str">
        <f t="shared" si="256"/>
        <v>ข้อมูลไม่ครบ</v>
      </c>
      <c r="AB1110" s="46" t="str">
        <f t="shared" si="257"/>
        <v>ข้อมูลไม่ครบ</v>
      </c>
      <c r="AC1110" s="47" t="str">
        <f t="shared" si="249"/>
        <v>ข้อมูลไม่ครบ</v>
      </c>
      <c r="AD1110" s="48" t="str">
        <f t="shared" si="258"/>
        <v>ข้อมูลไม่ครบ</v>
      </c>
      <c r="AE1110" s="48" t="str">
        <f t="shared" si="259"/>
        <v>ข้อมูลไม่ครบ</v>
      </c>
      <c r="AF1110" s="64"/>
    </row>
    <row r="1111" spans="1:32" ht="21.75" thickBot="1" x14ac:dyDescent="0.4">
      <c r="A1111" s="81">
        <v>1093</v>
      </c>
      <c r="B1111" s="168"/>
      <c r="C1111" s="141"/>
      <c r="D1111" s="142"/>
      <c r="E1111" s="193"/>
      <c r="F1111" s="194"/>
      <c r="G1111" s="195"/>
      <c r="H1111" s="196"/>
      <c r="I1111" s="142"/>
      <c r="J1111" s="164"/>
      <c r="K1111" s="165"/>
      <c r="L1111" s="166"/>
      <c r="M1111" s="65"/>
      <c r="N1111" s="114"/>
      <c r="O1111" s="114"/>
      <c r="P1111" s="114"/>
      <c r="Q1111" s="114"/>
      <c r="R1111" s="115"/>
      <c r="S1111" s="46" t="str">
        <f t="shared" si="250"/>
        <v>ข้อมูลไม่ครบ</v>
      </c>
      <c r="T1111" s="47" t="str">
        <f t="shared" si="251"/>
        <v>ข้อมูลไม่ครบ</v>
      </c>
      <c r="U1111" s="48" t="str">
        <f t="shared" si="252"/>
        <v>ข้อมูลไม่ครบ</v>
      </c>
      <c r="V1111" s="48" t="str">
        <f t="shared" si="253"/>
        <v>ข้อมูลไม่ครบ</v>
      </c>
      <c r="W1111" s="79" t="str">
        <f t="shared" ca="1" si="247"/>
        <v>ข้อมูลไม่ครบ</v>
      </c>
      <c r="X1111" s="46" t="str">
        <f t="shared" si="254"/>
        <v>ข้อมูลไม่ครบ</v>
      </c>
      <c r="Y1111" s="47" t="str">
        <f t="shared" si="248"/>
        <v>ข้อมูลไม่ครบ</v>
      </c>
      <c r="Z1111" s="48" t="str">
        <f t="shared" si="255"/>
        <v>ข้อมูลไม่ครบ</v>
      </c>
      <c r="AA1111" s="48" t="str">
        <f t="shared" si="256"/>
        <v>ข้อมูลไม่ครบ</v>
      </c>
      <c r="AB1111" s="46" t="str">
        <f t="shared" si="257"/>
        <v>ข้อมูลไม่ครบ</v>
      </c>
      <c r="AC1111" s="47" t="str">
        <f t="shared" si="249"/>
        <v>ข้อมูลไม่ครบ</v>
      </c>
      <c r="AD1111" s="48" t="str">
        <f t="shared" si="258"/>
        <v>ข้อมูลไม่ครบ</v>
      </c>
      <c r="AE1111" s="48" t="str">
        <f t="shared" si="259"/>
        <v>ข้อมูลไม่ครบ</v>
      </c>
      <c r="AF1111" s="64"/>
    </row>
    <row r="1112" spans="1:32" ht="21.75" thickBot="1" x14ac:dyDescent="0.4">
      <c r="A1112" s="81">
        <v>1094</v>
      </c>
      <c r="B1112" s="168"/>
      <c r="C1112" s="141"/>
      <c r="D1112" s="142"/>
      <c r="E1112" s="193"/>
      <c r="F1112" s="194"/>
      <c r="G1112" s="195"/>
      <c r="H1112" s="196"/>
      <c r="I1112" s="142"/>
      <c r="J1112" s="164"/>
      <c r="K1112" s="165"/>
      <c r="L1112" s="166"/>
      <c r="M1112" s="65"/>
      <c r="N1112" s="114"/>
      <c r="O1112" s="114"/>
      <c r="P1112" s="114"/>
      <c r="Q1112" s="114"/>
      <c r="R1112" s="115"/>
      <c r="S1112" s="46" t="str">
        <f t="shared" si="250"/>
        <v>ข้อมูลไม่ครบ</v>
      </c>
      <c r="T1112" s="47" t="str">
        <f t="shared" si="251"/>
        <v>ข้อมูลไม่ครบ</v>
      </c>
      <c r="U1112" s="48" t="str">
        <f t="shared" si="252"/>
        <v>ข้อมูลไม่ครบ</v>
      </c>
      <c r="V1112" s="48" t="str">
        <f t="shared" si="253"/>
        <v>ข้อมูลไม่ครบ</v>
      </c>
      <c r="W1112" s="79" t="str">
        <f t="shared" ca="1" si="247"/>
        <v>ข้อมูลไม่ครบ</v>
      </c>
      <c r="X1112" s="46" t="str">
        <f t="shared" si="254"/>
        <v>ข้อมูลไม่ครบ</v>
      </c>
      <c r="Y1112" s="47" t="str">
        <f t="shared" si="248"/>
        <v>ข้อมูลไม่ครบ</v>
      </c>
      <c r="Z1112" s="48" t="str">
        <f t="shared" si="255"/>
        <v>ข้อมูลไม่ครบ</v>
      </c>
      <c r="AA1112" s="48" t="str">
        <f t="shared" si="256"/>
        <v>ข้อมูลไม่ครบ</v>
      </c>
      <c r="AB1112" s="46" t="str">
        <f t="shared" si="257"/>
        <v>ข้อมูลไม่ครบ</v>
      </c>
      <c r="AC1112" s="47" t="str">
        <f t="shared" si="249"/>
        <v>ข้อมูลไม่ครบ</v>
      </c>
      <c r="AD1112" s="48" t="str">
        <f t="shared" si="258"/>
        <v>ข้อมูลไม่ครบ</v>
      </c>
      <c r="AE1112" s="48" t="str">
        <f t="shared" si="259"/>
        <v>ข้อมูลไม่ครบ</v>
      </c>
      <c r="AF1112" s="64"/>
    </row>
    <row r="1113" spans="1:32" ht="21.75" thickBot="1" x14ac:dyDescent="0.4">
      <c r="A1113" s="81">
        <v>1095</v>
      </c>
      <c r="B1113" s="168"/>
      <c r="C1113" s="141"/>
      <c r="D1113" s="142"/>
      <c r="E1113" s="193"/>
      <c r="F1113" s="194"/>
      <c r="G1113" s="195"/>
      <c r="H1113" s="196"/>
      <c r="I1113" s="142"/>
      <c r="J1113" s="164"/>
      <c r="K1113" s="165"/>
      <c r="L1113" s="166"/>
      <c r="M1113" s="65"/>
      <c r="N1113" s="114"/>
      <c r="O1113" s="114"/>
      <c r="P1113" s="114"/>
      <c r="Q1113" s="114"/>
      <c r="R1113" s="115"/>
      <c r="S1113" s="46" t="str">
        <f t="shared" si="250"/>
        <v>ข้อมูลไม่ครบ</v>
      </c>
      <c r="T1113" s="47" t="str">
        <f t="shared" si="251"/>
        <v>ข้อมูลไม่ครบ</v>
      </c>
      <c r="U1113" s="48" t="str">
        <f t="shared" si="252"/>
        <v>ข้อมูลไม่ครบ</v>
      </c>
      <c r="V1113" s="48" t="str">
        <f t="shared" si="253"/>
        <v>ข้อมูลไม่ครบ</v>
      </c>
      <c r="W1113" s="79" t="str">
        <f t="shared" ca="1" si="247"/>
        <v>ข้อมูลไม่ครบ</v>
      </c>
      <c r="X1113" s="46" t="str">
        <f t="shared" si="254"/>
        <v>ข้อมูลไม่ครบ</v>
      </c>
      <c r="Y1113" s="47" t="str">
        <f t="shared" si="248"/>
        <v>ข้อมูลไม่ครบ</v>
      </c>
      <c r="Z1113" s="48" t="str">
        <f t="shared" si="255"/>
        <v>ข้อมูลไม่ครบ</v>
      </c>
      <c r="AA1113" s="48" t="str">
        <f t="shared" si="256"/>
        <v>ข้อมูลไม่ครบ</v>
      </c>
      <c r="AB1113" s="46" t="str">
        <f t="shared" si="257"/>
        <v>ข้อมูลไม่ครบ</v>
      </c>
      <c r="AC1113" s="47" t="str">
        <f t="shared" si="249"/>
        <v>ข้อมูลไม่ครบ</v>
      </c>
      <c r="AD1113" s="48" t="str">
        <f t="shared" si="258"/>
        <v>ข้อมูลไม่ครบ</v>
      </c>
      <c r="AE1113" s="48" t="str">
        <f t="shared" si="259"/>
        <v>ข้อมูลไม่ครบ</v>
      </c>
      <c r="AF1113" s="64"/>
    </row>
    <row r="1114" spans="1:32" ht="21.75" thickBot="1" x14ac:dyDescent="0.4">
      <c r="A1114" s="81">
        <v>1096</v>
      </c>
      <c r="B1114" s="168"/>
      <c r="C1114" s="141"/>
      <c r="D1114" s="142"/>
      <c r="E1114" s="193"/>
      <c r="F1114" s="194"/>
      <c r="G1114" s="195"/>
      <c r="H1114" s="196"/>
      <c r="I1114" s="142"/>
      <c r="J1114" s="164"/>
      <c r="K1114" s="165"/>
      <c r="L1114" s="166"/>
      <c r="M1114" s="65"/>
      <c r="N1114" s="114"/>
      <c r="O1114" s="114"/>
      <c r="P1114" s="114"/>
      <c r="Q1114" s="114"/>
      <c r="R1114" s="115"/>
      <c r="S1114" s="46" t="str">
        <f t="shared" si="250"/>
        <v>ข้อมูลไม่ครบ</v>
      </c>
      <c r="T1114" s="47" t="str">
        <f t="shared" si="251"/>
        <v>ข้อมูลไม่ครบ</v>
      </c>
      <c r="U1114" s="48" t="str">
        <f t="shared" si="252"/>
        <v>ข้อมูลไม่ครบ</v>
      </c>
      <c r="V1114" s="48" t="str">
        <f t="shared" si="253"/>
        <v>ข้อมูลไม่ครบ</v>
      </c>
      <c r="W1114" s="79" t="str">
        <f t="shared" ca="1" si="247"/>
        <v>ข้อมูลไม่ครบ</v>
      </c>
      <c r="X1114" s="46" t="str">
        <f t="shared" si="254"/>
        <v>ข้อมูลไม่ครบ</v>
      </c>
      <c r="Y1114" s="47" t="str">
        <f t="shared" si="248"/>
        <v>ข้อมูลไม่ครบ</v>
      </c>
      <c r="Z1114" s="48" t="str">
        <f t="shared" si="255"/>
        <v>ข้อมูลไม่ครบ</v>
      </c>
      <c r="AA1114" s="48" t="str">
        <f t="shared" si="256"/>
        <v>ข้อมูลไม่ครบ</v>
      </c>
      <c r="AB1114" s="46" t="str">
        <f t="shared" si="257"/>
        <v>ข้อมูลไม่ครบ</v>
      </c>
      <c r="AC1114" s="47" t="str">
        <f t="shared" si="249"/>
        <v>ข้อมูลไม่ครบ</v>
      </c>
      <c r="AD1114" s="48" t="str">
        <f t="shared" si="258"/>
        <v>ข้อมูลไม่ครบ</v>
      </c>
      <c r="AE1114" s="48" t="str">
        <f t="shared" si="259"/>
        <v>ข้อมูลไม่ครบ</v>
      </c>
      <c r="AF1114" s="64"/>
    </row>
    <row r="1115" spans="1:32" ht="21.75" thickBot="1" x14ac:dyDescent="0.4">
      <c r="A1115" s="81">
        <v>1097</v>
      </c>
      <c r="B1115" s="168"/>
      <c r="C1115" s="141"/>
      <c r="D1115" s="142"/>
      <c r="E1115" s="193"/>
      <c r="F1115" s="194"/>
      <c r="G1115" s="195"/>
      <c r="H1115" s="196"/>
      <c r="I1115" s="142"/>
      <c r="J1115" s="164"/>
      <c r="K1115" s="165"/>
      <c r="L1115" s="166"/>
      <c r="M1115" s="65"/>
      <c r="N1115" s="114"/>
      <c r="O1115" s="114"/>
      <c r="P1115" s="114"/>
      <c r="Q1115" s="114"/>
      <c r="R1115" s="115"/>
      <c r="S1115" s="46" t="str">
        <f t="shared" si="250"/>
        <v>ข้อมูลไม่ครบ</v>
      </c>
      <c r="T1115" s="47" t="str">
        <f t="shared" si="251"/>
        <v>ข้อมูลไม่ครบ</v>
      </c>
      <c r="U1115" s="48" t="str">
        <f t="shared" si="252"/>
        <v>ข้อมูลไม่ครบ</v>
      </c>
      <c r="V1115" s="48" t="str">
        <f t="shared" si="253"/>
        <v>ข้อมูลไม่ครบ</v>
      </c>
      <c r="W1115" s="79" t="str">
        <f t="shared" ca="1" si="247"/>
        <v>ข้อมูลไม่ครบ</v>
      </c>
      <c r="X1115" s="46" t="str">
        <f t="shared" si="254"/>
        <v>ข้อมูลไม่ครบ</v>
      </c>
      <c r="Y1115" s="47" t="str">
        <f t="shared" si="248"/>
        <v>ข้อมูลไม่ครบ</v>
      </c>
      <c r="Z1115" s="48" t="str">
        <f t="shared" si="255"/>
        <v>ข้อมูลไม่ครบ</v>
      </c>
      <c r="AA1115" s="48" t="str">
        <f t="shared" si="256"/>
        <v>ข้อมูลไม่ครบ</v>
      </c>
      <c r="AB1115" s="46" t="str">
        <f t="shared" si="257"/>
        <v>ข้อมูลไม่ครบ</v>
      </c>
      <c r="AC1115" s="47" t="str">
        <f t="shared" si="249"/>
        <v>ข้อมูลไม่ครบ</v>
      </c>
      <c r="AD1115" s="48" t="str">
        <f t="shared" si="258"/>
        <v>ข้อมูลไม่ครบ</v>
      </c>
      <c r="AE1115" s="48" t="str">
        <f t="shared" si="259"/>
        <v>ข้อมูลไม่ครบ</v>
      </c>
      <c r="AF1115" s="64"/>
    </row>
    <row r="1116" spans="1:32" ht="21.75" thickBot="1" x14ac:dyDescent="0.4">
      <c r="A1116" s="81">
        <v>1098</v>
      </c>
      <c r="B1116" s="168"/>
      <c r="C1116" s="141"/>
      <c r="D1116" s="142"/>
      <c r="E1116" s="193"/>
      <c r="F1116" s="194"/>
      <c r="G1116" s="195"/>
      <c r="H1116" s="196"/>
      <c r="I1116" s="142"/>
      <c r="J1116" s="164"/>
      <c r="K1116" s="165"/>
      <c r="L1116" s="166"/>
      <c r="M1116" s="65"/>
      <c r="N1116" s="114"/>
      <c r="O1116" s="114"/>
      <c r="P1116" s="114"/>
      <c r="Q1116" s="114"/>
      <c r="R1116" s="115"/>
      <c r="S1116" s="46" t="str">
        <f t="shared" si="250"/>
        <v>ข้อมูลไม่ครบ</v>
      </c>
      <c r="T1116" s="47" t="str">
        <f t="shared" si="251"/>
        <v>ข้อมูลไม่ครบ</v>
      </c>
      <c r="U1116" s="48" t="str">
        <f t="shared" si="252"/>
        <v>ข้อมูลไม่ครบ</v>
      </c>
      <c r="V1116" s="48" t="str">
        <f t="shared" si="253"/>
        <v>ข้อมูลไม่ครบ</v>
      </c>
      <c r="W1116" s="79" t="str">
        <f t="shared" ca="1" si="247"/>
        <v>ข้อมูลไม่ครบ</v>
      </c>
      <c r="X1116" s="46" t="str">
        <f t="shared" si="254"/>
        <v>ข้อมูลไม่ครบ</v>
      </c>
      <c r="Y1116" s="47" t="str">
        <f t="shared" si="248"/>
        <v>ข้อมูลไม่ครบ</v>
      </c>
      <c r="Z1116" s="48" t="str">
        <f t="shared" si="255"/>
        <v>ข้อมูลไม่ครบ</v>
      </c>
      <c r="AA1116" s="48" t="str">
        <f t="shared" si="256"/>
        <v>ข้อมูลไม่ครบ</v>
      </c>
      <c r="AB1116" s="46" t="str">
        <f t="shared" si="257"/>
        <v>ข้อมูลไม่ครบ</v>
      </c>
      <c r="AC1116" s="47" t="str">
        <f t="shared" si="249"/>
        <v>ข้อมูลไม่ครบ</v>
      </c>
      <c r="AD1116" s="48" t="str">
        <f t="shared" si="258"/>
        <v>ข้อมูลไม่ครบ</v>
      </c>
      <c r="AE1116" s="48" t="str">
        <f t="shared" si="259"/>
        <v>ข้อมูลไม่ครบ</v>
      </c>
      <c r="AF1116" s="64"/>
    </row>
    <row r="1117" spans="1:32" ht="21.75" thickBot="1" x14ac:dyDescent="0.4">
      <c r="A1117" s="81">
        <v>1099</v>
      </c>
      <c r="B1117" s="168"/>
      <c r="C1117" s="141"/>
      <c r="D1117" s="142"/>
      <c r="E1117" s="193"/>
      <c r="F1117" s="194"/>
      <c r="G1117" s="195"/>
      <c r="H1117" s="196"/>
      <c r="I1117" s="142"/>
      <c r="J1117" s="164"/>
      <c r="K1117" s="165"/>
      <c r="L1117" s="166"/>
      <c r="M1117" s="65"/>
      <c r="N1117" s="114"/>
      <c r="O1117" s="114"/>
      <c r="P1117" s="114"/>
      <c r="Q1117" s="114"/>
      <c r="R1117" s="115"/>
      <c r="S1117" s="46" t="str">
        <f t="shared" si="250"/>
        <v>ข้อมูลไม่ครบ</v>
      </c>
      <c r="T1117" s="47" t="str">
        <f t="shared" si="251"/>
        <v>ข้อมูลไม่ครบ</v>
      </c>
      <c r="U1117" s="48" t="str">
        <f t="shared" si="252"/>
        <v>ข้อมูลไม่ครบ</v>
      </c>
      <c r="V1117" s="48" t="str">
        <f t="shared" si="253"/>
        <v>ข้อมูลไม่ครบ</v>
      </c>
      <c r="W1117" s="79" t="str">
        <f t="shared" ca="1" si="247"/>
        <v>ข้อมูลไม่ครบ</v>
      </c>
      <c r="X1117" s="46" t="str">
        <f t="shared" si="254"/>
        <v>ข้อมูลไม่ครบ</v>
      </c>
      <c r="Y1117" s="47" t="str">
        <f t="shared" si="248"/>
        <v>ข้อมูลไม่ครบ</v>
      </c>
      <c r="Z1117" s="48" t="str">
        <f t="shared" si="255"/>
        <v>ข้อมูลไม่ครบ</v>
      </c>
      <c r="AA1117" s="48" t="str">
        <f t="shared" si="256"/>
        <v>ข้อมูลไม่ครบ</v>
      </c>
      <c r="AB1117" s="46" t="str">
        <f t="shared" si="257"/>
        <v>ข้อมูลไม่ครบ</v>
      </c>
      <c r="AC1117" s="47" t="str">
        <f t="shared" si="249"/>
        <v>ข้อมูลไม่ครบ</v>
      </c>
      <c r="AD1117" s="48" t="str">
        <f t="shared" si="258"/>
        <v>ข้อมูลไม่ครบ</v>
      </c>
      <c r="AE1117" s="48" t="str">
        <f t="shared" si="259"/>
        <v>ข้อมูลไม่ครบ</v>
      </c>
      <c r="AF1117" s="64"/>
    </row>
    <row r="1118" spans="1:32" ht="21.75" thickBot="1" x14ac:dyDescent="0.4">
      <c r="A1118" s="81">
        <v>1100</v>
      </c>
      <c r="B1118" s="168"/>
      <c r="C1118" s="141"/>
      <c r="D1118" s="142"/>
      <c r="E1118" s="193"/>
      <c r="F1118" s="194"/>
      <c r="G1118" s="195"/>
      <c r="H1118" s="196"/>
      <c r="I1118" s="142"/>
      <c r="J1118" s="164"/>
      <c r="K1118" s="165"/>
      <c r="L1118" s="166"/>
      <c r="M1118" s="65"/>
      <c r="N1118" s="114"/>
      <c r="O1118" s="114"/>
      <c r="P1118" s="114"/>
      <c r="Q1118" s="114"/>
      <c r="R1118" s="115"/>
      <c r="S1118" s="46" t="str">
        <f t="shared" si="250"/>
        <v>ข้อมูลไม่ครบ</v>
      </c>
      <c r="T1118" s="47" t="str">
        <f t="shared" si="251"/>
        <v>ข้อมูลไม่ครบ</v>
      </c>
      <c r="U1118" s="48" t="str">
        <f t="shared" si="252"/>
        <v>ข้อมูลไม่ครบ</v>
      </c>
      <c r="V1118" s="48" t="str">
        <f t="shared" si="253"/>
        <v>ข้อมูลไม่ครบ</v>
      </c>
      <c r="W1118" s="79" t="str">
        <f t="shared" ca="1" si="247"/>
        <v>ข้อมูลไม่ครบ</v>
      </c>
      <c r="X1118" s="46" t="str">
        <f t="shared" si="254"/>
        <v>ข้อมูลไม่ครบ</v>
      </c>
      <c r="Y1118" s="47" t="str">
        <f t="shared" si="248"/>
        <v>ข้อมูลไม่ครบ</v>
      </c>
      <c r="Z1118" s="48" t="str">
        <f t="shared" si="255"/>
        <v>ข้อมูลไม่ครบ</v>
      </c>
      <c r="AA1118" s="48" t="str">
        <f t="shared" si="256"/>
        <v>ข้อมูลไม่ครบ</v>
      </c>
      <c r="AB1118" s="46" t="str">
        <f t="shared" si="257"/>
        <v>ข้อมูลไม่ครบ</v>
      </c>
      <c r="AC1118" s="47" t="str">
        <f t="shared" si="249"/>
        <v>ข้อมูลไม่ครบ</v>
      </c>
      <c r="AD1118" s="48" t="str">
        <f t="shared" si="258"/>
        <v>ข้อมูลไม่ครบ</v>
      </c>
      <c r="AE1118" s="48" t="str">
        <f t="shared" si="259"/>
        <v>ข้อมูลไม่ครบ</v>
      </c>
      <c r="AF1118" s="64"/>
    </row>
    <row r="1119" spans="1:32" ht="21.75" thickBot="1" x14ac:dyDescent="0.4">
      <c r="A1119" s="81">
        <v>1101</v>
      </c>
      <c r="B1119" s="168"/>
      <c r="C1119" s="141"/>
      <c r="D1119" s="142"/>
      <c r="E1119" s="193"/>
      <c r="F1119" s="194"/>
      <c r="G1119" s="195"/>
      <c r="H1119" s="196"/>
      <c r="I1119" s="142"/>
      <c r="J1119" s="164"/>
      <c r="K1119" s="165"/>
      <c r="L1119" s="166"/>
      <c r="M1119" s="65"/>
      <c r="N1119" s="114"/>
      <c r="O1119" s="114"/>
      <c r="P1119" s="114"/>
      <c r="Q1119" s="114"/>
      <c r="R1119" s="115"/>
      <c r="S1119" s="46" t="str">
        <f t="shared" si="250"/>
        <v>ข้อมูลไม่ครบ</v>
      </c>
      <c r="T1119" s="47" t="str">
        <f t="shared" si="251"/>
        <v>ข้อมูลไม่ครบ</v>
      </c>
      <c r="U1119" s="48" t="str">
        <f t="shared" si="252"/>
        <v>ข้อมูลไม่ครบ</v>
      </c>
      <c r="V1119" s="48" t="str">
        <f t="shared" si="253"/>
        <v>ข้อมูลไม่ครบ</v>
      </c>
      <c r="W1119" s="79" t="str">
        <f t="shared" ca="1" si="247"/>
        <v>ข้อมูลไม่ครบ</v>
      </c>
      <c r="X1119" s="46" t="str">
        <f t="shared" si="254"/>
        <v>ข้อมูลไม่ครบ</v>
      </c>
      <c r="Y1119" s="47" t="str">
        <f t="shared" si="248"/>
        <v>ข้อมูลไม่ครบ</v>
      </c>
      <c r="Z1119" s="48" t="str">
        <f t="shared" si="255"/>
        <v>ข้อมูลไม่ครบ</v>
      </c>
      <c r="AA1119" s="48" t="str">
        <f t="shared" si="256"/>
        <v>ข้อมูลไม่ครบ</v>
      </c>
      <c r="AB1119" s="46" t="str">
        <f t="shared" si="257"/>
        <v>ข้อมูลไม่ครบ</v>
      </c>
      <c r="AC1119" s="47" t="str">
        <f t="shared" si="249"/>
        <v>ข้อมูลไม่ครบ</v>
      </c>
      <c r="AD1119" s="48" t="str">
        <f t="shared" si="258"/>
        <v>ข้อมูลไม่ครบ</v>
      </c>
      <c r="AE1119" s="48" t="str">
        <f t="shared" si="259"/>
        <v>ข้อมูลไม่ครบ</v>
      </c>
      <c r="AF1119" s="64"/>
    </row>
    <row r="1120" spans="1:32" ht="21.75" thickBot="1" x14ac:dyDescent="0.4">
      <c r="A1120" s="81">
        <v>1102</v>
      </c>
      <c r="B1120" s="168"/>
      <c r="C1120" s="141"/>
      <c r="D1120" s="142"/>
      <c r="E1120" s="193"/>
      <c r="F1120" s="194"/>
      <c r="G1120" s="195"/>
      <c r="H1120" s="196"/>
      <c r="I1120" s="142"/>
      <c r="J1120" s="164"/>
      <c r="K1120" s="165"/>
      <c r="L1120" s="166"/>
      <c r="M1120" s="65"/>
      <c r="N1120" s="114"/>
      <c r="O1120" s="114"/>
      <c r="P1120" s="114"/>
      <c r="Q1120" s="114"/>
      <c r="R1120" s="115"/>
      <c r="S1120" s="46" t="str">
        <f t="shared" si="250"/>
        <v>ข้อมูลไม่ครบ</v>
      </c>
      <c r="T1120" s="47" t="str">
        <f t="shared" si="251"/>
        <v>ข้อมูลไม่ครบ</v>
      </c>
      <c r="U1120" s="48" t="str">
        <f t="shared" si="252"/>
        <v>ข้อมูลไม่ครบ</v>
      </c>
      <c r="V1120" s="48" t="str">
        <f t="shared" si="253"/>
        <v>ข้อมูลไม่ครบ</v>
      </c>
      <c r="W1120" s="79" t="str">
        <f t="shared" ca="1" si="247"/>
        <v>ข้อมูลไม่ครบ</v>
      </c>
      <c r="X1120" s="46" t="str">
        <f t="shared" si="254"/>
        <v>ข้อมูลไม่ครบ</v>
      </c>
      <c r="Y1120" s="47" t="str">
        <f t="shared" si="248"/>
        <v>ข้อมูลไม่ครบ</v>
      </c>
      <c r="Z1120" s="48" t="str">
        <f t="shared" si="255"/>
        <v>ข้อมูลไม่ครบ</v>
      </c>
      <c r="AA1120" s="48" t="str">
        <f t="shared" si="256"/>
        <v>ข้อมูลไม่ครบ</v>
      </c>
      <c r="AB1120" s="46" t="str">
        <f t="shared" si="257"/>
        <v>ข้อมูลไม่ครบ</v>
      </c>
      <c r="AC1120" s="47" t="str">
        <f t="shared" si="249"/>
        <v>ข้อมูลไม่ครบ</v>
      </c>
      <c r="AD1120" s="48" t="str">
        <f t="shared" si="258"/>
        <v>ข้อมูลไม่ครบ</v>
      </c>
      <c r="AE1120" s="48" t="str">
        <f t="shared" si="259"/>
        <v>ข้อมูลไม่ครบ</v>
      </c>
      <c r="AF1120" s="64"/>
    </row>
    <row r="1121" spans="1:32" ht="21.75" thickBot="1" x14ac:dyDescent="0.4">
      <c r="A1121" s="81">
        <v>1103</v>
      </c>
      <c r="B1121" s="168"/>
      <c r="C1121" s="141"/>
      <c r="D1121" s="142"/>
      <c r="E1121" s="193"/>
      <c r="F1121" s="194"/>
      <c r="G1121" s="195"/>
      <c r="H1121" s="196"/>
      <c r="I1121" s="142"/>
      <c r="J1121" s="164"/>
      <c r="K1121" s="165"/>
      <c r="L1121" s="166"/>
      <c r="M1121" s="65"/>
      <c r="N1121" s="114"/>
      <c r="O1121" s="114"/>
      <c r="P1121" s="114"/>
      <c r="Q1121" s="114"/>
      <c r="R1121" s="115"/>
      <c r="S1121" s="46" t="str">
        <f t="shared" si="250"/>
        <v>ข้อมูลไม่ครบ</v>
      </c>
      <c r="T1121" s="47" t="str">
        <f t="shared" si="251"/>
        <v>ข้อมูลไม่ครบ</v>
      </c>
      <c r="U1121" s="48" t="str">
        <f t="shared" si="252"/>
        <v>ข้อมูลไม่ครบ</v>
      </c>
      <c r="V1121" s="48" t="str">
        <f t="shared" si="253"/>
        <v>ข้อมูลไม่ครบ</v>
      </c>
      <c r="W1121" s="79" t="str">
        <f t="shared" ca="1" si="247"/>
        <v>ข้อมูลไม่ครบ</v>
      </c>
      <c r="X1121" s="46" t="str">
        <f t="shared" si="254"/>
        <v>ข้อมูลไม่ครบ</v>
      </c>
      <c r="Y1121" s="47" t="str">
        <f t="shared" si="248"/>
        <v>ข้อมูลไม่ครบ</v>
      </c>
      <c r="Z1121" s="48" t="str">
        <f t="shared" si="255"/>
        <v>ข้อมูลไม่ครบ</v>
      </c>
      <c r="AA1121" s="48" t="str">
        <f t="shared" si="256"/>
        <v>ข้อมูลไม่ครบ</v>
      </c>
      <c r="AB1121" s="46" t="str">
        <f t="shared" si="257"/>
        <v>ข้อมูลไม่ครบ</v>
      </c>
      <c r="AC1121" s="47" t="str">
        <f t="shared" si="249"/>
        <v>ข้อมูลไม่ครบ</v>
      </c>
      <c r="AD1121" s="48" t="str">
        <f t="shared" si="258"/>
        <v>ข้อมูลไม่ครบ</v>
      </c>
      <c r="AE1121" s="48" t="str">
        <f t="shared" si="259"/>
        <v>ข้อมูลไม่ครบ</v>
      </c>
      <c r="AF1121" s="64"/>
    </row>
    <row r="1122" spans="1:32" ht="21.75" thickBot="1" x14ac:dyDescent="0.4">
      <c r="A1122" s="81">
        <v>1104</v>
      </c>
      <c r="B1122" s="168"/>
      <c r="C1122" s="141"/>
      <c r="D1122" s="142"/>
      <c r="E1122" s="193"/>
      <c r="F1122" s="194"/>
      <c r="G1122" s="195"/>
      <c r="H1122" s="196"/>
      <c r="I1122" s="142"/>
      <c r="J1122" s="164"/>
      <c r="K1122" s="165"/>
      <c r="L1122" s="166"/>
      <c r="M1122" s="65"/>
      <c r="N1122" s="114"/>
      <c r="O1122" s="114"/>
      <c r="P1122" s="114"/>
      <c r="Q1122" s="114"/>
      <c r="R1122" s="115"/>
      <c r="S1122" s="46" t="str">
        <f t="shared" si="250"/>
        <v>ข้อมูลไม่ครบ</v>
      </c>
      <c r="T1122" s="47" t="str">
        <f t="shared" si="251"/>
        <v>ข้อมูลไม่ครบ</v>
      </c>
      <c r="U1122" s="48" t="str">
        <f t="shared" si="252"/>
        <v>ข้อมูลไม่ครบ</v>
      </c>
      <c r="V1122" s="48" t="str">
        <f t="shared" si="253"/>
        <v>ข้อมูลไม่ครบ</v>
      </c>
      <c r="W1122" s="79" t="str">
        <f t="shared" ca="1" si="247"/>
        <v>ข้อมูลไม่ครบ</v>
      </c>
      <c r="X1122" s="46" t="str">
        <f t="shared" si="254"/>
        <v>ข้อมูลไม่ครบ</v>
      </c>
      <c r="Y1122" s="47" t="str">
        <f t="shared" si="248"/>
        <v>ข้อมูลไม่ครบ</v>
      </c>
      <c r="Z1122" s="48" t="str">
        <f t="shared" si="255"/>
        <v>ข้อมูลไม่ครบ</v>
      </c>
      <c r="AA1122" s="48" t="str">
        <f t="shared" si="256"/>
        <v>ข้อมูลไม่ครบ</v>
      </c>
      <c r="AB1122" s="46" t="str">
        <f t="shared" si="257"/>
        <v>ข้อมูลไม่ครบ</v>
      </c>
      <c r="AC1122" s="47" t="str">
        <f t="shared" si="249"/>
        <v>ข้อมูลไม่ครบ</v>
      </c>
      <c r="AD1122" s="48" t="str">
        <f t="shared" si="258"/>
        <v>ข้อมูลไม่ครบ</v>
      </c>
      <c r="AE1122" s="48" t="str">
        <f t="shared" si="259"/>
        <v>ข้อมูลไม่ครบ</v>
      </c>
      <c r="AF1122" s="64"/>
    </row>
    <row r="1123" spans="1:32" ht="21.75" thickBot="1" x14ac:dyDescent="0.4">
      <c r="A1123" s="81">
        <v>1105</v>
      </c>
      <c r="B1123" s="168"/>
      <c r="C1123" s="141"/>
      <c r="D1123" s="142"/>
      <c r="E1123" s="193"/>
      <c r="F1123" s="194"/>
      <c r="G1123" s="195"/>
      <c r="H1123" s="196"/>
      <c r="I1123" s="142"/>
      <c r="J1123" s="164"/>
      <c r="K1123" s="165"/>
      <c r="L1123" s="166"/>
      <c r="M1123" s="65"/>
      <c r="N1123" s="114"/>
      <c r="O1123" s="114"/>
      <c r="P1123" s="114"/>
      <c r="Q1123" s="114"/>
      <c r="R1123" s="115"/>
      <c r="S1123" s="46" t="str">
        <f t="shared" si="250"/>
        <v>ข้อมูลไม่ครบ</v>
      </c>
      <c r="T1123" s="47" t="str">
        <f t="shared" si="251"/>
        <v>ข้อมูลไม่ครบ</v>
      </c>
      <c r="U1123" s="48" t="str">
        <f t="shared" si="252"/>
        <v>ข้อมูลไม่ครบ</v>
      </c>
      <c r="V1123" s="48" t="str">
        <f t="shared" si="253"/>
        <v>ข้อมูลไม่ครบ</v>
      </c>
      <c r="W1123" s="79" t="str">
        <f t="shared" ca="1" si="247"/>
        <v>ข้อมูลไม่ครบ</v>
      </c>
      <c r="X1123" s="46" t="str">
        <f t="shared" si="254"/>
        <v>ข้อมูลไม่ครบ</v>
      </c>
      <c r="Y1123" s="47" t="str">
        <f t="shared" si="248"/>
        <v>ข้อมูลไม่ครบ</v>
      </c>
      <c r="Z1123" s="48" t="str">
        <f t="shared" si="255"/>
        <v>ข้อมูลไม่ครบ</v>
      </c>
      <c r="AA1123" s="48" t="str">
        <f t="shared" si="256"/>
        <v>ข้อมูลไม่ครบ</v>
      </c>
      <c r="AB1123" s="46" t="str">
        <f t="shared" si="257"/>
        <v>ข้อมูลไม่ครบ</v>
      </c>
      <c r="AC1123" s="47" t="str">
        <f t="shared" si="249"/>
        <v>ข้อมูลไม่ครบ</v>
      </c>
      <c r="AD1123" s="48" t="str">
        <f t="shared" si="258"/>
        <v>ข้อมูลไม่ครบ</v>
      </c>
      <c r="AE1123" s="48" t="str">
        <f t="shared" si="259"/>
        <v>ข้อมูลไม่ครบ</v>
      </c>
      <c r="AF1123" s="64"/>
    </row>
    <row r="1124" spans="1:32" ht="21.75" thickBot="1" x14ac:dyDescent="0.4">
      <c r="A1124" s="81">
        <v>1106</v>
      </c>
      <c r="B1124" s="168"/>
      <c r="C1124" s="141"/>
      <c r="D1124" s="142"/>
      <c r="E1124" s="193"/>
      <c r="F1124" s="194"/>
      <c r="G1124" s="195"/>
      <c r="H1124" s="196"/>
      <c r="I1124" s="142"/>
      <c r="J1124" s="164"/>
      <c r="K1124" s="165"/>
      <c r="L1124" s="166"/>
      <c r="M1124" s="65"/>
      <c r="N1124" s="114"/>
      <c r="O1124" s="114"/>
      <c r="P1124" s="114"/>
      <c r="Q1124" s="114"/>
      <c r="R1124" s="115"/>
      <c r="S1124" s="46" t="str">
        <f t="shared" si="250"/>
        <v>ข้อมูลไม่ครบ</v>
      </c>
      <c r="T1124" s="47" t="str">
        <f t="shared" si="251"/>
        <v>ข้อมูลไม่ครบ</v>
      </c>
      <c r="U1124" s="48" t="str">
        <f t="shared" si="252"/>
        <v>ข้อมูลไม่ครบ</v>
      </c>
      <c r="V1124" s="48" t="str">
        <f t="shared" si="253"/>
        <v>ข้อมูลไม่ครบ</v>
      </c>
      <c r="W1124" s="79" t="str">
        <f t="shared" ca="1" si="247"/>
        <v>ข้อมูลไม่ครบ</v>
      </c>
      <c r="X1124" s="46" t="str">
        <f t="shared" si="254"/>
        <v>ข้อมูลไม่ครบ</v>
      </c>
      <c r="Y1124" s="47" t="str">
        <f t="shared" si="248"/>
        <v>ข้อมูลไม่ครบ</v>
      </c>
      <c r="Z1124" s="48" t="str">
        <f t="shared" si="255"/>
        <v>ข้อมูลไม่ครบ</v>
      </c>
      <c r="AA1124" s="48" t="str">
        <f t="shared" si="256"/>
        <v>ข้อมูลไม่ครบ</v>
      </c>
      <c r="AB1124" s="46" t="str">
        <f t="shared" si="257"/>
        <v>ข้อมูลไม่ครบ</v>
      </c>
      <c r="AC1124" s="47" t="str">
        <f t="shared" si="249"/>
        <v>ข้อมูลไม่ครบ</v>
      </c>
      <c r="AD1124" s="48" t="str">
        <f t="shared" si="258"/>
        <v>ข้อมูลไม่ครบ</v>
      </c>
      <c r="AE1124" s="48" t="str">
        <f t="shared" si="259"/>
        <v>ข้อมูลไม่ครบ</v>
      </c>
      <c r="AF1124" s="64"/>
    </row>
    <row r="1125" spans="1:32" ht="21.75" thickBot="1" x14ac:dyDescent="0.4">
      <c r="A1125" s="81">
        <v>1107</v>
      </c>
      <c r="B1125" s="168"/>
      <c r="C1125" s="141"/>
      <c r="D1125" s="142"/>
      <c r="E1125" s="193"/>
      <c r="F1125" s="194"/>
      <c r="G1125" s="195"/>
      <c r="H1125" s="196"/>
      <c r="I1125" s="142"/>
      <c r="J1125" s="164"/>
      <c r="K1125" s="165"/>
      <c r="L1125" s="166"/>
      <c r="M1125" s="65"/>
      <c r="N1125" s="114"/>
      <c r="O1125" s="114"/>
      <c r="P1125" s="114"/>
      <c r="Q1125" s="114"/>
      <c r="R1125" s="115"/>
      <c r="S1125" s="46" t="str">
        <f t="shared" si="250"/>
        <v>ข้อมูลไม่ครบ</v>
      </c>
      <c r="T1125" s="47" t="str">
        <f t="shared" si="251"/>
        <v>ข้อมูลไม่ครบ</v>
      </c>
      <c r="U1125" s="48" t="str">
        <f t="shared" si="252"/>
        <v>ข้อมูลไม่ครบ</v>
      </c>
      <c r="V1125" s="48" t="str">
        <f t="shared" si="253"/>
        <v>ข้อมูลไม่ครบ</v>
      </c>
      <c r="W1125" s="79" t="str">
        <f t="shared" ca="1" si="247"/>
        <v>ข้อมูลไม่ครบ</v>
      </c>
      <c r="X1125" s="46" t="str">
        <f t="shared" si="254"/>
        <v>ข้อมูลไม่ครบ</v>
      </c>
      <c r="Y1125" s="47" t="str">
        <f t="shared" si="248"/>
        <v>ข้อมูลไม่ครบ</v>
      </c>
      <c r="Z1125" s="48" t="str">
        <f t="shared" si="255"/>
        <v>ข้อมูลไม่ครบ</v>
      </c>
      <c r="AA1125" s="48" t="str">
        <f t="shared" si="256"/>
        <v>ข้อมูลไม่ครบ</v>
      </c>
      <c r="AB1125" s="46" t="str">
        <f t="shared" si="257"/>
        <v>ข้อมูลไม่ครบ</v>
      </c>
      <c r="AC1125" s="47" t="str">
        <f t="shared" si="249"/>
        <v>ข้อมูลไม่ครบ</v>
      </c>
      <c r="AD1125" s="48" t="str">
        <f t="shared" si="258"/>
        <v>ข้อมูลไม่ครบ</v>
      </c>
      <c r="AE1125" s="48" t="str">
        <f t="shared" si="259"/>
        <v>ข้อมูลไม่ครบ</v>
      </c>
      <c r="AF1125" s="64"/>
    </row>
    <row r="1126" spans="1:32" ht="21.75" thickBot="1" x14ac:dyDescent="0.4">
      <c r="A1126" s="81">
        <v>1108</v>
      </c>
      <c r="B1126" s="168"/>
      <c r="C1126" s="141"/>
      <c r="D1126" s="142"/>
      <c r="E1126" s="193"/>
      <c r="F1126" s="194"/>
      <c r="G1126" s="195"/>
      <c r="H1126" s="196"/>
      <c r="I1126" s="142"/>
      <c r="J1126" s="164"/>
      <c r="K1126" s="165"/>
      <c r="L1126" s="166"/>
      <c r="M1126" s="65"/>
      <c r="N1126" s="114"/>
      <c r="O1126" s="114"/>
      <c r="P1126" s="114"/>
      <c r="Q1126" s="114"/>
      <c r="R1126" s="115"/>
      <c r="S1126" s="46" t="str">
        <f t="shared" si="250"/>
        <v>ข้อมูลไม่ครบ</v>
      </c>
      <c r="T1126" s="47" t="str">
        <f t="shared" si="251"/>
        <v>ข้อมูลไม่ครบ</v>
      </c>
      <c r="U1126" s="48" t="str">
        <f t="shared" si="252"/>
        <v>ข้อมูลไม่ครบ</v>
      </c>
      <c r="V1126" s="48" t="str">
        <f t="shared" si="253"/>
        <v>ข้อมูลไม่ครบ</v>
      </c>
      <c r="W1126" s="79" t="str">
        <f t="shared" ca="1" si="247"/>
        <v>ข้อมูลไม่ครบ</v>
      </c>
      <c r="X1126" s="46" t="str">
        <f t="shared" si="254"/>
        <v>ข้อมูลไม่ครบ</v>
      </c>
      <c r="Y1126" s="47" t="str">
        <f t="shared" si="248"/>
        <v>ข้อมูลไม่ครบ</v>
      </c>
      <c r="Z1126" s="48" t="str">
        <f t="shared" si="255"/>
        <v>ข้อมูลไม่ครบ</v>
      </c>
      <c r="AA1126" s="48" t="str">
        <f t="shared" si="256"/>
        <v>ข้อมูลไม่ครบ</v>
      </c>
      <c r="AB1126" s="46" t="str">
        <f t="shared" si="257"/>
        <v>ข้อมูลไม่ครบ</v>
      </c>
      <c r="AC1126" s="47" t="str">
        <f t="shared" si="249"/>
        <v>ข้อมูลไม่ครบ</v>
      </c>
      <c r="AD1126" s="48" t="str">
        <f t="shared" si="258"/>
        <v>ข้อมูลไม่ครบ</v>
      </c>
      <c r="AE1126" s="48" t="str">
        <f t="shared" si="259"/>
        <v>ข้อมูลไม่ครบ</v>
      </c>
      <c r="AF1126" s="64"/>
    </row>
    <row r="1127" spans="1:32" ht="21.75" thickBot="1" x14ac:dyDescent="0.4">
      <c r="A1127" s="81">
        <v>1109</v>
      </c>
      <c r="B1127" s="168"/>
      <c r="C1127" s="141"/>
      <c r="D1127" s="142"/>
      <c r="E1127" s="193"/>
      <c r="F1127" s="194"/>
      <c r="G1127" s="195"/>
      <c r="H1127" s="196"/>
      <c r="I1127" s="142"/>
      <c r="J1127" s="164"/>
      <c r="K1127" s="165"/>
      <c r="L1127" s="166"/>
      <c r="M1127" s="65"/>
      <c r="N1127" s="114"/>
      <c r="O1127" s="114"/>
      <c r="P1127" s="114"/>
      <c r="Q1127" s="114"/>
      <c r="R1127" s="115"/>
      <c r="S1127" s="46" t="str">
        <f t="shared" si="250"/>
        <v>ข้อมูลไม่ครบ</v>
      </c>
      <c r="T1127" s="47" t="str">
        <f t="shared" si="251"/>
        <v>ข้อมูลไม่ครบ</v>
      </c>
      <c r="U1127" s="48" t="str">
        <f t="shared" si="252"/>
        <v>ข้อมูลไม่ครบ</v>
      </c>
      <c r="V1127" s="48" t="str">
        <f t="shared" si="253"/>
        <v>ข้อมูลไม่ครบ</v>
      </c>
      <c r="W1127" s="79" t="str">
        <f t="shared" ca="1" si="247"/>
        <v>ข้อมูลไม่ครบ</v>
      </c>
      <c r="X1127" s="46" t="str">
        <f t="shared" si="254"/>
        <v>ข้อมูลไม่ครบ</v>
      </c>
      <c r="Y1127" s="47" t="str">
        <f t="shared" si="248"/>
        <v>ข้อมูลไม่ครบ</v>
      </c>
      <c r="Z1127" s="48" t="str">
        <f t="shared" si="255"/>
        <v>ข้อมูลไม่ครบ</v>
      </c>
      <c r="AA1127" s="48" t="str">
        <f t="shared" si="256"/>
        <v>ข้อมูลไม่ครบ</v>
      </c>
      <c r="AB1127" s="46" t="str">
        <f t="shared" si="257"/>
        <v>ข้อมูลไม่ครบ</v>
      </c>
      <c r="AC1127" s="47" t="str">
        <f t="shared" si="249"/>
        <v>ข้อมูลไม่ครบ</v>
      </c>
      <c r="AD1127" s="48" t="str">
        <f t="shared" si="258"/>
        <v>ข้อมูลไม่ครบ</v>
      </c>
      <c r="AE1127" s="48" t="str">
        <f t="shared" si="259"/>
        <v>ข้อมูลไม่ครบ</v>
      </c>
      <c r="AF1127" s="64"/>
    </row>
    <row r="1128" spans="1:32" ht="21.75" thickBot="1" x14ac:dyDescent="0.4">
      <c r="A1128" s="81">
        <v>1110</v>
      </c>
      <c r="B1128" s="168"/>
      <c r="C1128" s="141"/>
      <c r="D1128" s="142"/>
      <c r="E1128" s="193"/>
      <c r="F1128" s="194"/>
      <c r="G1128" s="195"/>
      <c r="H1128" s="196"/>
      <c r="I1128" s="142"/>
      <c r="J1128" s="164"/>
      <c r="K1128" s="165"/>
      <c r="L1128" s="166"/>
      <c r="M1128" s="65"/>
      <c r="N1128" s="114"/>
      <c r="O1128" s="114"/>
      <c r="P1128" s="114"/>
      <c r="Q1128" s="114"/>
      <c r="R1128" s="115"/>
      <c r="S1128" s="46" t="str">
        <f t="shared" si="250"/>
        <v>ข้อมูลไม่ครบ</v>
      </c>
      <c r="T1128" s="47" t="str">
        <f t="shared" si="251"/>
        <v>ข้อมูลไม่ครบ</v>
      </c>
      <c r="U1128" s="48" t="str">
        <f t="shared" si="252"/>
        <v>ข้อมูลไม่ครบ</v>
      </c>
      <c r="V1128" s="48" t="str">
        <f t="shared" si="253"/>
        <v>ข้อมูลไม่ครบ</v>
      </c>
      <c r="W1128" s="79" t="str">
        <f t="shared" ca="1" si="247"/>
        <v>ข้อมูลไม่ครบ</v>
      </c>
      <c r="X1128" s="46" t="str">
        <f t="shared" si="254"/>
        <v>ข้อมูลไม่ครบ</v>
      </c>
      <c r="Y1128" s="47" t="str">
        <f t="shared" si="248"/>
        <v>ข้อมูลไม่ครบ</v>
      </c>
      <c r="Z1128" s="48" t="str">
        <f t="shared" si="255"/>
        <v>ข้อมูลไม่ครบ</v>
      </c>
      <c r="AA1128" s="48" t="str">
        <f t="shared" si="256"/>
        <v>ข้อมูลไม่ครบ</v>
      </c>
      <c r="AB1128" s="46" t="str">
        <f t="shared" si="257"/>
        <v>ข้อมูลไม่ครบ</v>
      </c>
      <c r="AC1128" s="47" t="str">
        <f t="shared" si="249"/>
        <v>ข้อมูลไม่ครบ</v>
      </c>
      <c r="AD1128" s="48" t="str">
        <f t="shared" si="258"/>
        <v>ข้อมูลไม่ครบ</v>
      </c>
      <c r="AE1128" s="48" t="str">
        <f t="shared" si="259"/>
        <v>ข้อมูลไม่ครบ</v>
      </c>
      <c r="AF1128" s="64"/>
    </row>
    <row r="1129" spans="1:32" ht="21.75" thickBot="1" x14ac:dyDescent="0.4">
      <c r="A1129" s="81">
        <v>1111</v>
      </c>
      <c r="B1129" s="168"/>
      <c r="C1129" s="141"/>
      <c r="D1129" s="142"/>
      <c r="E1129" s="193"/>
      <c r="F1129" s="194"/>
      <c r="G1129" s="195"/>
      <c r="H1129" s="196"/>
      <c r="I1129" s="142"/>
      <c r="J1129" s="164"/>
      <c r="K1129" s="165"/>
      <c r="L1129" s="166"/>
      <c r="M1129" s="65"/>
      <c r="N1129" s="114"/>
      <c r="O1129" s="114"/>
      <c r="P1129" s="114"/>
      <c r="Q1129" s="114"/>
      <c r="R1129" s="115"/>
      <c r="S1129" s="46" t="str">
        <f t="shared" si="250"/>
        <v>ข้อมูลไม่ครบ</v>
      </c>
      <c r="T1129" s="47" t="str">
        <f t="shared" si="251"/>
        <v>ข้อมูลไม่ครบ</v>
      </c>
      <c r="U1129" s="48" t="str">
        <f t="shared" si="252"/>
        <v>ข้อมูลไม่ครบ</v>
      </c>
      <c r="V1129" s="48" t="str">
        <f t="shared" si="253"/>
        <v>ข้อมูลไม่ครบ</v>
      </c>
      <c r="W1129" s="79" t="str">
        <f t="shared" ca="1" si="247"/>
        <v>ข้อมูลไม่ครบ</v>
      </c>
      <c r="X1129" s="46" t="str">
        <f t="shared" si="254"/>
        <v>ข้อมูลไม่ครบ</v>
      </c>
      <c r="Y1129" s="47" t="str">
        <f t="shared" si="248"/>
        <v>ข้อมูลไม่ครบ</v>
      </c>
      <c r="Z1129" s="48" t="str">
        <f t="shared" si="255"/>
        <v>ข้อมูลไม่ครบ</v>
      </c>
      <c r="AA1129" s="48" t="str">
        <f t="shared" si="256"/>
        <v>ข้อมูลไม่ครบ</v>
      </c>
      <c r="AB1129" s="46" t="str">
        <f t="shared" si="257"/>
        <v>ข้อมูลไม่ครบ</v>
      </c>
      <c r="AC1129" s="47" t="str">
        <f t="shared" si="249"/>
        <v>ข้อมูลไม่ครบ</v>
      </c>
      <c r="AD1129" s="48" t="str">
        <f t="shared" si="258"/>
        <v>ข้อมูลไม่ครบ</v>
      </c>
      <c r="AE1129" s="48" t="str">
        <f t="shared" si="259"/>
        <v>ข้อมูลไม่ครบ</v>
      </c>
      <c r="AF1129" s="64"/>
    </row>
    <row r="1130" spans="1:32" ht="21.75" thickBot="1" x14ac:dyDescent="0.4">
      <c r="A1130" s="81">
        <v>1112</v>
      </c>
      <c r="B1130" s="168"/>
      <c r="C1130" s="141"/>
      <c r="D1130" s="142"/>
      <c r="E1130" s="193"/>
      <c r="F1130" s="194"/>
      <c r="G1130" s="195"/>
      <c r="H1130" s="196"/>
      <c r="I1130" s="142"/>
      <c r="J1130" s="164"/>
      <c r="K1130" s="165"/>
      <c r="L1130" s="166"/>
      <c r="M1130" s="65"/>
      <c r="N1130" s="114"/>
      <c r="O1130" s="114"/>
      <c r="P1130" s="114"/>
      <c r="Q1130" s="114"/>
      <c r="R1130" s="115"/>
      <c r="S1130" s="46" t="str">
        <f t="shared" si="250"/>
        <v>ข้อมูลไม่ครบ</v>
      </c>
      <c r="T1130" s="47" t="str">
        <f t="shared" si="251"/>
        <v>ข้อมูลไม่ครบ</v>
      </c>
      <c r="U1130" s="48" t="str">
        <f t="shared" si="252"/>
        <v>ข้อมูลไม่ครบ</v>
      </c>
      <c r="V1130" s="48" t="str">
        <f t="shared" si="253"/>
        <v>ข้อมูลไม่ครบ</v>
      </c>
      <c r="W1130" s="79" t="str">
        <f t="shared" ca="1" si="247"/>
        <v>ข้อมูลไม่ครบ</v>
      </c>
      <c r="X1130" s="46" t="str">
        <f t="shared" si="254"/>
        <v>ข้อมูลไม่ครบ</v>
      </c>
      <c r="Y1130" s="47" t="str">
        <f t="shared" si="248"/>
        <v>ข้อมูลไม่ครบ</v>
      </c>
      <c r="Z1130" s="48" t="str">
        <f t="shared" si="255"/>
        <v>ข้อมูลไม่ครบ</v>
      </c>
      <c r="AA1130" s="48" t="str">
        <f t="shared" si="256"/>
        <v>ข้อมูลไม่ครบ</v>
      </c>
      <c r="AB1130" s="46" t="str">
        <f t="shared" si="257"/>
        <v>ข้อมูลไม่ครบ</v>
      </c>
      <c r="AC1130" s="47" t="str">
        <f t="shared" si="249"/>
        <v>ข้อมูลไม่ครบ</v>
      </c>
      <c r="AD1130" s="48" t="str">
        <f t="shared" si="258"/>
        <v>ข้อมูลไม่ครบ</v>
      </c>
      <c r="AE1130" s="48" t="str">
        <f t="shared" si="259"/>
        <v>ข้อมูลไม่ครบ</v>
      </c>
      <c r="AF1130" s="64"/>
    </row>
    <row r="1131" spans="1:32" ht="21.75" thickBot="1" x14ac:dyDescent="0.4">
      <c r="A1131" s="81">
        <v>1113</v>
      </c>
      <c r="B1131" s="168"/>
      <c r="C1131" s="141"/>
      <c r="D1131" s="142"/>
      <c r="E1131" s="193"/>
      <c r="F1131" s="194"/>
      <c r="G1131" s="195"/>
      <c r="H1131" s="196"/>
      <c r="I1131" s="142"/>
      <c r="J1131" s="164"/>
      <c r="K1131" s="165"/>
      <c r="L1131" s="166"/>
      <c r="M1131" s="65"/>
      <c r="N1131" s="114"/>
      <c r="O1131" s="114"/>
      <c r="P1131" s="114"/>
      <c r="Q1131" s="114"/>
      <c r="R1131" s="115"/>
      <c r="S1131" s="46" t="str">
        <f t="shared" si="250"/>
        <v>ข้อมูลไม่ครบ</v>
      </c>
      <c r="T1131" s="47" t="str">
        <f t="shared" si="251"/>
        <v>ข้อมูลไม่ครบ</v>
      </c>
      <c r="U1131" s="48" t="str">
        <f t="shared" si="252"/>
        <v>ข้อมูลไม่ครบ</v>
      </c>
      <c r="V1131" s="48" t="str">
        <f t="shared" si="253"/>
        <v>ข้อมูลไม่ครบ</v>
      </c>
      <c r="W1131" s="79" t="str">
        <f t="shared" ca="1" si="247"/>
        <v>ข้อมูลไม่ครบ</v>
      </c>
      <c r="X1131" s="46" t="str">
        <f t="shared" si="254"/>
        <v>ข้อมูลไม่ครบ</v>
      </c>
      <c r="Y1131" s="47" t="str">
        <f t="shared" si="248"/>
        <v>ข้อมูลไม่ครบ</v>
      </c>
      <c r="Z1131" s="48" t="str">
        <f t="shared" si="255"/>
        <v>ข้อมูลไม่ครบ</v>
      </c>
      <c r="AA1131" s="48" t="str">
        <f t="shared" si="256"/>
        <v>ข้อมูลไม่ครบ</v>
      </c>
      <c r="AB1131" s="46" t="str">
        <f t="shared" si="257"/>
        <v>ข้อมูลไม่ครบ</v>
      </c>
      <c r="AC1131" s="47" t="str">
        <f t="shared" si="249"/>
        <v>ข้อมูลไม่ครบ</v>
      </c>
      <c r="AD1131" s="48" t="str">
        <f t="shared" si="258"/>
        <v>ข้อมูลไม่ครบ</v>
      </c>
      <c r="AE1131" s="48" t="str">
        <f t="shared" si="259"/>
        <v>ข้อมูลไม่ครบ</v>
      </c>
      <c r="AF1131" s="64"/>
    </row>
    <row r="1132" spans="1:32" ht="21.75" thickBot="1" x14ac:dyDescent="0.4">
      <c r="A1132" s="81">
        <v>1114</v>
      </c>
      <c r="B1132" s="168"/>
      <c r="C1132" s="141"/>
      <c r="D1132" s="142"/>
      <c r="E1132" s="193"/>
      <c r="F1132" s="194"/>
      <c r="G1132" s="195"/>
      <c r="H1132" s="196"/>
      <c r="I1132" s="142"/>
      <c r="J1132" s="164"/>
      <c r="K1132" s="165"/>
      <c r="L1132" s="166"/>
      <c r="M1132" s="65"/>
      <c r="N1132" s="114"/>
      <c r="O1132" s="114"/>
      <c r="P1132" s="114"/>
      <c r="Q1132" s="114"/>
      <c r="R1132" s="115"/>
      <c r="S1132" s="46" t="str">
        <f t="shared" si="250"/>
        <v>ข้อมูลไม่ครบ</v>
      </c>
      <c r="T1132" s="47" t="str">
        <f t="shared" si="251"/>
        <v>ข้อมูลไม่ครบ</v>
      </c>
      <c r="U1132" s="48" t="str">
        <f t="shared" si="252"/>
        <v>ข้อมูลไม่ครบ</v>
      </c>
      <c r="V1132" s="48" t="str">
        <f t="shared" si="253"/>
        <v>ข้อมูลไม่ครบ</v>
      </c>
      <c r="W1132" s="79" t="str">
        <f t="shared" ca="1" si="247"/>
        <v>ข้อมูลไม่ครบ</v>
      </c>
      <c r="X1132" s="46" t="str">
        <f t="shared" si="254"/>
        <v>ข้อมูลไม่ครบ</v>
      </c>
      <c r="Y1132" s="47" t="str">
        <f t="shared" si="248"/>
        <v>ข้อมูลไม่ครบ</v>
      </c>
      <c r="Z1132" s="48" t="str">
        <f t="shared" si="255"/>
        <v>ข้อมูลไม่ครบ</v>
      </c>
      <c r="AA1132" s="48" t="str">
        <f t="shared" si="256"/>
        <v>ข้อมูลไม่ครบ</v>
      </c>
      <c r="AB1132" s="46" t="str">
        <f t="shared" si="257"/>
        <v>ข้อมูลไม่ครบ</v>
      </c>
      <c r="AC1132" s="47" t="str">
        <f t="shared" si="249"/>
        <v>ข้อมูลไม่ครบ</v>
      </c>
      <c r="AD1132" s="48" t="str">
        <f t="shared" si="258"/>
        <v>ข้อมูลไม่ครบ</v>
      </c>
      <c r="AE1132" s="48" t="str">
        <f t="shared" si="259"/>
        <v>ข้อมูลไม่ครบ</v>
      </c>
      <c r="AF1132" s="64"/>
    </row>
    <row r="1133" spans="1:32" ht="21.75" thickBot="1" x14ac:dyDescent="0.4">
      <c r="A1133" s="81">
        <v>1115</v>
      </c>
      <c r="B1133" s="168"/>
      <c r="C1133" s="141"/>
      <c r="D1133" s="142"/>
      <c r="E1133" s="193"/>
      <c r="F1133" s="194"/>
      <c r="G1133" s="195"/>
      <c r="H1133" s="196"/>
      <c r="I1133" s="142"/>
      <c r="J1133" s="164"/>
      <c r="K1133" s="165"/>
      <c r="L1133" s="166"/>
      <c r="M1133" s="65"/>
      <c r="N1133" s="114"/>
      <c r="O1133" s="114"/>
      <c r="P1133" s="114"/>
      <c r="Q1133" s="114"/>
      <c r="R1133" s="115"/>
      <c r="S1133" s="46" t="str">
        <f t="shared" si="250"/>
        <v>ข้อมูลไม่ครบ</v>
      </c>
      <c r="T1133" s="47" t="str">
        <f t="shared" si="251"/>
        <v>ข้อมูลไม่ครบ</v>
      </c>
      <c r="U1133" s="48" t="str">
        <f t="shared" si="252"/>
        <v>ข้อมูลไม่ครบ</v>
      </c>
      <c r="V1133" s="48" t="str">
        <f t="shared" si="253"/>
        <v>ข้อมูลไม่ครบ</v>
      </c>
      <c r="W1133" s="79" t="str">
        <f t="shared" ca="1" si="247"/>
        <v>ข้อมูลไม่ครบ</v>
      </c>
      <c r="X1133" s="46" t="str">
        <f t="shared" si="254"/>
        <v>ข้อมูลไม่ครบ</v>
      </c>
      <c r="Y1133" s="47" t="str">
        <f t="shared" si="248"/>
        <v>ข้อมูลไม่ครบ</v>
      </c>
      <c r="Z1133" s="48" t="str">
        <f t="shared" si="255"/>
        <v>ข้อมูลไม่ครบ</v>
      </c>
      <c r="AA1133" s="48" t="str">
        <f t="shared" si="256"/>
        <v>ข้อมูลไม่ครบ</v>
      </c>
      <c r="AB1133" s="46" t="str">
        <f t="shared" si="257"/>
        <v>ข้อมูลไม่ครบ</v>
      </c>
      <c r="AC1133" s="47" t="str">
        <f t="shared" si="249"/>
        <v>ข้อมูลไม่ครบ</v>
      </c>
      <c r="AD1133" s="48" t="str">
        <f t="shared" si="258"/>
        <v>ข้อมูลไม่ครบ</v>
      </c>
      <c r="AE1133" s="48" t="str">
        <f t="shared" si="259"/>
        <v>ข้อมูลไม่ครบ</v>
      </c>
      <c r="AF1133" s="64"/>
    </row>
    <row r="1134" spans="1:32" ht="21.75" thickBot="1" x14ac:dyDescent="0.4">
      <c r="A1134" s="81">
        <v>1116</v>
      </c>
      <c r="B1134" s="168"/>
      <c r="C1134" s="141"/>
      <c r="D1134" s="142"/>
      <c r="E1134" s="193"/>
      <c r="F1134" s="194"/>
      <c r="G1134" s="195"/>
      <c r="H1134" s="196"/>
      <c r="I1134" s="142"/>
      <c r="J1134" s="164"/>
      <c r="K1134" s="165"/>
      <c r="L1134" s="166"/>
      <c r="M1134" s="65"/>
      <c r="N1134" s="114"/>
      <c r="O1134" s="114"/>
      <c r="P1134" s="114"/>
      <c r="Q1134" s="114"/>
      <c r="R1134" s="115"/>
      <c r="S1134" s="46" t="str">
        <f t="shared" si="250"/>
        <v>ข้อมูลไม่ครบ</v>
      </c>
      <c r="T1134" s="47" t="str">
        <f t="shared" si="251"/>
        <v>ข้อมูลไม่ครบ</v>
      </c>
      <c r="U1134" s="48" t="str">
        <f t="shared" si="252"/>
        <v>ข้อมูลไม่ครบ</v>
      </c>
      <c r="V1134" s="48" t="str">
        <f t="shared" si="253"/>
        <v>ข้อมูลไม่ครบ</v>
      </c>
      <c r="W1134" s="79" t="str">
        <f t="shared" ca="1" si="247"/>
        <v>ข้อมูลไม่ครบ</v>
      </c>
      <c r="X1134" s="46" t="str">
        <f t="shared" si="254"/>
        <v>ข้อมูลไม่ครบ</v>
      </c>
      <c r="Y1134" s="47" t="str">
        <f t="shared" si="248"/>
        <v>ข้อมูลไม่ครบ</v>
      </c>
      <c r="Z1134" s="48" t="str">
        <f t="shared" si="255"/>
        <v>ข้อมูลไม่ครบ</v>
      </c>
      <c r="AA1134" s="48" t="str">
        <f t="shared" si="256"/>
        <v>ข้อมูลไม่ครบ</v>
      </c>
      <c r="AB1134" s="46" t="str">
        <f t="shared" si="257"/>
        <v>ข้อมูลไม่ครบ</v>
      </c>
      <c r="AC1134" s="47" t="str">
        <f t="shared" si="249"/>
        <v>ข้อมูลไม่ครบ</v>
      </c>
      <c r="AD1134" s="48" t="str">
        <f t="shared" si="258"/>
        <v>ข้อมูลไม่ครบ</v>
      </c>
      <c r="AE1134" s="48" t="str">
        <f t="shared" si="259"/>
        <v>ข้อมูลไม่ครบ</v>
      </c>
      <c r="AF1134" s="64"/>
    </row>
    <row r="1135" spans="1:32" ht="21.75" thickBot="1" x14ac:dyDescent="0.4">
      <c r="A1135" s="81">
        <v>1117</v>
      </c>
      <c r="B1135" s="168"/>
      <c r="C1135" s="141"/>
      <c r="D1135" s="142"/>
      <c r="E1135" s="193"/>
      <c r="F1135" s="194"/>
      <c r="G1135" s="195"/>
      <c r="H1135" s="196"/>
      <c r="I1135" s="142"/>
      <c r="J1135" s="164"/>
      <c r="K1135" s="165"/>
      <c r="L1135" s="166"/>
      <c r="M1135" s="65"/>
      <c r="N1135" s="114"/>
      <c r="O1135" s="114"/>
      <c r="P1135" s="114"/>
      <c r="Q1135" s="114"/>
      <c r="R1135" s="115"/>
      <c r="S1135" s="46" t="str">
        <f t="shared" si="250"/>
        <v>ข้อมูลไม่ครบ</v>
      </c>
      <c r="T1135" s="47" t="str">
        <f t="shared" si="251"/>
        <v>ข้อมูลไม่ครบ</v>
      </c>
      <c r="U1135" s="48" t="str">
        <f t="shared" si="252"/>
        <v>ข้อมูลไม่ครบ</v>
      </c>
      <c r="V1135" s="48" t="str">
        <f t="shared" si="253"/>
        <v>ข้อมูลไม่ครบ</v>
      </c>
      <c r="W1135" s="79" t="str">
        <f t="shared" ca="1" si="247"/>
        <v>ข้อมูลไม่ครบ</v>
      </c>
      <c r="X1135" s="46" t="str">
        <f t="shared" si="254"/>
        <v>ข้อมูลไม่ครบ</v>
      </c>
      <c r="Y1135" s="47" t="str">
        <f t="shared" si="248"/>
        <v>ข้อมูลไม่ครบ</v>
      </c>
      <c r="Z1135" s="48" t="str">
        <f t="shared" si="255"/>
        <v>ข้อมูลไม่ครบ</v>
      </c>
      <c r="AA1135" s="48" t="str">
        <f t="shared" si="256"/>
        <v>ข้อมูลไม่ครบ</v>
      </c>
      <c r="AB1135" s="46" t="str">
        <f t="shared" si="257"/>
        <v>ข้อมูลไม่ครบ</v>
      </c>
      <c r="AC1135" s="47" t="str">
        <f t="shared" si="249"/>
        <v>ข้อมูลไม่ครบ</v>
      </c>
      <c r="AD1135" s="48" t="str">
        <f t="shared" si="258"/>
        <v>ข้อมูลไม่ครบ</v>
      </c>
      <c r="AE1135" s="48" t="str">
        <f t="shared" si="259"/>
        <v>ข้อมูลไม่ครบ</v>
      </c>
      <c r="AF1135" s="64"/>
    </row>
    <row r="1136" spans="1:32" ht="21.75" thickBot="1" x14ac:dyDescent="0.4">
      <c r="A1136" s="81">
        <v>1118</v>
      </c>
      <c r="B1136" s="168"/>
      <c r="C1136" s="141"/>
      <c r="D1136" s="142"/>
      <c r="E1136" s="193"/>
      <c r="F1136" s="194"/>
      <c r="G1136" s="195"/>
      <c r="H1136" s="196"/>
      <c r="I1136" s="142"/>
      <c r="J1136" s="164"/>
      <c r="K1136" s="165"/>
      <c r="L1136" s="166"/>
      <c r="M1136" s="65"/>
      <c r="N1136" s="114"/>
      <c r="O1136" s="114"/>
      <c r="P1136" s="114"/>
      <c r="Q1136" s="114"/>
      <c r="R1136" s="115"/>
      <c r="S1136" s="46" t="str">
        <f t="shared" si="250"/>
        <v>ข้อมูลไม่ครบ</v>
      </c>
      <c r="T1136" s="47" t="str">
        <f t="shared" si="251"/>
        <v>ข้อมูลไม่ครบ</v>
      </c>
      <c r="U1136" s="48" t="str">
        <f t="shared" si="252"/>
        <v>ข้อมูลไม่ครบ</v>
      </c>
      <c r="V1136" s="48" t="str">
        <f t="shared" si="253"/>
        <v>ข้อมูลไม่ครบ</v>
      </c>
      <c r="W1136" s="79" t="str">
        <f t="shared" ca="1" si="247"/>
        <v>ข้อมูลไม่ครบ</v>
      </c>
      <c r="X1136" s="46" t="str">
        <f t="shared" si="254"/>
        <v>ข้อมูลไม่ครบ</v>
      </c>
      <c r="Y1136" s="47" t="str">
        <f t="shared" si="248"/>
        <v>ข้อมูลไม่ครบ</v>
      </c>
      <c r="Z1136" s="48" t="str">
        <f t="shared" si="255"/>
        <v>ข้อมูลไม่ครบ</v>
      </c>
      <c r="AA1136" s="48" t="str">
        <f t="shared" si="256"/>
        <v>ข้อมูลไม่ครบ</v>
      </c>
      <c r="AB1136" s="46" t="str">
        <f t="shared" si="257"/>
        <v>ข้อมูลไม่ครบ</v>
      </c>
      <c r="AC1136" s="47" t="str">
        <f t="shared" si="249"/>
        <v>ข้อมูลไม่ครบ</v>
      </c>
      <c r="AD1136" s="48" t="str">
        <f t="shared" si="258"/>
        <v>ข้อมูลไม่ครบ</v>
      </c>
      <c r="AE1136" s="48" t="str">
        <f t="shared" si="259"/>
        <v>ข้อมูลไม่ครบ</v>
      </c>
      <c r="AF1136" s="64"/>
    </row>
    <row r="1137" spans="1:32" ht="21.75" thickBot="1" x14ac:dyDescent="0.4">
      <c r="A1137" s="81">
        <v>1119</v>
      </c>
      <c r="B1137" s="168"/>
      <c r="C1137" s="141"/>
      <c r="D1137" s="142"/>
      <c r="E1137" s="193"/>
      <c r="F1137" s="194"/>
      <c r="G1137" s="195"/>
      <c r="H1137" s="196"/>
      <c r="I1137" s="142"/>
      <c r="J1137" s="164"/>
      <c r="K1137" s="165"/>
      <c r="L1137" s="166"/>
      <c r="M1137" s="65"/>
      <c r="N1137" s="114"/>
      <c r="O1137" s="114"/>
      <c r="P1137" s="114"/>
      <c r="Q1137" s="114"/>
      <c r="R1137" s="115"/>
      <c r="S1137" s="46" t="str">
        <f t="shared" si="250"/>
        <v>ข้อมูลไม่ครบ</v>
      </c>
      <c r="T1137" s="47" t="str">
        <f t="shared" si="251"/>
        <v>ข้อมูลไม่ครบ</v>
      </c>
      <c r="U1137" s="48" t="str">
        <f t="shared" si="252"/>
        <v>ข้อมูลไม่ครบ</v>
      </c>
      <c r="V1137" s="48" t="str">
        <f t="shared" si="253"/>
        <v>ข้อมูลไม่ครบ</v>
      </c>
      <c r="W1137" s="79" t="str">
        <f t="shared" ca="1" si="247"/>
        <v>ข้อมูลไม่ครบ</v>
      </c>
      <c r="X1137" s="46" t="str">
        <f t="shared" si="254"/>
        <v>ข้อมูลไม่ครบ</v>
      </c>
      <c r="Y1137" s="47" t="str">
        <f t="shared" si="248"/>
        <v>ข้อมูลไม่ครบ</v>
      </c>
      <c r="Z1137" s="48" t="str">
        <f t="shared" si="255"/>
        <v>ข้อมูลไม่ครบ</v>
      </c>
      <c r="AA1137" s="48" t="str">
        <f t="shared" si="256"/>
        <v>ข้อมูลไม่ครบ</v>
      </c>
      <c r="AB1137" s="46" t="str">
        <f t="shared" si="257"/>
        <v>ข้อมูลไม่ครบ</v>
      </c>
      <c r="AC1137" s="47" t="str">
        <f t="shared" si="249"/>
        <v>ข้อมูลไม่ครบ</v>
      </c>
      <c r="AD1137" s="48" t="str">
        <f t="shared" si="258"/>
        <v>ข้อมูลไม่ครบ</v>
      </c>
      <c r="AE1137" s="48" t="str">
        <f t="shared" si="259"/>
        <v>ข้อมูลไม่ครบ</v>
      </c>
      <c r="AF1137" s="64"/>
    </row>
    <row r="1138" spans="1:32" ht="21.75" thickBot="1" x14ac:dyDescent="0.4">
      <c r="A1138" s="81">
        <v>1120</v>
      </c>
      <c r="B1138" s="168"/>
      <c r="C1138" s="141"/>
      <c r="D1138" s="142"/>
      <c r="E1138" s="193"/>
      <c r="F1138" s="194"/>
      <c r="G1138" s="195"/>
      <c r="H1138" s="196"/>
      <c r="I1138" s="142"/>
      <c r="J1138" s="164"/>
      <c r="K1138" s="165"/>
      <c r="L1138" s="166"/>
      <c r="M1138" s="65"/>
      <c r="N1138" s="114"/>
      <c r="O1138" s="114"/>
      <c r="P1138" s="114"/>
      <c r="Q1138" s="114"/>
      <c r="R1138" s="115"/>
      <c r="S1138" s="46" t="str">
        <f t="shared" si="250"/>
        <v>ข้อมูลไม่ครบ</v>
      </c>
      <c r="T1138" s="47" t="str">
        <f t="shared" si="251"/>
        <v>ข้อมูลไม่ครบ</v>
      </c>
      <c r="U1138" s="48" t="str">
        <f t="shared" si="252"/>
        <v>ข้อมูลไม่ครบ</v>
      </c>
      <c r="V1138" s="48" t="str">
        <f t="shared" si="253"/>
        <v>ข้อมูลไม่ครบ</v>
      </c>
      <c r="W1138" s="79" t="str">
        <f t="shared" ca="1" si="247"/>
        <v>ข้อมูลไม่ครบ</v>
      </c>
      <c r="X1138" s="46" t="str">
        <f t="shared" si="254"/>
        <v>ข้อมูลไม่ครบ</v>
      </c>
      <c r="Y1138" s="47" t="str">
        <f t="shared" si="248"/>
        <v>ข้อมูลไม่ครบ</v>
      </c>
      <c r="Z1138" s="48" t="str">
        <f t="shared" si="255"/>
        <v>ข้อมูลไม่ครบ</v>
      </c>
      <c r="AA1138" s="48" t="str">
        <f t="shared" si="256"/>
        <v>ข้อมูลไม่ครบ</v>
      </c>
      <c r="AB1138" s="46" t="str">
        <f t="shared" si="257"/>
        <v>ข้อมูลไม่ครบ</v>
      </c>
      <c r="AC1138" s="47" t="str">
        <f t="shared" si="249"/>
        <v>ข้อมูลไม่ครบ</v>
      </c>
      <c r="AD1138" s="48" t="str">
        <f t="shared" si="258"/>
        <v>ข้อมูลไม่ครบ</v>
      </c>
      <c r="AE1138" s="48" t="str">
        <f t="shared" si="259"/>
        <v>ข้อมูลไม่ครบ</v>
      </c>
      <c r="AF1138" s="64"/>
    </row>
    <row r="1139" spans="1:32" ht="21.75" thickBot="1" x14ac:dyDescent="0.4">
      <c r="A1139" s="81">
        <v>1121</v>
      </c>
      <c r="B1139" s="168"/>
      <c r="C1139" s="141"/>
      <c r="D1139" s="142"/>
      <c r="E1139" s="193"/>
      <c r="F1139" s="194"/>
      <c r="G1139" s="195"/>
      <c r="H1139" s="196"/>
      <c r="I1139" s="142"/>
      <c r="J1139" s="164"/>
      <c r="K1139" s="165"/>
      <c r="L1139" s="166"/>
      <c r="M1139" s="65"/>
      <c r="N1139" s="114"/>
      <c r="O1139" s="114"/>
      <c r="P1139" s="114"/>
      <c r="Q1139" s="114"/>
      <c r="R1139" s="115"/>
      <c r="S1139" s="46" t="str">
        <f t="shared" si="250"/>
        <v>ข้อมูลไม่ครบ</v>
      </c>
      <c r="T1139" s="47" t="str">
        <f t="shared" si="251"/>
        <v>ข้อมูลไม่ครบ</v>
      </c>
      <c r="U1139" s="48" t="str">
        <f t="shared" si="252"/>
        <v>ข้อมูลไม่ครบ</v>
      </c>
      <c r="V1139" s="48" t="str">
        <f t="shared" si="253"/>
        <v>ข้อมูลไม่ครบ</v>
      </c>
      <c r="W1139" s="79" t="str">
        <f t="shared" ca="1" si="247"/>
        <v>ข้อมูลไม่ครบ</v>
      </c>
      <c r="X1139" s="46" t="str">
        <f t="shared" si="254"/>
        <v>ข้อมูลไม่ครบ</v>
      </c>
      <c r="Y1139" s="47" t="str">
        <f t="shared" si="248"/>
        <v>ข้อมูลไม่ครบ</v>
      </c>
      <c r="Z1139" s="48" t="str">
        <f t="shared" si="255"/>
        <v>ข้อมูลไม่ครบ</v>
      </c>
      <c r="AA1139" s="48" t="str">
        <f t="shared" si="256"/>
        <v>ข้อมูลไม่ครบ</v>
      </c>
      <c r="AB1139" s="46" t="str">
        <f t="shared" si="257"/>
        <v>ข้อมูลไม่ครบ</v>
      </c>
      <c r="AC1139" s="47" t="str">
        <f t="shared" si="249"/>
        <v>ข้อมูลไม่ครบ</v>
      </c>
      <c r="AD1139" s="48" t="str">
        <f t="shared" si="258"/>
        <v>ข้อมูลไม่ครบ</v>
      </c>
      <c r="AE1139" s="48" t="str">
        <f t="shared" si="259"/>
        <v>ข้อมูลไม่ครบ</v>
      </c>
      <c r="AF1139" s="64"/>
    </row>
    <row r="1140" spans="1:32" ht="21.75" thickBot="1" x14ac:dyDescent="0.4">
      <c r="A1140" s="81">
        <v>1122</v>
      </c>
      <c r="B1140" s="168"/>
      <c r="C1140" s="141"/>
      <c r="D1140" s="142"/>
      <c r="E1140" s="193"/>
      <c r="F1140" s="194"/>
      <c r="G1140" s="195"/>
      <c r="H1140" s="196"/>
      <c r="I1140" s="142"/>
      <c r="J1140" s="164"/>
      <c r="K1140" s="165"/>
      <c r="L1140" s="166"/>
      <c r="M1140" s="65"/>
      <c r="N1140" s="114"/>
      <c r="O1140" s="114"/>
      <c r="P1140" s="114"/>
      <c r="Q1140" s="114"/>
      <c r="R1140" s="115"/>
      <c r="S1140" s="46" t="str">
        <f t="shared" si="250"/>
        <v>ข้อมูลไม่ครบ</v>
      </c>
      <c r="T1140" s="47" t="str">
        <f t="shared" si="251"/>
        <v>ข้อมูลไม่ครบ</v>
      </c>
      <c r="U1140" s="48" t="str">
        <f t="shared" si="252"/>
        <v>ข้อมูลไม่ครบ</v>
      </c>
      <c r="V1140" s="48" t="str">
        <f t="shared" si="253"/>
        <v>ข้อมูลไม่ครบ</v>
      </c>
      <c r="W1140" s="79" t="str">
        <f t="shared" ca="1" si="247"/>
        <v>ข้อมูลไม่ครบ</v>
      </c>
      <c r="X1140" s="46" t="str">
        <f t="shared" si="254"/>
        <v>ข้อมูลไม่ครบ</v>
      </c>
      <c r="Y1140" s="47" t="str">
        <f t="shared" si="248"/>
        <v>ข้อมูลไม่ครบ</v>
      </c>
      <c r="Z1140" s="48" t="str">
        <f t="shared" si="255"/>
        <v>ข้อมูลไม่ครบ</v>
      </c>
      <c r="AA1140" s="48" t="str">
        <f t="shared" si="256"/>
        <v>ข้อมูลไม่ครบ</v>
      </c>
      <c r="AB1140" s="46" t="str">
        <f t="shared" si="257"/>
        <v>ข้อมูลไม่ครบ</v>
      </c>
      <c r="AC1140" s="47" t="str">
        <f t="shared" si="249"/>
        <v>ข้อมูลไม่ครบ</v>
      </c>
      <c r="AD1140" s="48" t="str">
        <f t="shared" si="258"/>
        <v>ข้อมูลไม่ครบ</v>
      </c>
      <c r="AE1140" s="48" t="str">
        <f t="shared" si="259"/>
        <v>ข้อมูลไม่ครบ</v>
      </c>
      <c r="AF1140" s="64"/>
    </row>
    <row r="1141" spans="1:32" ht="21.75" thickBot="1" x14ac:dyDescent="0.4">
      <c r="A1141" s="81">
        <v>1123</v>
      </c>
      <c r="B1141" s="168"/>
      <c r="C1141" s="141"/>
      <c r="D1141" s="142"/>
      <c r="E1141" s="193"/>
      <c r="F1141" s="194"/>
      <c r="G1141" s="195"/>
      <c r="H1141" s="196"/>
      <c r="I1141" s="142"/>
      <c r="J1141" s="164"/>
      <c r="K1141" s="165"/>
      <c r="L1141" s="166"/>
      <c r="M1141" s="65"/>
      <c r="N1141" s="114"/>
      <c r="O1141" s="114"/>
      <c r="P1141" s="114"/>
      <c r="Q1141" s="114"/>
      <c r="R1141" s="115"/>
      <c r="S1141" s="46" t="str">
        <f t="shared" si="250"/>
        <v>ข้อมูลไม่ครบ</v>
      </c>
      <c r="T1141" s="47" t="str">
        <f t="shared" si="251"/>
        <v>ข้อมูลไม่ครบ</v>
      </c>
      <c r="U1141" s="48" t="str">
        <f t="shared" si="252"/>
        <v>ข้อมูลไม่ครบ</v>
      </c>
      <c r="V1141" s="48" t="str">
        <f t="shared" si="253"/>
        <v>ข้อมูลไม่ครบ</v>
      </c>
      <c r="W1141" s="79" t="str">
        <f t="shared" ca="1" si="247"/>
        <v>ข้อมูลไม่ครบ</v>
      </c>
      <c r="X1141" s="46" t="str">
        <f t="shared" si="254"/>
        <v>ข้อมูลไม่ครบ</v>
      </c>
      <c r="Y1141" s="47" t="str">
        <f t="shared" si="248"/>
        <v>ข้อมูลไม่ครบ</v>
      </c>
      <c r="Z1141" s="48" t="str">
        <f t="shared" si="255"/>
        <v>ข้อมูลไม่ครบ</v>
      </c>
      <c r="AA1141" s="48" t="str">
        <f t="shared" si="256"/>
        <v>ข้อมูลไม่ครบ</v>
      </c>
      <c r="AB1141" s="46" t="str">
        <f t="shared" si="257"/>
        <v>ข้อมูลไม่ครบ</v>
      </c>
      <c r="AC1141" s="47" t="str">
        <f t="shared" si="249"/>
        <v>ข้อมูลไม่ครบ</v>
      </c>
      <c r="AD1141" s="48" t="str">
        <f t="shared" si="258"/>
        <v>ข้อมูลไม่ครบ</v>
      </c>
      <c r="AE1141" s="48" t="str">
        <f t="shared" si="259"/>
        <v>ข้อมูลไม่ครบ</v>
      </c>
      <c r="AF1141" s="64"/>
    </row>
    <row r="1142" spans="1:32" ht="21.75" thickBot="1" x14ac:dyDescent="0.4">
      <c r="A1142" s="81">
        <v>1124</v>
      </c>
      <c r="B1142" s="168"/>
      <c r="C1142" s="141"/>
      <c r="D1142" s="142"/>
      <c r="E1142" s="193"/>
      <c r="F1142" s="194"/>
      <c r="G1142" s="195"/>
      <c r="H1142" s="196"/>
      <c r="I1142" s="142"/>
      <c r="J1142" s="164"/>
      <c r="K1142" s="165"/>
      <c r="L1142" s="166"/>
      <c r="M1142" s="65"/>
      <c r="N1142" s="114"/>
      <c r="O1142" s="114"/>
      <c r="P1142" s="114"/>
      <c r="Q1142" s="114"/>
      <c r="R1142" s="115"/>
      <c r="S1142" s="46" t="str">
        <f t="shared" si="250"/>
        <v>ข้อมูลไม่ครบ</v>
      </c>
      <c r="T1142" s="47" t="str">
        <f t="shared" si="251"/>
        <v>ข้อมูลไม่ครบ</v>
      </c>
      <c r="U1142" s="48" t="str">
        <f t="shared" si="252"/>
        <v>ข้อมูลไม่ครบ</v>
      </c>
      <c r="V1142" s="48" t="str">
        <f t="shared" si="253"/>
        <v>ข้อมูลไม่ครบ</v>
      </c>
      <c r="W1142" s="79" t="str">
        <f t="shared" ca="1" si="247"/>
        <v>ข้อมูลไม่ครบ</v>
      </c>
      <c r="X1142" s="46" t="str">
        <f t="shared" si="254"/>
        <v>ข้อมูลไม่ครบ</v>
      </c>
      <c r="Y1142" s="47" t="str">
        <f t="shared" si="248"/>
        <v>ข้อมูลไม่ครบ</v>
      </c>
      <c r="Z1142" s="48" t="str">
        <f t="shared" si="255"/>
        <v>ข้อมูลไม่ครบ</v>
      </c>
      <c r="AA1142" s="48" t="str">
        <f t="shared" si="256"/>
        <v>ข้อมูลไม่ครบ</v>
      </c>
      <c r="AB1142" s="46" t="str">
        <f t="shared" si="257"/>
        <v>ข้อมูลไม่ครบ</v>
      </c>
      <c r="AC1142" s="47" t="str">
        <f t="shared" si="249"/>
        <v>ข้อมูลไม่ครบ</v>
      </c>
      <c r="AD1142" s="48" t="str">
        <f t="shared" si="258"/>
        <v>ข้อมูลไม่ครบ</v>
      </c>
      <c r="AE1142" s="48" t="str">
        <f t="shared" si="259"/>
        <v>ข้อมูลไม่ครบ</v>
      </c>
      <c r="AF1142" s="64"/>
    </row>
    <row r="1143" spans="1:32" ht="21.75" thickBot="1" x14ac:dyDescent="0.4">
      <c r="A1143" s="81">
        <v>1125</v>
      </c>
      <c r="B1143" s="168"/>
      <c r="C1143" s="141"/>
      <c r="D1143" s="142"/>
      <c r="E1143" s="193"/>
      <c r="F1143" s="194"/>
      <c r="G1143" s="195"/>
      <c r="H1143" s="196"/>
      <c r="I1143" s="142"/>
      <c r="J1143" s="164"/>
      <c r="K1143" s="165"/>
      <c r="L1143" s="166"/>
      <c r="M1143" s="65"/>
      <c r="N1143" s="114"/>
      <c r="O1143" s="114"/>
      <c r="P1143" s="114"/>
      <c r="Q1143" s="114"/>
      <c r="R1143" s="115"/>
      <c r="S1143" s="46" t="str">
        <f t="shared" si="250"/>
        <v>ข้อมูลไม่ครบ</v>
      </c>
      <c r="T1143" s="47" t="str">
        <f t="shared" si="251"/>
        <v>ข้อมูลไม่ครบ</v>
      </c>
      <c r="U1143" s="48" t="str">
        <f t="shared" si="252"/>
        <v>ข้อมูลไม่ครบ</v>
      </c>
      <c r="V1143" s="48" t="str">
        <f t="shared" si="253"/>
        <v>ข้อมูลไม่ครบ</v>
      </c>
      <c r="W1143" s="79" t="str">
        <f t="shared" ca="1" si="247"/>
        <v>ข้อมูลไม่ครบ</v>
      </c>
      <c r="X1143" s="46" t="str">
        <f t="shared" si="254"/>
        <v>ข้อมูลไม่ครบ</v>
      </c>
      <c r="Y1143" s="47" t="str">
        <f t="shared" si="248"/>
        <v>ข้อมูลไม่ครบ</v>
      </c>
      <c r="Z1143" s="48" t="str">
        <f t="shared" si="255"/>
        <v>ข้อมูลไม่ครบ</v>
      </c>
      <c r="AA1143" s="48" t="str">
        <f t="shared" si="256"/>
        <v>ข้อมูลไม่ครบ</v>
      </c>
      <c r="AB1143" s="46" t="str">
        <f t="shared" si="257"/>
        <v>ข้อมูลไม่ครบ</v>
      </c>
      <c r="AC1143" s="47" t="str">
        <f t="shared" si="249"/>
        <v>ข้อมูลไม่ครบ</v>
      </c>
      <c r="AD1143" s="48" t="str">
        <f t="shared" si="258"/>
        <v>ข้อมูลไม่ครบ</v>
      </c>
      <c r="AE1143" s="48" t="str">
        <f t="shared" si="259"/>
        <v>ข้อมูลไม่ครบ</v>
      </c>
      <c r="AF1143" s="64"/>
    </row>
    <row r="1144" spans="1:32" ht="21.75" thickBot="1" x14ac:dyDescent="0.4">
      <c r="A1144" s="81">
        <v>1126</v>
      </c>
      <c r="B1144" s="168"/>
      <c r="C1144" s="141"/>
      <c r="D1144" s="142"/>
      <c r="E1144" s="193"/>
      <c r="F1144" s="194"/>
      <c r="G1144" s="195"/>
      <c r="H1144" s="196"/>
      <c r="I1144" s="142"/>
      <c r="J1144" s="164"/>
      <c r="K1144" s="165"/>
      <c r="L1144" s="166"/>
      <c r="M1144" s="65"/>
      <c r="N1144" s="114"/>
      <c r="O1144" s="114"/>
      <c r="P1144" s="114"/>
      <c r="Q1144" s="114"/>
      <c r="R1144" s="115"/>
      <c r="S1144" s="46" t="str">
        <f t="shared" si="250"/>
        <v>ข้อมูลไม่ครบ</v>
      </c>
      <c r="T1144" s="47" t="str">
        <f t="shared" si="251"/>
        <v>ข้อมูลไม่ครบ</v>
      </c>
      <c r="U1144" s="48" t="str">
        <f t="shared" si="252"/>
        <v>ข้อมูลไม่ครบ</v>
      </c>
      <c r="V1144" s="48" t="str">
        <f t="shared" si="253"/>
        <v>ข้อมูลไม่ครบ</v>
      </c>
      <c r="W1144" s="79" t="str">
        <f t="shared" ca="1" si="247"/>
        <v>ข้อมูลไม่ครบ</v>
      </c>
      <c r="X1144" s="46" t="str">
        <f t="shared" si="254"/>
        <v>ข้อมูลไม่ครบ</v>
      </c>
      <c r="Y1144" s="47" t="str">
        <f t="shared" si="248"/>
        <v>ข้อมูลไม่ครบ</v>
      </c>
      <c r="Z1144" s="48" t="str">
        <f t="shared" si="255"/>
        <v>ข้อมูลไม่ครบ</v>
      </c>
      <c r="AA1144" s="48" t="str">
        <f t="shared" si="256"/>
        <v>ข้อมูลไม่ครบ</v>
      </c>
      <c r="AB1144" s="46" t="str">
        <f t="shared" si="257"/>
        <v>ข้อมูลไม่ครบ</v>
      </c>
      <c r="AC1144" s="47" t="str">
        <f t="shared" si="249"/>
        <v>ข้อมูลไม่ครบ</v>
      </c>
      <c r="AD1144" s="48" t="str">
        <f t="shared" si="258"/>
        <v>ข้อมูลไม่ครบ</v>
      </c>
      <c r="AE1144" s="48" t="str">
        <f t="shared" si="259"/>
        <v>ข้อมูลไม่ครบ</v>
      </c>
      <c r="AF1144" s="64"/>
    </row>
    <row r="1145" spans="1:32" ht="21.75" thickBot="1" x14ac:dyDescent="0.4">
      <c r="A1145" s="81">
        <v>1127</v>
      </c>
      <c r="B1145" s="168"/>
      <c r="C1145" s="141"/>
      <c r="D1145" s="142"/>
      <c r="E1145" s="193"/>
      <c r="F1145" s="194"/>
      <c r="G1145" s="195"/>
      <c r="H1145" s="196"/>
      <c r="I1145" s="142"/>
      <c r="J1145" s="164"/>
      <c r="K1145" s="165"/>
      <c r="L1145" s="166"/>
      <c r="M1145" s="65"/>
      <c r="N1145" s="114"/>
      <c r="O1145" s="114"/>
      <c r="P1145" s="114"/>
      <c r="Q1145" s="114"/>
      <c r="R1145" s="115"/>
      <c r="S1145" s="46" t="str">
        <f t="shared" si="250"/>
        <v>ข้อมูลไม่ครบ</v>
      </c>
      <c r="T1145" s="47" t="str">
        <f t="shared" si="251"/>
        <v>ข้อมูลไม่ครบ</v>
      </c>
      <c r="U1145" s="48" t="str">
        <f t="shared" si="252"/>
        <v>ข้อมูลไม่ครบ</v>
      </c>
      <c r="V1145" s="48" t="str">
        <f t="shared" si="253"/>
        <v>ข้อมูลไม่ครบ</v>
      </c>
      <c r="W1145" s="79" t="str">
        <f t="shared" ca="1" si="247"/>
        <v>ข้อมูลไม่ครบ</v>
      </c>
      <c r="X1145" s="46" t="str">
        <f t="shared" si="254"/>
        <v>ข้อมูลไม่ครบ</v>
      </c>
      <c r="Y1145" s="47" t="str">
        <f t="shared" si="248"/>
        <v>ข้อมูลไม่ครบ</v>
      </c>
      <c r="Z1145" s="48" t="str">
        <f t="shared" si="255"/>
        <v>ข้อมูลไม่ครบ</v>
      </c>
      <c r="AA1145" s="48" t="str">
        <f t="shared" si="256"/>
        <v>ข้อมูลไม่ครบ</v>
      </c>
      <c r="AB1145" s="46" t="str">
        <f t="shared" si="257"/>
        <v>ข้อมูลไม่ครบ</v>
      </c>
      <c r="AC1145" s="47" t="str">
        <f t="shared" si="249"/>
        <v>ข้อมูลไม่ครบ</v>
      </c>
      <c r="AD1145" s="48" t="str">
        <f t="shared" si="258"/>
        <v>ข้อมูลไม่ครบ</v>
      </c>
      <c r="AE1145" s="48" t="str">
        <f t="shared" si="259"/>
        <v>ข้อมูลไม่ครบ</v>
      </c>
      <c r="AF1145" s="64"/>
    </row>
    <row r="1146" spans="1:32" ht="21.75" thickBot="1" x14ac:dyDescent="0.4">
      <c r="A1146" s="81">
        <v>1128</v>
      </c>
      <c r="B1146" s="168"/>
      <c r="C1146" s="141"/>
      <c r="D1146" s="142"/>
      <c r="E1146" s="193"/>
      <c r="F1146" s="194"/>
      <c r="G1146" s="195"/>
      <c r="H1146" s="196"/>
      <c r="I1146" s="142"/>
      <c r="J1146" s="164"/>
      <c r="K1146" s="165"/>
      <c r="L1146" s="166"/>
      <c r="M1146" s="65"/>
      <c r="N1146" s="114"/>
      <c r="O1146" s="114"/>
      <c r="P1146" s="114"/>
      <c r="Q1146" s="114"/>
      <c r="R1146" s="115"/>
      <c r="S1146" s="46" t="str">
        <f t="shared" si="250"/>
        <v>ข้อมูลไม่ครบ</v>
      </c>
      <c r="T1146" s="47" t="str">
        <f t="shared" si="251"/>
        <v>ข้อมูลไม่ครบ</v>
      </c>
      <c r="U1146" s="48" t="str">
        <f t="shared" si="252"/>
        <v>ข้อมูลไม่ครบ</v>
      </c>
      <c r="V1146" s="48" t="str">
        <f t="shared" si="253"/>
        <v>ข้อมูลไม่ครบ</v>
      </c>
      <c r="W1146" s="79" t="str">
        <f t="shared" ca="1" si="247"/>
        <v>ข้อมูลไม่ครบ</v>
      </c>
      <c r="X1146" s="46" t="str">
        <f t="shared" si="254"/>
        <v>ข้อมูลไม่ครบ</v>
      </c>
      <c r="Y1146" s="47" t="str">
        <f t="shared" si="248"/>
        <v>ข้อมูลไม่ครบ</v>
      </c>
      <c r="Z1146" s="48" t="str">
        <f t="shared" si="255"/>
        <v>ข้อมูลไม่ครบ</v>
      </c>
      <c r="AA1146" s="48" t="str">
        <f t="shared" si="256"/>
        <v>ข้อมูลไม่ครบ</v>
      </c>
      <c r="AB1146" s="46" t="str">
        <f t="shared" si="257"/>
        <v>ข้อมูลไม่ครบ</v>
      </c>
      <c r="AC1146" s="47" t="str">
        <f t="shared" si="249"/>
        <v>ข้อมูลไม่ครบ</v>
      </c>
      <c r="AD1146" s="48" t="str">
        <f t="shared" si="258"/>
        <v>ข้อมูลไม่ครบ</v>
      </c>
      <c r="AE1146" s="48" t="str">
        <f t="shared" si="259"/>
        <v>ข้อมูลไม่ครบ</v>
      </c>
      <c r="AF1146" s="64"/>
    </row>
    <row r="1147" spans="1:32" ht="21.75" thickBot="1" x14ac:dyDescent="0.4">
      <c r="A1147" s="81">
        <v>1129</v>
      </c>
      <c r="B1147" s="168"/>
      <c r="C1147" s="141"/>
      <c r="D1147" s="142"/>
      <c r="E1147" s="193"/>
      <c r="F1147" s="194"/>
      <c r="G1147" s="195"/>
      <c r="H1147" s="196"/>
      <c r="I1147" s="142"/>
      <c r="J1147" s="164"/>
      <c r="K1147" s="165"/>
      <c r="L1147" s="166"/>
      <c r="M1147" s="65"/>
      <c r="N1147" s="114"/>
      <c r="O1147" s="114"/>
      <c r="P1147" s="114"/>
      <c r="Q1147" s="114"/>
      <c r="R1147" s="115"/>
      <c r="S1147" s="46" t="str">
        <f t="shared" si="250"/>
        <v>ข้อมูลไม่ครบ</v>
      </c>
      <c r="T1147" s="47" t="str">
        <f t="shared" si="251"/>
        <v>ข้อมูลไม่ครบ</v>
      </c>
      <c r="U1147" s="48" t="str">
        <f t="shared" si="252"/>
        <v>ข้อมูลไม่ครบ</v>
      </c>
      <c r="V1147" s="48" t="str">
        <f t="shared" si="253"/>
        <v>ข้อมูลไม่ครบ</v>
      </c>
      <c r="W1147" s="79" t="str">
        <f t="shared" ca="1" si="247"/>
        <v>ข้อมูลไม่ครบ</v>
      </c>
      <c r="X1147" s="46" t="str">
        <f t="shared" si="254"/>
        <v>ข้อมูลไม่ครบ</v>
      </c>
      <c r="Y1147" s="47" t="str">
        <f t="shared" si="248"/>
        <v>ข้อมูลไม่ครบ</v>
      </c>
      <c r="Z1147" s="48" t="str">
        <f t="shared" si="255"/>
        <v>ข้อมูลไม่ครบ</v>
      </c>
      <c r="AA1147" s="48" t="str">
        <f t="shared" si="256"/>
        <v>ข้อมูลไม่ครบ</v>
      </c>
      <c r="AB1147" s="46" t="str">
        <f t="shared" si="257"/>
        <v>ข้อมูลไม่ครบ</v>
      </c>
      <c r="AC1147" s="47" t="str">
        <f t="shared" si="249"/>
        <v>ข้อมูลไม่ครบ</v>
      </c>
      <c r="AD1147" s="48" t="str">
        <f t="shared" si="258"/>
        <v>ข้อมูลไม่ครบ</v>
      </c>
      <c r="AE1147" s="48" t="str">
        <f t="shared" si="259"/>
        <v>ข้อมูลไม่ครบ</v>
      </c>
      <c r="AF1147" s="64"/>
    </row>
    <row r="1148" spans="1:32" ht="21.75" thickBot="1" x14ac:dyDescent="0.4">
      <c r="A1148" s="81">
        <v>1130</v>
      </c>
      <c r="B1148" s="168"/>
      <c r="C1148" s="141"/>
      <c r="D1148" s="142"/>
      <c r="E1148" s="193"/>
      <c r="F1148" s="194"/>
      <c r="G1148" s="195"/>
      <c r="H1148" s="196"/>
      <c r="I1148" s="142"/>
      <c r="J1148" s="164"/>
      <c r="K1148" s="165"/>
      <c r="L1148" s="166"/>
      <c r="M1148" s="65"/>
      <c r="N1148" s="114"/>
      <c r="O1148" s="114"/>
      <c r="P1148" s="114"/>
      <c r="Q1148" s="114"/>
      <c r="R1148" s="115"/>
      <c r="S1148" s="46" t="str">
        <f t="shared" si="250"/>
        <v>ข้อมูลไม่ครบ</v>
      </c>
      <c r="T1148" s="47" t="str">
        <f t="shared" si="251"/>
        <v>ข้อมูลไม่ครบ</v>
      </c>
      <c r="U1148" s="48" t="str">
        <f t="shared" si="252"/>
        <v>ข้อมูลไม่ครบ</v>
      </c>
      <c r="V1148" s="48" t="str">
        <f t="shared" si="253"/>
        <v>ข้อมูลไม่ครบ</v>
      </c>
      <c r="W1148" s="79" t="str">
        <f t="shared" ca="1" si="247"/>
        <v>ข้อมูลไม่ครบ</v>
      </c>
      <c r="X1148" s="46" t="str">
        <f t="shared" si="254"/>
        <v>ข้อมูลไม่ครบ</v>
      </c>
      <c r="Y1148" s="47" t="str">
        <f t="shared" si="248"/>
        <v>ข้อมูลไม่ครบ</v>
      </c>
      <c r="Z1148" s="48" t="str">
        <f t="shared" si="255"/>
        <v>ข้อมูลไม่ครบ</v>
      </c>
      <c r="AA1148" s="48" t="str">
        <f t="shared" si="256"/>
        <v>ข้อมูลไม่ครบ</v>
      </c>
      <c r="AB1148" s="46" t="str">
        <f t="shared" si="257"/>
        <v>ข้อมูลไม่ครบ</v>
      </c>
      <c r="AC1148" s="47" t="str">
        <f t="shared" si="249"/>
        <v>ข้อมูลไม่ครบ</v>
      </c>
      <c r="AD1148" s="48" t="str">
        <f t="shared" si="258"/>
        <v>ข้อมูลไม่ครบ</v>
      </c>
      <c r="AE1148" s="48" t="str">
        <f t="shared" si="259"/>
        <v>ข้อมูลไม่ครบ</v>
      </c>
      <c r="AF1148" s="64"/>
    </row>
    <row r="1149" spans="1:32" ht="21.75" thickBot="1" x14ac:dyDescent="0.4">
      <c r="A1149" s="81">
        <v>1131</v>
      </c>
      <c r="B1149" s="168"/>
      <c r="C1149" s="141"/>
      <c r="D1149" s="142"/>
      <c r="E1149" s="193"/>
      <c r="F1149" s="194"/>
      <c r="G1149" s="195"/>
      <c r="H1149" s="196"/>
      <c r="I1149" s="142"/>
      <c r="J1149" s="164"/>
      <c r="K1149" s="165"/>
      <c r="L1149" s="166"/>
      <c r="M1149" s="65"/>
      <c r="N1149" s="114"/>
      <c r="O1149" s="114"/>
      <c r="P1149" s="114"/>
      <c r="Q1149" s="114"/>
      <c r="R1149" s="115"/>
      <c r="S1149" s="46" t="str">
        <f t="shared" si="250"/>
        <v>ข้อมูลไม่ครบ</v>
      </c>
      <c r="T1149" s="47" t="str">
        <f t="shared" si="251"/>
        <v>ข้อมูลไม่ครบ</v>
      </c>
      <c r="U1149" s="48" t="str">
        <f t="shared" si="252"/>
        <v>ข้อมูลไม่ครบ</v>
      </c>
      <c r="V1149" s="48" t="str">
        <f t="shared" si="253"/>
        <v>ข้อมูลไม่ครบ</v>
      </c>
      <c r="W1149" s="79" t="str">
        <f t="shared" ca="1" si="247"/>
        <v>ข้อมูลไม่ครบ</v>
      </c>
      <c r="X1149" s="46" t="str">
        <f t="shared" si="254"/>
        <v>ข้อมูลไม่ครบ</v>
      </c>
      <c r="Y1149" s="47" t="str">
        <f t="shared" si="248"/>
        <v>ข้อมูลไม่ครบ</v>
      </c>
      <c r="Z1149" s="48" t="str">
        <f t="shared" si="255"/>
        <v>ข้อมูลไม่ครบ</v>
      </c>
      <c r="AA1149" s="48" t="str">
        <f t="shared" si="256"/>
        <v>ข้อมูลไม่ครบ</v>
      </c>
      <c r="AB1149" s="46" t="str">
        <f t="shared" si="257"/>
        <v>ข้อมูลไม่ครบ</v>
      </c>
      <c r="AC1149" s="47" t="str">
        <f t="shared" si="249"/>
        <v>ข้อมูลไม่ครบ</v>
      </c>
      <c r="AD1149" s="48" t="str">
        <f t="shared" si="258"/>
        <v>ข้อมูลไม่ครบ</v>
      </c>
      <c r="AE1149" s="48" t="str">
        <f t="shared" si="259"/>
        <v>ข้อมูลไม่ครบ</v>
      </c>
      <c r="AF1149" s="64"/>
    </row>
    <row r="1150" spans="1:32" ht="21.75" thickBot="1" x14ac:dyDescent="0.4">
      <c r="A1150" s="81">
        <v>1132</v>
      </c>
      <c r="B1150" s="168"/>
      <c r="C1150" s="141"/>
      <c r="D1150" s="142"/>
      <c r="E1150" s="193"/>
      <c r="F1150" s="194"/>
      <c r="G1150" s="195"/>
      <c r="H1150" s="196"/>
      <c r="I1150" s="142"/>
      <c r="J1150" s="164"/>
      <c r="K1150" s="165"/>
      <c r="L1150" s="166"/>
      <c r="M1150" s="65"/>
      <c r="N1150" s="114"/>
      <c r="O1150" s="114"/>
      <c r="P1150" s="114"/>
      <c r="Q1150" s="114"/>
      <c r="R1150" s="115"/>
      <c r="S1150" s="46" t="str">
        <f t="shared" si="250"/>
        <v>ข้อมูลไม่ครบ</v>
      </c>
      <c r="T1150" s="47" t="str">
        <f t="shared" si="251"/>
        <v>ข้อมูลไม่ครบ</v>
      </c>
      <c r="U1150" s="48" t="str">
        <f t="shared" si="252"/>
        <v>ข้อมูลไม่ครบ</v>
      </c>
      <c r="V1150" s="48" t="str">
        <f t="shared" si="253"/>
        <v>ข้อมูลไม่ครบ</v>
      </c>
      <c r="W1150" s="79" t="str">
        <f t="shared" ca="1" si="247"/>
        <v>ข้อมูลไม่ครบ</v>
      </c>
      <c r="X1150" s="46" t="str">
        <f t="shared" si="254"/>
        <v>ข้อมูลไม่ครบ</v>
      </c>
      <c r="Y1150" s="47" t="str">
        <f t="shared" si="248"/>
        <v>ข้อมูลไม่ครบ</v>
      </c>
      <c r="Z1150" s="48" t="str">
        <f t="shared" si="255"/>
        <v>ข้อมูลไม่ครบ</v>
      </c>
      <c r="AA1150" s="48" t="str">
        <f t="shared" si="256"/>
        <v>ข้อมูลไม่ครบ</v>
      </c>
      <c r="AB1150" s="46" t="str">
        <f t="shared" si="257"/>
        <v>ข้อมูลไม่ครบ</v>
      </c>
      <c r="AC1150" s="47" t="str">
        <f t="shared" si="249"/>
        <v>ข้อมูลไม่ครบ</v>
      </c>
      <c r="AD1150" s="48" t="str">
        <f t="shared" si="258"/>
        <v>ข้อมูลไม่ครบ</v>
      </c>
      <c r="AE1150" s="48" t="str">
        <f t="shared" si="259"/>
        <v>ข้อมูลไม่ครบ</v>
      </c>
      <c r="AF1150" s="64"/>
    </row>
    <row r="1151" spans="1:32" ht="21.75" thickBot="1" x14ac:dyDescent="0.4">
      <c r="A1151" s="81">
        <v>1133</v>
      </c>
      <c r="B1151" s="168"/>
      <c r="C1151" s="141"/>
      <c r="D1151" s="142"/>
      <c r="E1151" s="193"/>
      <c r="F1151" s="194"/>
      <c r="G1151" s="195"/>
      <c r="H1151" s="196"/>
      <c r="I1151" s="142"/>
      <c r="J1151" s="164"/>
      <c r="K1151" s="165"/>
      <c r="L1151" s="166"/>
      <c r="M1151" s="65"/>
      <c r="N1151" s="114"/>
      <c r="O1151" s="114"/>
      <c r="P1151" s="114"/>
      <c r="Q1151" s="114"/>
      <c r="R1151" s="115"/>
      <c r="S1151" s="46" t="str">
        <f t="shared" si="250"/>
        <v>ข้อมูลไม่ครบ</v>
      </c>
      <c r="T1151" s="47" t="str">
        <f t="shared" si="251"/>
        <v>ข้อมูลไม่ครบ</v>
      </c>
      <c r="U1151" s="48" t="str">
        <f t="shared" si="252"/>
        <v>ข้อมูลไม่ครบ</v>
      </c>
      <c r="V1151" s="48" t="str">
        <f t="shared" si="253"/>
        <v>ข้อมูลไม่ครบ</v>
      </c>
      <c r="W1151" s="79" t="str">
        <f t="shared" ca="1" si="247"/>
        <v>ข้อมูลไม่ครบ</v>
      </c>
      <c r="X1151" s="46" t="str">
        <f t="shared" si="254"/>
        <v>ข้อมูลไม่ครบ</v>
      </c>
      <c r="Y1151" s="47" t="str">
        <f t="shared" si="248"/>
        <v>ข้อมูลไม่ครบ</v>
      </c>
      <c r="Z1151" s="48" t="str">
        <f t="shared" si="255"/>
        <v>ข้อมูลไม่ครบ</v>
      </c>
      <c r="AA1151" s="48" t="str">
        <f t="shared" si="256"/>
        <v>ข้อมูลไม่ครบ</v>
      </c>
      <c r="AB1151" s="46" t="str">
        <f t="shared" si="257"/>
        <v>ข้อมูลไม่ครบ</v>
      </c>
      <c r="AC1151" s="47" t="str">
        <f t="shared" si="249"/>
        <v>ข้อมูลไม่ครบ</v>
      </c>
      <c r="AD1151" s="48" t="str">
        <f t="shared" si="258"/>
        <v>ข้อมูลไม่ครบ</v>
      </c>
      <c r="AE1151" s="48" t="str">
        <f t="shared" si="259"/>
        <v>ข้อมูลไม่ครบ</v>
      </c>
      <c r="AF1151" s="64"/>
    </row>
    <row r="1152" spans="1:32" ht="21.75" thickBot="1" x14ac:dyDescent="0.4">
      <c r="A1152" s="81">
        <v>1134</v>
      </c>
      <c r="B1152" s="168"/>
      <c r="C1152" s="141"/>
      <c r="D1152" s="142"/>
      <c r="E1152" s="193"/>
      <c r="F1152" s="194"/>
      <c r="G1152" s="195"/>
      <c r="H1152" s="196"/>
      <c r="I1152" s="142"/>
      <c r="J1152" s="164"/>
      <c r="K1152" s="165"/>
      <c r="L1152" s="166"/>
      <c r="M1152" s="65"/>
      <c r="N1152" s="114"/>
      <c r="O1152" s="114"/>
      <c r="P1152" s="114"/>
      <c r="Q1152" s="114"/>
      <c r="R1152" s="115"/>
      <c r="S1152" s="46" t="str">
        <f t="shared" si="250"/>
        <v>ข้อมูลไม่ครบ</v>
      </c>
      <c r="T1152" s="47" t="str">
        <f t="shared" si="251"/>
        <v>ข้อมูลไม่ครบ</v>
      </c>
      <c r="U1152" s="48" t="str">
        <f t="shared" si="252"/>
        <v>ข้อมูลไม่ครบ</v>
      </c>
      <c r="V1152" s="48" t="str">
        <f t="shared" si="253"/>
        <v>ข้อมูลไม่ครบ</v>
      </c>
      <c r="W1152" s="79" t="str">
        <f t="shared" ca="1" si="247"/>
        <v>ข้อมูลไม่ครบ</v>
      </c>
      <c r="X1152" s="46" t="str">
        <f t="shared" si="254"/>
        <v>ข้อมูลไม่ครบ</v>
      </c>
      <c r="Y1152" s="47" t="str">
        <f t="shared" si="248"/>
        <v>ข้อมูลไม่ครบ</v>
      </c>
      <c r="Z1152" s="48" t="str">
        <f t="shared" si="255"/>
        <v>ข้อมูลไม่ครบ</v>
      </c>
      <c r="AA1152" s="48" t="str">
        <f t="shared" si="256"/>
        <v>ข้อมูลไม่ครบ</v>
      </c>
      <c r="AB1152" s="46" t="str">
        <f t="shared" si="257"/>
        <v>ข้อมูลไม่ครบ</v>
      </c>
      <c r="AC1152" s="47" t="str">
        <f t="shared" si="249"/>
        <v>ข้อมูลไม่ครบ</v>
      </c>
      <c r="AD1152" s="48" t="str">
        <f t="shared" si="258"/>
        <v>ข้อมูลไม่ครบ</v>
      </c>
      <c r="AE1152" s="48" t="str">
        <f t="shared" si="259"/>
        <v>ข้อมูลไม่ครบ</v>
      </c>
      <c r="AF1152" s="64"/>
    </row>
    <row r="1153" spans="1:32" ht="21.75" thickBot="1" x14ac:dyDescent="0.4">
      <c r="A1153" s="81">
        <v>1135</v>
      </c>
      <c r="B1153" s="168"/>
      <c r="C1153" s="141"/>
      <c r="D1153" s="142"/>
      <c r="E1153" s="193"/>
      <c r="F1153" s="194"/>
      <c r="G1153" s="195"/>
      <c r="H1153" s="196"/>
      <c r="I1153" s="142"/>
      <c r="J1153" s="164"/>
      <c r="K1153" s="165"/>
      <c r="L1153" s="166"/>
      <c r="M1153" s="65"/>
      <c r="N1153" s="114"/>
      <c r="O1153" s="114"/>
      <c r="P1153" s="114"/>
      <c r="Q1153" s="114"/>
      <c r="R1153" s="115"/>
      <c r="S1153" s="46" t="str">
        <f t="shared" si="250"/>
        <v>ข้อมูลไม่ครบ</v>
      </c>
      <c r="T1153" s="47" t="str">
        <f t="shared" si="251"/>
        <v>ข้อมูลไม่ครบ</v>
      </c>
      <c r="U1153" s="48" t="str">
        <f t="shared" si="252"/>
        <v>ข้อมูลไม่ครบ</v>
      </c>
      <c r="V1153" s="48" t="str">
        <f t="shared" si="253"/>
        <v>ข้อมูลไม่ครบ</v>
      </c>
      <c r="W1153" s="79" t="str">
        <f t="shared" ca="1" si="247"/>
        <v>ข้อมูลไม่ครบ</v>
      </c>
      <c r="X1153" s="46" t="str">
        <f t="shared" si="254"/>
        <v>ข้อมูลไม่ครบ</v>
      </c>
      <c r="Y1153" s="47" t="str">
        <f t="shared" si="248"/>
        <v>ข้อมูลไม่ครบ</v>
      </c>
      <c r="Z1153" s="48" t="str">
        <f t="shared" si="255"/>
        <v>ข้อมูลไม่ครบ</v>
      </c>
      <c r="AA1153" s="48" t="str">
        <f t="shared" si="256"/>
        <v>ข้อมูลไม่ครบ</v>
      </c>
      <c r="AB1153" s="46" t="str">
        <f t="shared" si="257"/>
        <v>ข้อมูลไม่ครบ</v>
      </c>
      <c r="AC1153" s="47" t="str">
        <f t="shared" si="249"/>
        <v>ข้อมูลไม่ครบ</v>
      </c>
      <c r="AD1153" s="48" t="str">
        <f t="shared" si="258"/>
        <v>ข้อมูลไม่ครบ</v>
      </c>
      <c r="AE1153" s="48" t="str">
        <f t="shared" si="259"/>
        <v>ข้อมูลไม่ครบ</v>
      </c>
      <c r="AF1153" s="64"/>
    </row>
    <row r="1154" spans="1:32" ht="21.75" thickBot="1" x14ac:dyDescent="0.4">
      <c r="A1154" s="81">
        <v>1136</v>
      </c>
      <c r="B1154" s="168"/>
      <c r="C1154" s="141"/>
      <c r="D1154" s="142"/>
      <c r="E1154" s="193"/>
      <c r="F1154" s="194"/>
      <c r="G1154" s="195"/>
      <c r="H1154" s="196"/>
      <c r="I1154" s="142"/>
      <c r="J1154" s="164"/>
      <c r="K1154" s="165"/>
      <c r="L1154" s="166"/>
      <c r="M1154" s="65"/>
      <c r="N1154" s="114"/>
      <c r="O1154" s="114"/>
      <c r="P1154" s="114"/>
      <c r="Q1154" s="114"/>
      <c r="R1154" s="115"/>
      <c r="S1154" s="46" t="str">
        <f t="shared" si="250"/>
        <v>ข้อมูลไม่ครบ</v>
      </c>
      <c r="T1154" s="47" t="str">
        <f t="shared" si="251"/>
        <v>ข้อมูลไม่ครบ</v>
      </c>
      <c r="U1154" s="48" t="str">
        <f t="shared" si="252"/>
        <v>ข้อมูลไม่ครบ</v>
      </c>
      <c r="V1154" s="48" t="str">
        <f t="shared" si="253"/>
        <v>ข้อมูลไม่ครบ</v>
      </c>
      <c r="W1154" s="79" t="str">
        <f t="shared" ca="1" si="247"/>
        <v>ข้อมูลไม่ครบ</v>
      </c>
      <c r="X1154" s="46" t="str">
        <f t="shared" si="254"/>
        <v>ข้อมูลไม่ครบ</v>
      </c>
      <c r="Y1154" s="47" t="str">
        <f t="shared" si="248"/>
        <v>ข้อมูลไม่ครบ</v>
      </c>
      <c r="Z1154" s="48" t="str">
        <f t="shared" si="255"/>
        <v>ข้อมูลไม่ครบ</v>
      </c>
      <c r="AA1154" s="48" t="str">
        <f t="shared" si="256"/>
        <v>ข้อมูลไม่ครบ</v>
      </c>
      <c r="AB1154" s="46" t="str">
        <f t="shared" si="257"/>
        <v>ข้อมูลไม่ครบ</v>
      </c>
      <c r="AC1154" s="47" t="str">
        <f t="shared" si="249"/>
        <v>ข้อมูลไม่ครบ</v>
      </c>
      <c r="AD1154" s="48" t="str">
        <f t="shared" si="258"/>
        <v>ข้อมูลไม่ครบ</v>
      </c>
      <c r="AE1154" s="48" t="str">
        <f t="shared" si="259"/>
        <v>ข้อมูลไม่ครบ</v>
      </c>
      <c r="AF1154" s="64"/>
    </row>
    <row r="1155" spans="1:32" ht="21.75" thickBot="1" x14ac:dyDescent="0.4">
      <c r="A1155" s="81">
        <v>1137</v>
      </c>
      <c r="B1155" s="168"/>
      <c r="C1155" s="141"/>
      <c r="D1155" s="142"/>
      <c r="E1155" s="193"/>
      <c r="F1155" s="194"/>
      <c r="G1155" s="195"/>
      <c r="H1155" s="196"/>
      <c r="I1155" s="142"/>
      <c r="J1155" s="164"/>
      <c r="K1155" s="165"/>
      <c r="L1155" s="166"/>
      <c r="M1155" s="65"/>
      <c r="N1155" s="114"/>
      <c r="O1155" s="114"/>
      <c r="P1155" s="114"/>
      <c r="Q1155" s="114"/>
      <c r="R1155" s="115"/>
      <c r="S1155" s="46" t="str">
        <f t="shared" si="250"/>
        <v>ข้อมูลไม่ครบ</v>
      </c>
      <c r="T1155" s="47" t="str">
        <f t="shared" si="251"/>
        <v>ข้อมูลไม่ครบ</v>
      </c>
      <c r="U1155" s="48" t="str">
        <f t="shared" si="252"/>
        <v>ข้อมูลไม่ครบ</v>
      </c>
      <c r="V1155" s="48" t="str">
        <f t="shared" si="253"/>
        <v>ข้อมูลไม่ครบ</v>
      </c>
      <c r="W1155" s="79" t="str">
        <f t="shared" ca="1" si="247"/>
        <v>ข้อมูลไม่ครบ</v>
      </c>
      <c r="X1155" s="46" t="str">
        <f t="shared" si="254"/>
        <v>ข้อมูลไม่ครบ</v>
      </c>
      <c r="Y1155" s="47" t="str">
        <f t="shared" si="248"/>
        <v>ข้อมูลไม่ครบ</v>
      </c>
      <c r="Z1155" s="48" t="str">
        <f t="shared" si="255"/>
        <v>ข้อมูลไม่ครบ</v>
      </c>
      <c r="AA1155" s="48" t="str">
        <f t="shared" si="256"/>
        <v>ข้อมูลไม่ครบ</v>
      </c>
      <c r="AB1155" s="46" t="str">
        <f t="shared" si="257"/>
        <v>ข้อมูลไม่ครบ</v>
      </c>
      <c r="AC1155" s="47" t="str">
        <f t="shared" si="249"/>
        <v>ข้อมูลไม่ครบ</v>
      </c>
      <c r="AD1155" s="48" t="str">
        <f t="shared" si="258"/>
        <v>ข้อมูลไม่ครบ</v>
      </c>
      <c r="AE1155" s="48" t="str">
        <f t="shared" si="259"/>
        <v>ข้อมูลไม่ครบ</v>
      </c>
      <c r="AF1155" s="64"/>
    </row>
    <row r="1156" spans="1:32" ht="21.75" thickBot="1" x14ac:dyDescent="0.4">
      <c r="A1156" s="81">
        <v>1138</v>
      </c>
      <c r="B1156" s="168"/>
      <c r="C1156" s="141"/>
      <c r="D1156" s="142"/>
      <c r="E1156" s="193"/>
      <c r="F1156" s="194"/>
      <c r="G1156" s="195"/>
      <c r="H1156" s="196"/>
      <c r="I1156" s="142"/>
      <c r="J1156" s="164"/>
      <c r="K1156" s="165"/>
      <c r="L1156" s="166"/>
      <c r="M1156" s="65"/>
      <c r="N1156" s="114"/>
      <c r="O1156" s="114"/>
      <c r="P1156" s="114"/>
      <c r="Q1156" s="114"/>
      <c r="R1156" s="115"/>
      <c r="S1156" s="46" t="str">
        <f t="shared" si="250"/>
        <v>ข้อมูลไม่ครบ</v>
      </c>
      <c r="T1156" s="47" t="str">
        <f t="shared" si="251"/>
        <v>ข้อมูลไม่ครบ</v>
      </c>
      <c r="U1156" s="48" t="str">
        <f t="shared" si="252"/>
        <v>ข้อมูลไม่ครบ</v>
      </c>
      <c r="V1156" s="48" t="str">
        <f t="shared" si="253"/>
        <v>ข้อมูลไม่ครบ</v>
      </c>
      <c r="W1156" s="79" t="str">
        <f t="shared" ca="1" si="247"/>
        <v>ข้อมูลไม่ครบ</v>
      </c>
      <c r="X1156" s="46" t="str">
        <f t="shared" si="254"/>
        <v>ข้อมูลไม่ครบ</v>
      </c>
      <c r="Y1156" s="47" t="str">
        <f t="shared" si="248"/>
        <v>ข้อมูลไม่ครบ</v>
      </c>
      <c r="Z1156" s="48" t="str">
        <f t="shared" si="255"/>
        <v>ข้อมูลไม่ครบ</v>
      </c>
      <c r="AA1156" s="48" t="str">
        <f t="shared" si="256"/>
        <v>ข้อมูลไม่ครบ</v>
      </c>
      <c r="AB1156" s="46" t="str">
        <f t="shared" si="257"/>
        <v>ข้อมูลไม่ครบ</v>
      </c>
      <c r="AC1156" s="47" t="str">
        <f t="shared" si="249"/>
        <v>ข้อมูลไม่ครบ</v>
      </c>
      <c r="AD1156" s="48" t="str">
        <f t="shared" si="258"/>
        <v>ข้อมูลไม่ครบ</v>
      </c>
      <c r="AE1156" s="48" t="str">
        <f t="shared" si="259"/>
        <v>ข้อมูลไม่ครบ</v>
      </c>
      <c r="AF1156" s="64"/>
    </row>
    <row r="1157" spans="1:32" ht="21.75" thickBot="1" x14ac:dyDescent="0.4">
      <c r="A1157" s="81">
        <v>1139</v>
      </c>
      <c r="B1157" s="168"/>
      <c r="C1157" s="141"/>
      <c r="D1157" s="142"/>
      <c r="E1157" s="193"/>
      <c r="F1157" s="194"/>
      <c r="G1157" s="195"/>
      <c r="H1157" s="196"/>
      <c r="I1157" s="142"/>
      <c r="J1157" s="164"/>
      <c r="K1157" s="165"/>
      <c r="L1157" s="166"/>
      <c r="M1157" s="65"/>
      <c r="N1157" s="114"/>
      <c r="O1157" s="114"/>
      <c r="P1157" s="114"/>
      <c r="Q1157" s="114"/>
      <c r="R1157" s="115"/>
      <c r="S1157" s="46" t="str">
        <f t="shared" si="250"/>
        <v>ข้อมูลไม่ครบ</v>
      </c>
      <c r="T1157" s="47" t="str">
        <f t="shared" si="251"/>
        <v>ข้อมูลไม่ครบ</v>
      </c>
      <c r="U1157" s="48" t="str">
        <f t="shared" si="252"/>
        <v>ข้อมูลไม่ครบ</v>
      </c>
      <c r="V1157" s="48" t="str">
        <f t="shared" si="253"/>
        <v>ข้อมูลไม่ครบ</v>
      </c>
      <c r="W1157" s="79" t="str">
        <f t="shared" ca="1" si="247"/>
        <v>ข้อมูลไม่ครบ</v>
      </c>
      <c r="X1157" s="46" t="str">
        <f t="shared" si="254"/>
        <v>ข้อมูลไม่ครบ</v>
      </c>
      <c r="Y1157" s="47" t="str">
        <f t="shared" si="248"/>
        <v>ข้อมูลไม่ครบ</v>
      </c>
      <c r="Z1157" s="48" t="str">
        <f t="shared" si="255"/>
        <v>ข้อมูลไม่ครบ</v>
      </c>
      <c r="AA1157" s="48" t="str">
        <f t="shared" si="256"/>
        <v>ข้อมูลไม่ครบ</v>
      </c>
      <c r="AB1157" s="46" t="str">
        <f t="shared" si="257"/>
        <v>ข้อมูลไม่ครบ</v>
      </c>
      <c r="AC1157" s="47" t="str">
        <f t="shared" si="249"/>
        <v>ข้อมูลไม่ครบ</v>
      </c>
      <c r="AD1157" s="48" t="str">
        <f t="shared" si="258"/>
        <v>ข้อมูลไม่ครบ</v>
      </c>
      <c r="AE1157" s="48" t="str">
        <f t="shared" si="259"/>
        <v>ข้อมูลไม่ครบ</v>
      </c>
      <c r="AF1157" s="64"/>
    </row>
    <row r="1158" spans="1:32" ht="21.75" thickBot="1" x14ac:dyDescent="0.4">
      <c r="A1158" s="81">
        <v>1140</v>
      </c>
      <c r="B1158" s="168"/>
      <c r="C1158" s="141"/>
      <c r="D1158" s="142"/>
      <c r="E1158" s="193"/>
      <c r="F1158" s="194"/>
      <c r="G1158" s="195"/>
      <c r="H1158" s="196"/>
      <c r="I1158" s="142"/>
      <c r="J1158" s="164"/>
      <c r="K1158" s="165"/>
      <c r="L1158" s="166"/>
      <c r="M1158" s="65"/>
      <c r="N1158" s="114"/>
      <c r="O1158" s="114"/>
      <c r="P1158" s="114"/>
      <c r="Q1158" s="114"/>
      <c r="R1158" s="115"/>
      <c r="S1158" s="46" t="str">
        <f t="shared" si="250"/>
        <v>ข้อมูลไม่ครบ</v>
      </c>
      <c r="T1158" s="47" t="str">
        <f t="shared" si="251"/>
        <v>ข้อมูลไม่ครบ</v>
      </c>
      <c r="U1158" s="48" t="str">
        <f t="shared" si="252"/>
        <v>ข้อมูลไม่ครบ</v>
      </c>
      <c r="V1158" s="48" t="str">
        <f t="shared" si="253"/>
        <v>ข้อมูลไม่ครบ</v>
      </c>
      <c r="W1158" s="79" t="str">
        <f t="shared" ca="1" si="247"/>
        <v>ข้อมูลไม่ครบ</v>
      </c>
      <c r="X1158" s="46" t="str">
        <f t="shared" si="254"/>
        <v>ข้อมูลไม่ครบ</v>
      </c>
      <c r="Y1158" s="47" t="str">
        <f t="shared" si="248"/>
        <v>ข้อมูลไม่ครบ</v>
      </c>
      <c r="Z1158" s="48" t="str">
        <f t="shared" si="255"/>
        <v>ข้อมูลไม่ครบ</v>
      </c>
      <c r="AA1158" s="48" t="str">
        <f t="shared" si="256"/>
        <v>ข้อมูลไม่ครบ</v>
      </c>
      <c r="AB1158" s="46" t="str">
        <f t="shared" si="257"/>
        <v>ข้อมูลไม่ครบ</v>
      </c>
      <c r="AC1158" s="47" t="str">
        <f t="shared" si="249"/>
        <v>ข้อมูลไม่ครบ</v>
      </c>
      <c r="AD1158" s="48" t="str">
        <f t="shared" si="258"/>
        <v>ข้อมูลไม่ครบ</v>
      </c>
      <c r="AE1158" s="48" t="str">
        <f t="shared" si="259"/>
        <v>ข้อมูลไม่ครบ</v>
      </c>
      <c r="AF1158" s="64"/>
    </row>
    <row r="1159" spans="1:32" ht="21.75" thickBot="1" x14ac:dyDescent="0.4">
      <c r="A1159" s="81">
        <v>1141</v>
      </c>
      <c r="B1159" s="168"/>
      <c r="C1159" s="141"/>
      <c r="D1159" s="142"/>
      <c r="E1159" s="193"/>
      <c r="F1159" s="194"/>
      <c r="G1159" s="195"/>
      <c r="H1159" s="196"/>
      <c r="I1159" s="142"/>
      <c r="J1159" s="164"/>
      <c r="K1159" s="165"/>
      <c r="L1159" s="166"/>
      <c r="M1159" s="65"/>
      <c r="N1159" s="114"/>
      <c r="O1159" s="114"/>
      <c r="P1159" s="114"/>
      <c r="Q1159" s="114"/>
      <c r="R1159" s="115"/>
      <c r="S1159" s="46" t="str">
        <f t="shared" si="250"/>
        <v>ข้อมูลไม่ครบ</v>
      </c>
      <c r="T1159" s="47" t="str">
        <f t="shared" si="251"/>
        <v>ข้อมูลไม่ครบ</v>
      </c>
      <c r="U1159" s="48" t="str">
        <f t="shared" si="252"/>
        <v>ข้อมูลไม่ครบ</v>
      </c>
      <c r="V1159" s="48" t="str">
        <f t="shared" si="253"/>
        <v>ข้อมูลไม่ครบ</v>
      </c>
      <c r="W1159" s="79" t="str">
        <f t="shared" ca="1" si="247"/>
        <v>ข้อมูลไม่ครบ</v>
      </c>
      <c r="X1159" s="46" t="str">
        <f t="shared" si="254"/>
        <v>ข้อมูลไม่ครบ</v>
      </c>
      <c r="Y1159" s="47" t="str">
        <f t="shared" si="248"/>
        <v>ข้อมูลไม่ครบ</v>
      </c>
      <c r="Z1159" s="48" t="str">
        <f t="shared" si="255"/>
        <v>ข้อมูลไม่ครบ</v>
      </c>
      <c r="AA1159" s="48" t="str">
        <f t="shared" si="256"/>
        <v>ข้อมูลไม่ครบ</v>
      </c>
      <c r="AB1159" s="46" t="str">
        <f t="shared" si="257"/>
        <v>ข้อมูลไม่ครบ</v>
      </c>
      <c r="AC1159" s="47" t="str">
        <f t="shared" si="249"/>
        <v>ข้อมูลไม่ครบ</v>
      </c>
      <c r="AD1159" s="48" t="str">
        <f t="shared" si="258"/>
        <v>ข้อมูลไม่ครบ</v>
      </c>
      <c r="AE1159" s="48" t="str">
        <f t="shared" si="259"/>
        <v>ข้อมูลไม่ครบ</v>
      </c>
      <c r="AF1159" s="64"/>
    </row>
    <row r="1160" spans="1:32" ht="21.75" thickBot="1" x14ac:dyDescent="0.4">
      <c r="A1160" s="81">
        <v>1142</v>
      </c>
      <c r="B1160" s="168"/>
      <c r="C1160" s="141"/>
      <c r="D1160" s="142"/>
      <c r="E1160" s="193"/>
      <c r="F1160" s="194"/>
      <c r="G1160" s="195"/>
      <c r="H1160" s="196"/>
      <c r="I1160" s="142"/>
      <c r="J1160" s="164"/>
      <c r="K1160" s="165"/>
      <c r="L1160" s="166"/>
      <c r="M1160" s="65"/>
      <c r="N1160" s="114"/>
      <c r="O1160" s="114"/>
      <c r="P1160" s="114"/>
      <c r="Q1160" s="114"/>
      <c r="R1160" s="115"/>
      <c r="S1160" s="46" t="str">
        <f t="shared" si="250"/>
        <v>ข้อมูลไม่ครบ</v>
      </c>
      <c r="T1160" s="47" t="str">
        <f t="shared" si="251"/>
        <v>ข้อมูลไม่ครบ</v>
      </c>
      <c r="U1160" s="48" t="str">
        <f t="shared" si="252"/>
        <v>ข้อมูลไม่ครบ</v>
      </c>
      <c r="V1160" s="48" t="str">
        <f t="shared" si="253"/>
        <v>ข้อมูลไม่ครบ</v>
      </c>
      <c r="W1160" s="79" t="str">
        <f t="shared" ca="1" si="247"/>
        <v>ข้อมูลไม่ครบ</v>
      </c>
      <c r="X1160" s="46" t="str">
        <f t="shared" si="254"/>
        <v>ข้อมูลไม่ครบ</v>
      </c>
      <c r="Y1160" s="47" t="str">
        <f t="shared" si="248"/>
        <v>ข้อมูลไม่ครบ</v>
      </c>
      <c r="Z1160" s="48" t="str">
        <f t="shared" si="255"/>
        <v>ข้อมูลไม่ครบ</v>
      </c>
      <c r="AA1160" s="48" t="str">
        <f t="shared" si="256"/>
        <v>ข้อมูลไม่ครบ</v>
      </c>
      <c r="AB1160" s="46" t="str">
        <f t="shared" si="257"/>
        <v>ข้อมูลไม่ครบ</v>
      </c>
      <c r="AC1160" s="47" t="str">
        <f t="shared" si="249"/>
        <v>ข้อมูลไม่ครบ</v>
      </c>
      <c r="AD1160" s="48" t="str">
        <f t="shared" si="258"/>
        <v>ข้อมูลไม่ครบ</v>
      </c>
      <c r="AE1160" s="48" t="str">
        <f t="shared" si="259"/>
        <v>ข้อมูลไม่ครบ</v>
      </c>
      <c r="AF1160" s="64"/>
    </row>
    <row r="1161" spans="1:32" ht="21.75" thickBot="1" x14ac:dyDescent="0.4">
      <c r="A1161" s="81">
        <v>1143</v>
      </c>
      <c r="B1161" s="168"/>
      <c r="C1161" s="141"/>
      <c r="D1161" s="142"/>
      <c r="E1161" s="193"/>
      <c r="F1161" s="194"/>
      <c r="G1161" s="195"/>
      <c r="H1161" s="196"/>
      <c r="I1161" s="142"/>
      <c r="J1161" s="164"/>
      <c r="K1161" s="165"/>
      <c r="L1161" s="166"/>
      <c r="M1161" s="65"/>
      <c r="N1161" s="114"/>
      <c r="O1161" s="114"/>
      <c r="P1161" s="114"/>
      <c r="Q1161" s="114"/>
      <c r="R1161" s="115"/>
      <c r="S1161" s="46" t="str">
        <f t="shared" si="250"/>
        <v>ข้อมูลไม่ครบ</v>
      </c>
      <c r="T1161" s="47" t="str">
        <f t="shared" si="251"/>
        <v>ข้อมูลไม่ครบ</v>
      </c>
      <c r="U1161" s="48" t="str">
        <f t="shared" si="252"/>
        <v>ข้อมูลไม่ครบ</v>
      </c>
      <c r="V1161" s="48" t="str">
        <f t="shared" si="253"/>
        <v>ข้อมูลไม่ครบ</v>
      </c>
      <c r="W1161" s="79" t="str">
        <f t="shared" ca="1" si="247"/>
        <v>ข้อมูลไม่ครบ</v>
      </c>
      <c r="X1161" s="46" t="str">
        <f t="shared" si="254"/>
        <v>ข้อมูลไม่ครบ</v>
      </c>
      <c r="Y1161" s="47" t="str">
        <f t="shared" si="248"/>
        <v>ข้อมูลไม่ครบ</v>
      </c>
      <c r="Z1161" s="48" t="str">
        <f t="shared" si="255"/>
        <v>ข้อมูลไม่ครบ</v>
      </c>
      <c r="AA1161" s="48" t="str">
        <f t="shared" si="256"/>
        <v>ข้อมูลไม่ครบ</v>
      </c>
      <c r="AB1161" s="46" t="str">
        <f t="shared" si="257"/>
        <v>ข้อมูลไม่ครบ</v>
      </c>
      <c r="AC1161" s="47" t="str">
        <f t="shared" si="249"/>
        <v>ข้อมูลไม่ครบ</v>
      </c>
      <c r="AD1161" s="48" t="str">
        <f t="shared" si="258"/>
        <v>ข้อมูลไม่ครบ</v>
      </c>
      <c r="AE1161" s="48" t="str">
        <f t="shared" si="259"/>
        <v>ข้อมูลไม่ครบ</v>
      </c>
      <c r="AF1161" s="64"/>
    </row>
    <row r="1162" spans="1:32" ht="21.75" thickBot="1" x14ac:dyDescent="0.4">
      <c r="A1162" s="81">
        <v>1144</v>
      </c>
      <c r="B1162" s="168"/>
      <c r="C1162" s="141"/>
      <c r="D1162" s="142"/>
      <c r="E1162" s="193"/>
      <c r="F1162" s="194"/>
      <c r="G1162" s="195"/>
      <c r="H1162" s="196"/>
      <c r="I1162" s="142"/>
      <c r="J1162" s="164"/>
      <c r="K1162" s="165"/>
      <c r="L1162" s="166"/>
      <c r="M1162" s="65"/>
      <c r="N1162" s="114"/>
      <c r="O1162" s="114"/>
      <c r="P1162" s="114"/>
      <c r="Q1162" s="114"/>
      <c r="R1162" s="115"/>
      <c r="S1162" s="46" t="str">
        <f t="shared" si="250"/>
        <v>ข้อมูลไม่ครบ</v>
      </c>
      <c r="T1162" s="47" t="str">
        <f t="shared" si="251"/>
        <v>ข้อมูลไม่ครบ</v>
      </c>
      <c r="U1162" s="48" t="str">
        <f t="shared" si="252"/>
        <v>ข้อมูลไม่ครบ</v>
      </c>
      <c r="V1162" s="48" t="str">
        <f t="shared" si="253"/>
        <v>ข้อมูลไม่ครบ</v>
      </c>
      <c r="W1162" s="79" t="str">
        <f t="shared" ca="1" si="247"/>
        <v>ข้อมูลไม่ครบ</v>
      </c>
      <c r="X1162" s="46" t="str">
        <f t="shared" si="254"/>
        <v>ข้อมูลไม่ครบ</v>
      </c>
      <c r="Y1162" s="47" t="str">
        <f t="shared" si="248"/>
        <v>ข้อมูลไม่ครบ</v>
      </c>
      <c r="Z1162" s="48" t="str">
        <f t="shared" si="255"/>
        <v>ข้อมูลไม่ครบ</v>
      </c>
      <c r="AA1162" s="48" t="str">
        <f t="shared" si="256"/>
        <v>ข้อมูลไม่ครบ</v>
      </c>
      <c r="AB1162" s="46" t="str">
        <f t="shared" si="257"/>
        <v>ข้อมูลไม่ครบ</v>
      </c>
      <c r="AC1162" s="47" t="str">
        <f t="shared" si="249"/>
        <v>ข้อมูลไม่ครบ</v>
      </c>
      <c r="AD1162" s="48" t="str">
        <f t="shared" si="258"/>
        <v>ข้อมูลไม่ครบ</v>
      </c>
      <c r="AE1162" s="48" t="str">
        <f t="shared" si="259"/>
        <v>ข้อมูลไม่ครบ</v>
      </c>
      <c r="AF1162" s="64"/>
    </row>
    <row r="1163" spans="1:32" ht="21.75" thickBot="1" x14ac:dyDescent="0.4">
      <c r="A1163" s="81">
        <v>1145</v>
      </c>
      <c r="B1163" s="168"/>
      <c r="C1163" s="141"/>
      <c r="D1163" s="142"/>
      <c r="E1163" s="193"/>
      <c r="F1163" s="194"/>
      <c r="G1163" s="195"/>
      <c r="H1163" s="196"/>
      <c r="I1163" s="142"/>
      <c r="J1163" s="164"/>
      <c r="K1163" s="165"/>
      <c r="L1163" s="166"/>
      <c r="M1163" s="65"/>
      <c r="N1163" s="114"/>
      <c r="O1163" s="114"/>
      <c r="P1163" s="114"/>
      <c r="Q1163" s="114"/>
      <c r="R1163" s="115"/>
      <c r="S1163" s="46" t="str">
        <f t="shared" si="250"/>
        <v>ข้อมูลไม่ครบ</v>
      </c>
      <c r="T1163" s="47" t="str">
        <f t="shared" si="251"/>
        <v>ข้อมูลไม่ครบ</v>
      </c>
      <c r="U1163" s="48" t="str">
        <f t="shared" si="252"/>
        <v>ข้อมูลไม่ครบ</v>
      </c>
      <c r="V1163" s="48" t="str">
        <f t="shared" si="253"/>
        <v>ข้อมูลไม่ครบ</v>
      </c>
      <c r="W1163" s="79" t="str">
        <f t="shared" ca="1" si="247"/>
        <v>ข้อมูลไม่ครบ</v>
      </c>
      <c r="X1163" s="46" t="str">
        <f t="shared" si="254"/>
        <v>ข้อมูลไม่ครบ</v>
      </c>
      <c r="Y1163" s="47" t="str">
        <f t="shared" si="248"/>
        <v>ข้อมูลไม่ครบ</v>
      </c>
      <c r="Z1163" s="48" t="str">
        <f t="shared" si="255"/>
        <v>ข้อมูลไม่ครบ</v>
      </c>
      <c r="AA1163" s="48" t="str">
        <f t="shared" si="256"/>
        <v>ข้อมูลไม่ครบ</v>
      </c>
      <c r="AB1163" s="46" t="str">
        <f t="shared" si="257"/>
        <v>ข้อมูลไม่ครบ</v>
      </c>
      <c r="AC1163" s="47" t="str">
        <f t="shared" si="249"/>
        <v>ข้อมูลไม่ครบ</v>
      </c>
      <c r="AD1163" s="48" t="str">
        <f t="shared" si="258"/>
        <v>ข้อมูลไม่ครบ</v>
      </c>
      <c r="AE1163" s="48" t="str">
        <f t="shared" si="259"/>
        <v>ข้อมูลไม่ครบ</v>
      </c>
      <c r="AF1163" s="64"/>
    </row>
    <row r="1164" spans="1:32" ht="21.75" thickBot="1" x14ac:dyDescent="0.4">
      <c r="A1164" s="81">
        <v>1146</v>
      </c>
      <c r="B1164" s="168"/>
      <c r="C1164" s="141"/>
      <c r="D1164" s="142"/>
      <c r="E1164" s="193"/>
      <c r="F1164" s="194"/>
      <c r="G1164" s="195"/>
      <c r="H1164" s="196"/>
      <c r="I1164" s="142"/>
      <c r="J1164" s="164"/>
      <c r="K1164" s="165"/>
      <c r="L1164" s="166"/>
      <c r="M1164" s="65"/>
      <c r="N1164" s="114"/>
      <c r="O1164" s="114"/>
      <c r="P1164" s="114"/>
      <c r="Q1164" s="114"/>
      <c r="R1164" s="115"/>
      <c r="S1164" s="46" t="str">
        <f t="shared" si="250"/>
        <v>ข้อมูลไม่ครบ</v>
      </c>
      <c r="T1164" s="47" t="str">
        <f t="shared" si="251"/>
        <v>ข้อมูลไม่ครบ</v>
      </c>
      <c r="U1164" s="48" t="str">
        <f t="shared" si="252"/>
        <v>ข้อมูลไม่ครบ</v>
      </c>
      <c r="V1164" s="48" t="str">
        <f t="shared" si="253"/>
        <v>ข้อมูลไม่ครบ</v>
      </c>
      <c r="W1164" s="79" t="str">
        <f t="shared" ca="1" si="247"/>
        <v>ข้อมูลไม่ครบ</v>
      </c>
      <c r="X1164" s="46" t="str">
        <f t="shared" si="254"/>
        <v>ข้อมูลไม่ครบ</v>
      </c>
      <c r="Y1164" s="47" t="str">
        <f t="shared" si="248"/>
        <v>ข้อมูลไม่ครบ</v>
      </c>
      <c r="Z1164" s="48" t="str">
        <f t="shared" si="255"/>
        <v>ข้อมูลไม่ครบ</v>
      </c>
      <c r="AA1164" s="48" t="str">
        <f t="shared" si="256"/>
        <v>ข้อมูลไม่ครบ</v>
      </c>
      <c r="AB1164" s="46" t="str">
        <f t="shared" si="257"/>
        <v>ข้อมูลไม่ครบ</v>
      </c>
      <c r="AC1164" s="47" t="str">
        <f t="shared" si="249"/>
        <v>ข้อมูลไม่ครบ</v>
      </c>
      <c r="AD1164" s="48" t="str">
        <f t="shared" si="258"/>
        <v>ข้อมูลไม่ครบ</v>
      </c>
      <c r="AE1164" s="48" t="str">
        <f t="shared" si="259"/>
        <v>ข้อมูลไม่ครบ</v>
      </c>
      <c r="AF1164" s="64"/>
    </row>
    <row r="1165" spans="1:32" ht="21.75" thickBot="1" x14ac:dyDescent="0.4">
      <c r="A1165" s="81">
        <v>1147</v>
      </c>
      <c r="B1165" s="168"/>
      <c r="C1165" s="141"/>
      <c r="D1165" s="142"/>
      <c r="E1165" s="193"/>
      <c r="F1165" s="194"/>
      <c r="G1165" s="195"/>
      <c r="H1165" s="196"/>
      <c r="I1165" s="142"/>
      <c r="J1165" s="164"/>
      <c r="K1165" s="165"/>
      <c r="L1165" s="166"/>
      <c r="M1165" s="65"/>
      <c r="N1165" s="114"/>
      <c r="O1165" s="114"/>
      <c r="P1165" s="114"/>
      <c r="Q1165" s="114"/>
      <c r="R1165" s="115"/>
      <c r="S1165" s="46" t="str">
        <f t="shared" si="250"/>
        <v>ข้อมูลไม่ครบ</v>
      </c>
      <c r="T1165" s="47" t="str">
        <f t="shared" si="251"/>
        <v>ข้อมูลไม่ครบ</v>
      </c>
      <c r="U1165" s="48" t="str">
        <f t="shared" si="252"/>
        <v>ข้อมูลไม่ครบ</v>
      </c>
      <c r="V1165" s="48" t="str">
        <f t="shared" si="253"/>
        <v>ข้อมูลไม่ครบ</v>
      </c>
      <c r="W1165" s="79" t="str">
        <f t="shared" ca="1" si="247"/>
        <v>ข้อมูลไม่ครบ</v>
      </c>
      <c r="X1165" s="46" t="str">
        <f t="shared" si="254"/>
        <v>ข้อมูลไม่ครบ</v>
      </c>
      <c r="Y1165" s="47" t="str">
        <f t="shared" si="248"/>
        <v>ข้อมูลไม่ครบ</v>
      </c>
      <c r="Z1165" s="48" t="str">
        <f t="shared" si="255"/>
        <v>ข้อมูลไม่ครบ</v>
      </c>
      <c r="AA1165" s="48" t="str">
        <f t="shared" si="256"/>
        <v>ข้อมูลไม่ครบ</v>
      </c>
      <c r="AB1165" s="46" t="str">
        <f t="shared" si="257"/>
        <v>ข้อมูลไม่ครบ</v>
      </c>
      <c r="AC1165" s="47" t="str">
        <f t="shared" si="249"/>
        <v>ข้อมูลไม่ครบ</v>
      </c>
      <c r="AD1165" s="48" t="str">
        <f t="shared" si="258"/>
        <v>ข้อมูลไม่ครบ</v>
      </c>
      <c r="AE1165" s="48" t="str">
        <f t="shared" si="259"/>
        <v>ข้อมูลไม่ครบ</v>
      </c>
      <c r="AF1165" s="64"/>
    </row>
    <row r="1166" spans="1:32" ht="21.75" thickBot="1" x14ac:dyDescent="0.4">
      <c r="A1166" s="81">
        <v>1148</v>
      </c>
      <c r="B1166" s="168"/>
      <c r="C1166" s="141"/>
      <c r="D1166" s="142"/>
      <c r="E1166" s="193"/>
      <c r="F1166" s="194"/>
      <c r="G1166" s="195"/>
      <c r="H1166" s="196"/>
      <c r="I1166" s="142"/>
      <c r="J1166" s="164"/>
      <c r="K1166" s="165"/>
      <c r="L1166" s="166"/>
      <c r="M1166" s="65"/>
      <c r="N1166" s="114"/>
      <c r="O1166" s="114"/>
      <c r="P1166" s="114"/>
      <c r="Q1166" s="114"/>
      <c r="R1166" s="115"/>
      <c r="S1166" s="46" t="str">
        <f t="shared" si="250"/>
        <v>ข้อมูลไม่ครบ</v>
      </c>
      <c r="T1166" s="47" t="str">
        <f t="shared" si="251"/>
        <v>ข้อมูลไม่ครบ</v>
      </c>
      <c r="U1166" s="48" t="str">
        <f t="shared" si="252"/>
        <v>ข้อมูลไม่ครบ</v>
      </c>
      <c r="V1166" s="48" t="str">
        <f t="shared" si="253"/>
        <v>ข้อมูลไม่ครบ</v>
      </c>
      <c r="W1166" s="79" t="str">
        <f t="shared" ca="1" si="247"/>
        <v>ข้อมูลไม่ครบ</v>
      </c>
      <c r="X1166" s="46" t="str">
        <f t="shared" si="254"/>
        <v>ข้อมูลไม่ครบ</v>
      </c>
      <c r="Y1166" s="47" t="str">
        <f t="shared" si="248"/>
        <v>ข้อมูลไม่ครบ</v>
      </c>
      <c r="Z1166" s="48" t="str">
        <f t="shared" si="255"/>
        <v>ข้อมูลไม่ครบ</v>
      </c>
      <c r="AA1166" s="48" t="str">
        <f t="shared" si="256"/>
        <v>ข้อมูลไม่ครบ</v>
      </c>
      <c r="AB1166" s="46" t="str">
        <f t="shared" si="257"/>
        <v>ข้อมูลไม่ครบ</v>
      </c>
      <c r="AC1166" s="47" t="str">
        <f t="shared" si="249"/>
        <v>ข้อมูลไม่ครบ</v>
      </c>
      <c r="AD1166" s="48" t="str">
        <f t="shared" si="258"/>
        <v>ข้อมูลไม่ครบ</v>
      </c>
      <c r="AE1166" s="48" t="str">
        <f t="shared" si="259"/>
        <v>ข้อมูลไม่ครบ</v>
      </c>
      <c r="AF1166" s="64"/>
    </row>
    <row r="1167" spans="1:32" ht="21.75" thickBot="1" x14ac:dyDescent="0.4">
      <c r="A1167" s="81">
        <v>1149</v>
      </c>
      <c r="B1167" s="168"/>
      <c r="C1167" s="141"/>
      <c r="D1167" s="142"/>
      <c r="E1167" s="193"/>
      <c r="F1167" s="194"/>
      <c r="G1167" s="195"/>
      <c r="H1167" s="196"/>
      <c r="I1167" s="142"/>
      <c r="J1167" s="164"/>
      <c r="K1167" s="165"/>
      <c r="L1167" s="166"/>
      <c r="M1167" s="65"/>
      <c r="N1167" s="114"/>
      <c r="O1167" s="114"/>
      <c r="P1167" s="114"/>
      <c r="Q1167" s="114"/>
      <c r="R1167" s="115"/>
      <c r="S1167" s="46" t="str">
        <f t="shared" si="250"/>
        <v>ข้อมูลไม่ครบ</v>
      </c>
      <c r="T1167" s="47" t="str">
        <f t="shared" si="251"/>
        <v>ข้อมูลไม่ครบ</v>
      </c>
      <c r="U1167" s="48" t="str">
        <f t="shared" si="252"/>
        <v>ข้อมูลไม่ครบ</v>
      </c>
      <c r="V1167" s="48" t="str">
        <f t="shared" si="253"/>
        <v>ข้อมูลไม่ครบ</v>
      </c>
      <c r="W1167" s="79" t="str">
        <f t="shared" ca="1" si="247"/>
        <v>ข้อมูลไม่ครบ</v>
      </c>
      <c r="X1167" s="46" t="str">
        <f t="shared" si="254"/>
        <v>ข้อมูลไม่ครบ</v>
      </c>
      <c r="Y1167" s="47" t="str">
        <f t="shared" si="248"/>
        <v>ข้อมูลไม่ครบ</v>
      </c>
      <c r="Z1167" s="48" t="str">
        <f t="shared" si="255"/>
        <v>ข้อมูลไม่ครบ</v>
      </c>
      <c r="AA1167" s="48" t="str">
        <f t="shared" si="256"/>
        <v>ข้อมูลไม่ครบ</v>
      </c>
      <c r="AB1167" s="46" t="str">
        <f t="shared" si="257"/>
        <v>ข้อมูลไม่ครบ</v>
      </c>
      <c r="AC1167" s="47" t="str">
        <f t="shared" si="249"/>
        <v>ข้อมูลไม่ครบ</v>
      </c>
      <c r="AD1167" s="48" t="str">
        <f t="shared" si="258"/>
        <v>ข้อมูลไม่ครบ</v>
      </c>
      <c r="AE1167" s="48" t="str">
        <f t="shared" si="259"/>
        <v>ข้อมูลไม่ครบ</v>
      </c>
      <c r="AF1167" s="64"/>
    </row>
    <row r="1168" spans="1:32" ht="21.75" thickBot="1" x14ac:dyDescent="0.4">
      <c r="A1168" s="81">
        <v>1150</v>
      </c>
      <c r="B1168" s="168"/>
      <c r="C1168" s="141"/>
      <c r="D1168" s="142"/>
      <c r="E1168" s="193"/>
      <c r="F1168" s="194"/>
      <c r="G1168" s="195"/>
      <c r="H1168" s="196"/>
      <c r="I1168" s="142"/>
      <c r="J1168" s="164"/>
      <c r="K1168" s="165"/>
      <c r="L1168" s="166"/>
      <c r="M1168" s="65"/>
      <c r="N1168" s="114"/>
      <c r="O1168" s="114"/>
      <c r="P1168" s="114"/>
      <c r="Q1168" s="114"/>
      <c r="R1168" s="115"/>
      <c r="S1168" s="46" t="str">
        <f t="shared" si="250"/>
        <v>ข้อมูลไม่ครบ</v>
      </c>
      <c r="T1168" s="47" t="str">
        <f t="shared" si="251"/>
        <v>ข้อมูลไม่ครบ</v>
      </c>
      <c r="U1168" s="48" t="str">
        <f t="shared" si="252"/>
        <v>ข้อมูลไม่ครบ</v>
      </c>
      <c r="V1168" s="48" t="str">
        <f t="shared" si="253"/>
        <v>ข้อมูลไม่ครบ</v>
      </c>
      <c r="W1168" s="79" t="str">
        <f t="shared" ca="1" si="247"/>
        <v>ข้อมูลไม่ครบ</v>
      </c>
      <c r="X1168" s="46" t="str">
        <f t="shared" si="254"/>
        <v>ข้อมูลไม่ครบ</v>
      </c>
      <c r="Y1168" s="47" t="str">
        <f t="shared" si="248"/>
        <v>ข้อมูลไม่ครบ</v>
      </c>
      <c r="Z1168" s="48" t="str">
        <f t="shared" si="255"/>
        <v>ข้อมูลไม่ครบ</v>
      </c>
      <c r="AA1168" s="48" t="str">
        <f t="shared" si="256"/>
        <v>ข้อมูลไม่ครบ</v>
      </c>
      <c r="AB1168" s="46" t="str">
        <f t="shared" si="257"/>
        <v>ข้อมูลไม่ครบ</v>
      </c>
      <c r="AC1168" s="47" t="str">
        <f t="shared" si="249"/>
        <v>ข้อมูลไม่ครบ</v>
      </c>
      <c r="AD1168" s="48" t="str">
        <f t="shared" si="258"/>
        <v>ข้อมูลไม่ครบ</v>
      </c>
      <c r="AE1168" s="48" t="str">
        <f t="shared" si="259"/>
        <v>ข้อมูลไม่ครบ</v>
      </c>
      <c r="AF1168" s="64"/>
    </row>
    <row r="1169" spans="1:32" ht="21.75" thickBot="1" x14ac:dyDescent="0.4">
      <c r="A1169" s="81">
        <v>1151</v>
      </c>
      <c r="B1169" s="168"/>
      <c r="C1169" s="141"/>
      <c r="D1169" s="142"/>
      <c r="E1169" s="193"/>
      <c r="F1169" s="194"/>
      <c r="G1169" s="195"/>
      <c r="H1169" s="196"/>
      <c r="I1169" s="142"/>
      <c r="J1169" s="164"/>
      <c r="K1169" s="165"/>
      <c r="L1169" s="166"/>
      <c r="M1169" s="65"/>
      <c r="N1169" s="114"/>
      <c r="O1169" s="114"/>
      <c r="P1169" s="114"/>
      <c r="Q1169" s="114"/>
      <c r="R1169" s="115"/>
      <c r="S1169" s="46" t="str">
        <f t="shared" si="250"/>
        <v>ข้อมูลไม่ครบ</v>
      </c>
      <c r="T1169" s="47" t="str">
        <f t="shared" si="251"/>
        <v>ข้อมูลไม่ครบ</v>
      </c>
      <c r="U1169" s="48" t="str">
        <f t="shared" si="252"/>
        <v>ข้อมูลไม่ครบ</v>
      </c>
      <c r="V1169" s="48" t="str">
        <f t="shared" si="253"/>
        <v>ข้อมูลไม่ครบ</v>
      </c>
      <c r="W1169" s="79" t="str">
        <f t="shared" ca="1" si="247"/>
        <v>ข้อมูลไม่ครบ</v>
      </c>
      <c r="X1169" s="46" t="str">
        <f t="shared" si="254"/>
        <v>ข้อมูลไม่ครบ</v>
      </c>
      <c r="Y1169" s="47" t="str">
        <f t="shared" si="248"/>
        <v>ข้อมูลไม่ครบ</v>
      </c>
      <c r="Z1169" s="48" t="str">
        <f t="shared" si="255"/>
        <v>ข้อมูลไม่ครบ</v>
      </c>
      <c r="AA1169" s="48" t="str">
        <f t="shared" si="256"/>
        <v>ข้อมูลไม่ครบ</v>
      </c>
      <c r="AB1169" s="46" t="str">
        <f t="shared" si="257"/>
        <v>ข้อมูลไม่ครบ</v>
      </c>
      <c r="AC1169" s="47" t="str">
        <f t="shared" si="249"/>
        <v>ข้อมูลไม่ครบ</v>
      </c>
      <c r="AD1169" s="48" t="str">
        <f t="shared" si="258"/>
        <v>ข้อมูลไม่ครบ</v>
      </c>
      <c r="AE1169" s="48" t="str">
        <f t="shared" si="259"/>
        <v>ข้อมูลไม่ครบ</v>
      </c>
      <c r="AF1169" s="64"/>
    </row>
    <row r="1170" spans="1:32" ht="21.75" thickBot="1" x14ac:dyDescent="0.4">
      <c r="A1170" s="81">
        <v>1152</v>
      </c>
      <c r="B1170" s="168"/>
      <c r="C1170" s="141"/>
      <c r="D1170" s="142"/>
      <c r="E1170" s="193"/>
      <c r="F1170" s="194"/>
      <c r="G1170" s="195"/>
      <c r="H1170" s="196"/>
      <c r="I1170" s="142"/>
      <c r="J1170" s="164"/>
      <c r="K1170" s="165"/>
      <c r="L1170" s="166"/>
      <c r="M1170" s="65"/>
      <c r="N1170" s="114"/>
      <c r="O1170" s="114"/>
      <c r="P1170" s="114"/>
      <c r="Q1170" s="114"/>
      <c r="R1170" s="115"/>
      <c r="S1170" s="46" t="str">
        <f t="shared" si="250"/>
        <v>ข้อมูลไม่ครบ</v>
      </c>
      <c r="T1170" s="47" t="str">
        <f t="shared" si="251"/>
        <v>ข้อมูลไม่ครบ</v>
      </c>
      <c r="U1170" s="48" t="str">
        <f t="shared" si="252"/>
        <v>ข้อมูลไม่ครบ</v>
      </c>
      <c r="V1170" s="48" t="str">
        <f t="shared" si="253"/>
        <v>ข้อมูลไม่ครบ</v>
      </c>
      <c r="W1170" s="79" t="str">
        <f t="shared" ca="1" si="247"/>
        <v>ข้อมูลไม่ครบ</v>
      </c>
      <c r="X1170" s="46" t="str">
        <f t="shared" si="254"/>
        <v>ข้อมูลไม่ครบ</v>
      </c>
      <c r="Y1170" s="47" t="str">
        <f t="shared" si="248"/>
        <v>ข้อมูลไม่ครบ</v>
      </c>
      <c r="Z1170" s="48" t="str">
        <f t="shared" si="255"/>
        <v>ข้อมูลไม่ครบ</v>
      </c>
      <c r="AA1170" s="48" t="str">
        <f t="shared" si="256"/>
        <v>ข้อมูลไม่ครบ</v>
      </c>
      <c r="AB1170" s="46" t="str">
        <f t="shared" si="257"/>
        <v>ข้อมูลไม่ครบ</v>
      </c>
      <c r="AC1170" s="47" t="str">
        <f t="shared" si="249"/>
        <v>ข้อมูลไม่ครบ</v>
      </c>
      <c r="AD1170" s="48" t="str">
        <f t="shared" si="258"/>
        <v>ข้อมูลไม่ครบ</v>
      </c>
      <c r="AE1170" s="48" t="str">
        <f t="shared" si="259"/>
        <v>ข้อมูลไม่ครบ</v>
      </c>
      <c r="AF1170" s="64"/>
    </row>
    <row r="1171" spans="1:32" ht="21.75" thickBot="1" x14ac:dyDescent="0.4">
      <c r="A1171" s="81">
        <v>1153</v>
      </c>
      <c r="B1171" s="168"/>
      <c r="C1171" s="141"/>
      <c r="D1171" s="142"/>
      <c r="E1171" s="193"/>
      <c r="F1171" s="194"/>
      <c r="G1171" s="195"/>
      <c r="H1171" s="196"/>
      <c r="I1171" s="142"/>
      <c r="J1171" s="164"/>
      <c r="K1171" s="165"/>
      <c r="L1171" s="166"/>
      <c r="M1171" s="65"/>
      <c r="N1171" s="114"/>
      <c r="O1171" s="114"/>
      <c r="P1171" s="114"/>
      <c r="Q1171" s="114"/>
      <c r="R1171" s="115"/>
      <c r="S1171" s="46" t="str">
        <f t="shared" si="250"/>
        <v>ข้อมูลไม่ครบ</v>
      </c>
      <c r="T1171" s="47" t="str">
        <f t="shared" si="251"/>
        <v>ข้อมูลไม่ครบ</v>
      </c>
      <c r="U1171" s="48" t="str">
        <f t="shared" si="252"/>
        <v>ข้อมูลไม่ครบ</v>
      </c>
      <c r="V1171" s="48" t="str">
        <f t="shared" si="253"/>
        <v>ข้อมูลไม่ครบ</v>
      </c>
      <c r="W1171" s="79" t="str">
        <f t="shared" ref="W1171:W1234" ca="1" si="260">IF(E1171="","ข้อมูลไม่ครบ",YEAR(TODAY())+543-E1171)</f>
        <v>ข้อมูลไม่ครบ</v>
      </c>
      <c r="X1171" s="46" t="str">
        <f t="shared" si="254"/>
        <v>ข้อมูลไม่ครบ</v>
      </c>
      <c r="Y1171" s="47" t="str">
        <f t="shared" ref="Y1171:Y1234" si="261">IF(X1171="ข้อมูลไม่ครบ", "ข้อมูลไม่ครบ", IF(X1171&lt;18.5, "ผอม", IF(AND(18.5&lt;=X1171, X1171&lt;=22.9), "ปกติ", IF(AND(22.9&lt;X1171, X1171&lt;25), "น้ำหนักเกิน", "อ้วน"))))</f>
        <v>ข้อมูลไม่ครบ</v>
      </c>
      <c r="Z1171" s="48" t="str">
        <f t="shared" si="255"/>
        <v>ข้อมูลไม่ครบ</v>
      </c>
      <c r="AA1171" s="48" t="str">
        <f t="shared" si="256"/>
        <v>ข้อมูลไม่ครบ</v>
      </c>
      <c r="AB1171" s="46" t="str">
        <f t="shared" si="257"/>
        <v>ข้อมูลไม่ครบ</v>
      </c>
      <c r="AC1171" s="47" t="str">
        <f t="shared" ref="AC1171:AC1234" si="262">IF(AB1171="ข้อมูลไม่ครบ", "ข้อมูลไม่ครบ", IF(AB1171&lt;18.5, "ผอม", IF(AND(18.5&lt;=AB1171, AB1171&lt;=22.9), "ปกติ", IF(AND(22.9&lt;AB1171, AB1171&lt;25), "น้ำหนักเกิน", "อ้วน"))))</f>
        <v>ข้อมูลไม่ครบ</v>
      </c>
      <c r="AD1171" s="48" t="str">
        <f t="shared" si="258"/>
        <v>ข้อมูลไม่ครบ</v>
      </c>
      <c r="AE1171" s="48" t="str">
        <f t="shared" si="259"/>
        <v>ข้อมูลไม่ครบ</v>
      </c>
      <c r="AF1171" s="64"/>
    </row>
    <row r="1172" spans="1:32" ht="21.75" thickBot="1" x14ac:dyDescent="0.4">
      <c r="A1172" s="81">
        <v>1154</v>
      </c>
      <c r="B1172" s="168"/>
      <c r="C1172" s="141"/>
      <c r="D1172" s="142"/>
      <c r="E1172" s="193"/>
      <c r="F1172" s="194"/>
      <c r="G1172" s="195"/>
      <c r="H1172" s="196"/>
      <c r="I1172" s="142"/>
      <c r="J1172" s="164"/>
      <c r="K1172" s="165"/>
      <c r="L1172" s="166"/>
      <c r="M1172" s="65"/>
      <c r="N1172" s="114"/>
      <c r="O1172" s="114"/>
      <c r="P1172" s="114"/>
      <c r="Q1172" s="114"/>
      <c r="R1172" s="115"/>
      <c r="S1172" s="46" t="str">
        <f t="shared" ref="S1172:S1235" si="263">IF(OR(F1172="",$G1172=""), "ข้อมูลไม่ครบ", F1172/($G1172*$G1172)*10000)</f>
        <v>ข้อมูลไม่ครบ</v>
      </c>
      <c r="T1172" s="47" t="str">
        <f t="shared" ref="T1172:T1235" si="264">IF(S1172="ข้อมูลไม่ครบ", "ข้อมูลไม่ครบ", IF(S1172&lt;18.5, "ผอม", IF(AND(18.5&lt;=S1172, S1172&lt;=22.9), "ปกติ", IF(AND(22.9&lt;S1172, S1172&lt;25), "น้ำหนักเกิน", "อ้วน"))))</f>
        <v>ข้อมูลไม่ครบ</v>
      </c>
      <c r="U1172" s="48" t="str">
        <f t="shared" ref="U1172:U1235" si="265">IF(OR($G1172="",H1172=""),"ข้อมูลไม่ครบ",IF($G1172/2&lt;H1172,"ลงพุง","ไม่ลงพุง"))</f>
        <v>ข้อมูลไม่ครบ</v>
      </c>
      <c r="V1172" s="48" t="str">
        <f t="shared" ref="V1172:V1235" si="266">IF(OR(T1172="ข้อมูลไม่ครบ",U1172="ข้อมูลไม่ครบ"),"ข้อมูลไม่ครบ",IF(AND(T1172="ปกติ",U1172="ไม่ลงพุง"),"ปกติ",IF(AND(T1172="ปกติ",U1172="ลงพุง"),"เสี่ยง",IF(AND(T1172="น้ำหนักเกิน",U1172="ไม่ลงพุง"),"เสี่ยง",IF(AND(T1172="น้ำหนักเกิน",U1172="ลงพุง"),"เสี่ยงสูง",IF(AND(T1172="อ้วน",U1172="ไม่ลงพุง"),"เสี่ยง",IF(AND(T1172="อ้วน",U1172="ลงพุง"),"เสี่ยงสูง",IF(AND(T1172="ผอม",U1172="ไม่ลงพุง"),"เสี่ยง",IF(AND(T1172="ผอม",U1172="ลงพุง"),"เสี่ยงสูง",0)))))))))</f>
        <v>ข้อมูลไม่ครบ</v>
      </c>
      <c r="W1172" s="79" t="str">
        <f t="shared" ca="1" si="260"/>
        <v>ข้อมูลไม่ครบ</v>
      </c>
      <c r="X1172" s="46" t="str">
        <f t="shared" ref="X1172:X1235" si="267">IF(OR(I1172="",$G1172=""), "ข้อมูลไม่ครบ", K1172/($G1172*$G1172)*10000)</f>
        <v>ข้อมูลไม่ครบ</v>
      </c>
      <c r="Y1172" s="47" t="str">
        <f t="shared" si="261"/>
        <v>ข้อมูลไม่ครบ</v>
      </c>
      <c r="Z1172" s="48" t="str">
        <f t="shared" ref="Z1172:Z1235" si="268">IF(OR(L1172="",$G1172=""),"ข้อมูลไม่ครบ",IF($G1172/2&lt;M1172,"ลงพุง","ไม่ลงพุง"))</f>
        <v>ข้อมูลไม่ครบ</v>
      </c>
      <c r="AA1172" s="48" t="str">
        <f t="shared" ref="AA1172:AA1235" si="269">IF(OR(Y1172="ข้อมูลไม่ครบ",Z1172="ข้อมูลไม่ครบ"),"ข้อมูลไม่ครบ",IF(AND(Y1172="ปกติ",Z1172="ไม่ลงพุง"),"ปกติ",IF(AND(Y1172="ปกติ",Z1172="ลงพุง"),"เสี่ยง",IF(AND(Y1172="น้ำหนักเกิน",Z1172="ไม่ลงพุง"),"เสี่ยง",IF(AND(Y1172="น้ำหนักเกิน",Z1172="ลงพุง"),"เสี่ยงสูง",IF(AND(Y1172="อ้วน",Z1172="ไม่ลงพุง"),"เสี่ยง",IF(AND(Y1172="อ้วน",Z1172="ลงพุง"),"เสี่ยงสูง",IF(AND(Y1172="ผอม",Z1172="ไม่ลงพุง"),"เสี่ยง",IF(AND(Y1172="ผอม",Z1172="ลงพุง"),"เสี่ยงสูง",0)))))))))</f>
        <v>ข้อมูลไม่ครบ</v>
      </c>
      <c r="AB1172" s="46" t="str">
        <f t="shared" ref="AB1172:AB1235" si="270">IF(OR(O1172="",$G1172=""), "ข้อมูลไม่ครบ", O1172/($G1172*$G1172)*10000)</f>
        <v>ข้อมูลไม่ครบ</v>
      </c>
      <c r="AC1172" s="47" t="str">
        <f t="shared" si="262"/>
        <v>ข้อมูลไม่ครบ</v>
      </c>
      <c r="AD1172" s="48" t="str">
        <f t="shared" ref="AD1172:AD1235" si="271">IF(OR($G1172="",Q1172=""),"ข้อมูลไม่ครบ",IF($G1172/2&lt;Q1172,"ลงพุง","ไม่ลงพุง"))</f>
        <v>ข้อมูลไม่ครบ</v>
      </c>
      <c r="AE1172" s="48" t="str">
        <f t="shared" ref="AE1172:AE1235" si="272">IF(OR(AC1172="ข้อมูลไม่ครบ",AD1172="ข้อมูลไม่ครบ"),"ข้อมูลไม่ครบ",IF(AND(AC1172="ปกติ",AD1172="ไม่ลงพุง"),"ปกติ",IF(AND(AC1172="ปกติ",AD1172="ลงพุง"),"เสี่ยง",IF(AND(AC1172="น้ำหนักเกิน",AD1172="ไม่ลงพุง"),"เสี่ยง",IF(AND(AC1172="น้ำหนักเกิน",AD1172="ลงพุง"),"เสี่ยงสูง",IF(AND(AC1172="อ้วน",AD1172="ไม่ลงพุง"),"เสี่ยง",IF(AND(AC1172="อ้วน",AD1172="ลงพุง"),"เสี่ยงสูง",IF(AND(AC1172="ผอม",AD1172="ไม่ลงพุง"),"เสี่ยง",IF(AND(AC1172="ผอม",AD1172="ลงพุง"),"เสี่ยงสูง",0)))))))))</f>
        <v>ข้อมูลไม่ครบ</v>
      </c>
      <c r="AF1172" s="64"/>
    </row>
    <row r="1173" spans="1:32" ht="21.75" thickBot="1" x14ac:dyDescent="0.4">
      <c r="A1173" s="81">
        <v>1155</v>
      </c>
      <c r="B1173" s="168"/>
      <c r="C1173" s="141"/>
      <c r="D1173" s="142"/>
      <c r="E1173" s="193"/>
      <c r="F1173" s="194"/>
      <c r="G1173" s="195"/>
      <c r="H1173" s="196"/>
      <c r="I1173" s="142"/>
      <c r="J1173" s="164"/>
      <c r="K1173" s="165"/>
      <c r="L1173" s="166"/>
      <c r="M1173" s="65"/>
      <c r="N1173" s="114"/>
      <c r="O1173" s="114"/>
      <c r="P1173" s="114"/>
      <c r="Q1173" s="114"/>
      <c r="R1173" s="115"/>
      <c r="S1173" s="46" t="str">
        <f t="shared" si="263"/>
        <v>ข้อมูลไม่ครบ</v>
      </c>
      <c r="T1173" s="47" t="str">
        <f t="shared" si="264"/>
        <v>ข้อมูลไม่ครบ</v>
      </c>
      <c r="U1173" s="48" t="str">
        <f t="shared" si="265"/>
        <v>ข้อมูลไม่ครบ</v>
      </c>
      <c r="V1173" s="48" t="str">
        <f t="shared" si="266"/>
        <v>ข้อมูลไม่ครบ</v>
      </c>
      <c r="W1173" s="79" t="str">
        <f t="shared" ca="1" si="260"/>
        <v>ข้อมูลไม่ครบ</v>
      </c>
      <c r="X1173" s="46" t="str">
        <f t="shared" si="267"/>
        <v>ข้อมูลไม่ครบ</v>
      </c>
      <c r="Y1173" s="47" t="str">
        <f t="shared" si="261"/>
        <v>ข้อมูลไม่ครบ</v>
      </c>
      <c r="Z1173" s="48" t="str">
        <f t="shared" si="268"/>
        <v>ข้อมูลไม่ครบ</v>
      </c>
      <c r="AA1173" s="48" t="str">
        <f t="shared" si="269"/>
        <v>ข้อมูลไม่ครบ</v>
      </c>
      <c r="AB1173" s="46" t="str">
        <f t="shared" si="270"/>
        <v>ข้อมูลไม่ครบ</v>
      </c>
      <c r="AC1173" s="47" t="str">
        <f t="shared" si="262"/>
        <v>ข้อมูลไม่ครบ</v>
      </c>
      <c r="AD1173" s="48" t="str">
        <f t="shared" si="271"/>
        <v>ข้อมูลไม่ครบ</v>
      </c>
      <c r="AE1173" s="48" t="str">
        <f t="shared" si="272"/>
        <v>ข้อมูลไม่ครบ</v>
      </c>
      <c r="AF1173" s="64"/>
    </row>
    <row r="1174" spans="1:32" ht="21.75" thickBot="1" x14ac:dyDescent="0.4">
      <c r="A1174" s="81">
        <v>1156</v>
      </c>
      <c r="B1174" s="168"/>
      <c r="C1174" s="141"/>
      <c r="D1174" s="142"/>
      <c r="E1174" s="193"/>
      <c r="F1174" s="194"/>
      <c r="G1174" s="195"/>
      <c r="H1174" s="196"/>
      <c r="I1174" s="142"/>
      <c r="J1174" s="164"/>
      <c r="K1174" s="165"/>
      <c r="L1174" s="166"/>
      <c r="M1174" s="65"/>
      <c r="N1174" s="114"/>
      <c r="O1174" s="114"/>
      <c r="P1174" s="114"/>
      <c r="Q1174" s="114"/>
      <c r="R1174" s="115"/>
      <c r="S1174" s="46" t="str">
        <f t="shared" si="263"/>
        <v>ข้อมูลไม่ครบ</v>
      </c>
      <c r="T1174" s="47" t="str">
        <f t="shared" si="264"/>
        <v>ข้อมูลไม่ครบ</v>
      </c>
      <c r="U1174" s="48" t="str">
        <f t="shared" si="265"/>
        <v>ข้อมูลไม่ครบ</v>
      </c>
      <c r="V1174" s="48" t="str">
        <f t="shared" si="266"/>
        <v>ข้อมูลไม่ครบ</v>
      </c>
      <c r="W1174" s="79" t="str">
        <f t="shared" ca="1" si="260"/>
        <v>ข้อมูลไม่ครบ</v>
      </c>
      <c r="X1174" s="46" t="str">
        <f t="shared" si="267"/>
        <v>ข้อมูลไม่ครบ</v>
      </c>
      <c r="Y1174" s="47" t="str">
        <f t="shared" si="261"/>
        <v>ข้อมูลไม่ครบ</v>
      </c>
      <c r="Z1174" s="48" t="str">
        <f t="shared" si="268"/>
        <v>ข้อมูลไม่ครบ</v>
      </c>
      <c r="AA1174" s="48" t="str">
        <f t="shared" si="269"/>
        <v>ข้อมูลไม่ครบ</v>
      </c>
      <c r="AB1174" s="46" t="str">
        <f t="shared" si="270"/>
        <v>ข้อมูลไม่ครบ</v>
      </c>
      <c r="AC1174" s="47" t="str">
        <f t="shared" si="262"/>
        <v>ข้อมูลไม่ครบ</v>
      </c>
      <c r="AD1174" s="48" t="str">
        <f t="shared" si="271"/>
        <v>ข้อมูลไม่ครบ</v>
      </c>
      <c r="AE1174" s="48" t="str">
        <f t="shared" si="272"/>
        <v>ข้อมูลไม่ครบ</v>
      </c>
      <c r="AF1174" s="64"/>
    </row>
    <row r="1175" spans="1:32" ht="21.75" thickBot="1" x14ac:dyDescent="0.4">
      <c r="A1175" s="81">
        <v>1157</v>
      </c>
      <c r="B1175" s="168"/>
      <c r="C1175" s="141"/>
      <c r="D1175" s="142"/>
      <c r="E1175" s="193"/>
      <c r="F1175" s="194"/>
      <c r="G1175" s="195"/>
      <c r="H1175" s="196"/>
      <c r="I1175" s="142"/>
      <c r="J1175" s="164"/>
      <c r="K1175" s="165"/>
      <c r="L1175" s="166"/>
      <c r="M1175" s="65"/>
      <c r="N1175" s="114"/>
      <c r="O1175" s="114"/>
      <c r="P1175" s="114"/>
      <c r="Q1175" s="114"/>
      <c r="R1175" s="115"/>
      <c r="S1175" s="46" t="str">
        <f t="shared" si="263"/>
        <v>ข้อมูลไม่ครบ</v>
      </c>
      <c r="T1175" s="47" t="str">
        <f t="shared" si="264"/>
        <v>ข้อมูลไม่ครบ</v>
      </c>
      <c r="U1175" s="48" t="str">
        <f t="shared" si="265"/>
        <v>ข้อมูลไม่ครบ</v>
      </c>
      <c r="V1175" s="48" t="str">
        <f t="shared" si="266"/>
        <v>ข้อมูลไม่ครบ</v>
      </c>
      <c r="W1175" s="79" t="str">
        <f t="shared" ca="1" si="260"/>
        <v>ข้อมูลไม่ครบ</v>
      </c>
      <c r="X1175" s="46" t="str">
        <f t="shared" si="267"/>
        <v>ข้อมูลไม่ครบ</v>
      </c>
      <c r="Y1175" s="47" t="str">
        <f t="shared" si="261"/>
        <v>ข้อมูลไม่ครบ</v>
      </c>
      <c r="Z1175" s="48" t="str">
        <f t="shared" si="268"/>
        <v>ข้อมูลไม่ครบ</v>
      </c>
      <c r="AA1175" s="48" t="str">
        <f t="shared" si="269"/>
        <v>ข้อมูลไม่ครบ</v>
      </c>
      <c r="AB1175" s="46" t="str">
        <f t="shared" si="270"/>
        <v>ข้อมูลไม่ครบ</v>
      </c>
      <c r="AC1175" s="47" t="str">
        <f t="shared" si="262"/>
        <v>ข้อมูลไม่ครบ</v>
      </c>
      <c r="AD1175" s="48" t="str">
        <f t="shared" si="271"/>
        <v>ข้อมูลไม่ครบ</v>
      </c>
      <c r="AE1175" s="48" t="str">
        <f t="shared" si="272"/>
        <v>ข้อมูลไม่ครบ</v>
      </c>
      <c r="AF1175" s="64"/>
    </row>
    <row r="1176" spans="1:32" ht="21.75" thickBot="1" x14ac:dyDescent="0.4">
      <c r="A1176" s="81">
        <v>1158</v>
      </c>
      <c r="B1176" s="168"/>
      <c r="C1176" s="141"/>
      <c r="D1176" s="142"/>
      <c r="E1176" s="193"/>
      <c r="F1176" s="194"/>
      <c r="G1176" s="195"/>
      <c r="H1176" s="196"/>
      <c r="I1176" s="142"/>
      <c r="J1176" s="164"/>
      <c r="K1176" s="165"/>
      <c r="L1176" s="166"/>
      <c r="M1176" s="65"/>
      <c r="N1176" s="114"/>
      <c r="O1176" s="114"/>
      <c r="P1176" s="114"/>
      <c r="Q1176" s="114"/>
      <c r="R1176" s="115"/>
      <c r="S1176" s="46" t="str">
        <f t="shared" si="263"/>
        <v>ข้อมูลไม่ครบ</v>
      </c>
      <c r="T1176" s="47" t="str">
        <f t="shared" si="264"/>
        <v>ข้อมูลไม่ครบ</v>
      </c>
      <c r="U1176" s="48" t="str">
        <f t="shared" si="265"/>
        <v>ข้อมูลไม่ครบ</v>
      </c>
      <c r="V1176" s="48" t="str">
        <f t="shared" si="266"/>
        <v>ข้อมูลไม่ครบ</v>
      </c>
      <c r="W1176" s="79" t="str">
        <f t="shared" ca="1" si="260"/>
        <v>ข้อมูลไม่ครบ</v>
      </c>
      <c r="X1176" s="46" t="str">
        <f t="shared" si="267"/>
        <v>ข้อมูลไม่ครบ</v>
      </c>
      <c r="Y1176" s="47" t="str">
        <f t="shared" si="261"/>
        <v>ข้อมูลไม่ครบ</v>
      </c>
      <c r="Z1176" s="48" t="str">
        <f t="shared" si="268"/>
        <v>ข้อมูลไม่ครบ</v>
      </c>
      <c r="AA1176" s="48" t="str">
        <f t="shared" si="269"/>
        <v>ข้อมูลไม่ครบ</v>
      </c>
      <c r="AB1176" s="46" t="str">
        <f t="shared" si="270"/>
        <v>ข้อมูลไม่ครบ</v>
      </c>
      <c r="AC1176" s="47" t="str">
        <f t="shared" si="262"/>
        <v>ข้อมูลไม่ครบ</v>
      </c>
      <c r="AD1176" s="48" t="str">
        <f t="shared" si="271"/>
        <v>ข้อมูลไม่ครบ</v>
      </c>
      <c r="AE1176" s="48" t="str">
        <f t="shared" si="272"/>
        <v>ข้อมูลไม่ครบ</v>
      </c>
      <c r="AF1176" s="64"/>
    </row>
    <row r="1177" spans="1:32" ht="21.75" thickBot="1" x14ac:dyDescent="0.4">
      <c r="A1177" s="81">
        <v>1159</v>
      </c>
      <c r="B1177" s="168"/>
      <c r="C1177" s="141"/>
      <c r="D1177" s="142"/>
      <c r="E1177" s="193"/>
      <c r="F1177" s="194"/>
      <c r="G1177" s="195"/>
      <c r="H1177" s="196"/>
      <c r="I1177" s="142"/>
      <c r="J1177" s="164"/>
      <c r="K1177" s="165"/>
      <c r="L1177" s="166"/>
      <c r="M1177" s="65"/>
      <c r="N1177" s="114"/>
      <c r="O1177" s="114"/>
      <c r="P1177" s="114"/>
      <c r="Q1177" s="114"/>
      <c r="R1177" s="115"/>
      <c r="S1177" s="46" t="str">
        <f t="shared" si="263"/>
        <v>ข้อมูลไม่ครบ</v>
      </c>
      <c r="T1177" s="47" t="str">
        <f t="shared" si="264"/>
        <v>ข้อมูลไม่ครบ</v>
      </c>
      <c r="U1177" s="48" t="str">
        <f t="shared" si="265"/>
        <v>ข้อมูลไม่ครบ</v>
      </c>
      <c r="V1177" s="48" t="str">
        <f t="shared" si="266"/>
        <v>ข้อมูลไม่ครบ</v>
      </c>
      <c r="W1177" s="79" t="str">
        <f t="shared" ca="1" si="260"/>
        <v>ข้อมูลไม่ครบ</v>
      </c>
      <c r="X1177" s="46" t="str">
        <f t="shared" si="267"/>
        <v>ข้อมูลไม่ครบ</v>
      </c>
      <c r="Y1177" s="47" t="str">
        <f t="shared" si="261"/>
        <v>ข้อมูลไม่ครบ</v>
      </c>
      <c r="Z1177" s="48" t="str">
        <f t="shared" si="268"/>
        <v>ข้อมูลไม่ครบ</v>
      </c>
      <c r="AA1177" s="48" t="str">
        <f t="shared" si="269"/>
        <v>ข้อมูลไม่ครบ</v>
      </c>
      <c r="AB1177" s="46" t="str">
        <f t="shared" si="270"/>
        <v>ข้อมูลไม่ครบ</v>
      </c>
      <c r="AC1177" s="47" t="str">
        <f t="shared" si="262"/>
        <v>ข้อมูลไม่ครบ</v>
      </c>
      <c r="AD1177" s="48" t="str">
        <f t="shared" si="271"/>
        <v>ข้อมูลไม่ครบ</v>
      </c>
      <c r="AE1177" s="48" t="str">
        <f t="shared" si="272"/>
        <v>ข้อมูลไม่ครบ</v>
      </c>
      <c r="AF1177" s="64"/>
    </row>
    <row r="1178" spans="1:32" ht="21.75" thickBot="1" x14ac:dyDescent="0.4">
      <c r="A1178" s="81">
        <v>1160</v>
      </c>
      <c r="B1178" s="168"/>
      <c r="C1178" s="141"/>
      <c r="D1178" s="142"/>
      <c r="E1178" s="193"/>
      <c r="F1178" s="194"/>
      <c r="G1178" s="195"/>
      <c r="H1178" s="196"/>
      <c r="I1178" s="142"/>
      <c r="J1178" s="164"/>
      <c r="K1178" s="165"/>
      <c r="L1178" s="166"/>
      <c r="M1178" s="65"/>
      <c r="N1178" s="114"/>
      <c r="O1178" s="114"/>
      <c r="P1178" s="114"/>
      <c r="Q1178" s="114"/>
      <c r="R1178" s="115"/>
      <c r="S1178" s="46" t="str">
        <f t="shared" si="263"/>
        <v>ข้อมูลไม่ครบ</v>
      </c>
      <c r="T1178" s="47" t="str">
        <f t="shared" si="264"/>
        <v>ข้อมูลไม่ครบ</v>
      </c>
      <c r="U1178" s="48" t="str">
        <f t="shared" si="265"/>
        <v>ข้อมูลไม่ครบ</v>
      </c>
      <c r="V1178" s="48" t="str">
        <f t="shared" si="266"/>
        <v>ข้อมูลไม่ครบ</v>
      </c>
      <c r="W1178" s="79" t="str">
        <f t="shared" ca="1" si="260"/>
        <v>ข้อมูลไม่ครบ</v>
      </c>
      <c r="X1178" s="46" t="str">
        <f t="shared" si="267"/>
        <v>ข้อมูลไม่ครบ</v>
      </c>
      <c r="Y1178" s="47" t="str">
        <f t="shared" si="261"/>
        <v>ข้อมูลไม่ครบ</v>
      </c>
      <c r="Z1178" s="48" t="str">
        <f t="shared" si="268"/>
        <v>ข้อมูลไม่ครบ</v>
      </c>
      <c r="AA1178" s="48" t="str">
        <f t="shared" si="269"/>
        <v>ข้อมูลไม่ครบ</v>
      </c>
      <c r="AB1178" s="46" t="str">
        <f t="shared" si="270"/>
        <v>ข้อมูลไม่ครบ</v>
      </c>
      <c r="AC1178" s="47" t="str">
        <f t="shared" si="262"/>
        <v>ข้อมูลไม่ครบ</v>
      </c>
      <c r="AD1178" s="48" t="str">
        <f t="shared" si="271"/>
        <v>ข้อมูลไม่ครบ</v>
      </c>
      <c r="AE1178" s="48" t="str">
        <f t="shared" si="272"/>
        <v>ข้อมูลไม่ครบ</v>
      </c>
      <c r="AF1178" s="64"/>
    </row>
    <row r="1179" spans="1:32" ht="21.75" thickBot="1" x14ac:dyDescent="0.4">
      <c r="A1179" s="81">
        <v>1161</v>
      </c>
      <c r="B1179" s="168"/>
      <c r="C1179" s="141"/>
      <c r="D1179" s="142"/>
      <c r="E1179" s="193"/>
      <c r="F1179" s="194"/>
      <c r="G1179" s="195"/>
      <c r="H1179" s="196"/>
      <c r="I1179" s="142"/>
      <c r="J1179" s="164"/>
      <c r="K1179" s="165"/>
      <c r="L1179" s="166"/>
      <c r="M1179" s="65"/>
      <c r="N1179" s="114"/>
      <c r="O1179" s="114"/>
      <c r="P1179" s="114"/>
      <c r="Q1179" s="114"/>
      <c r="R1179" s="115"/>
      <c r="S1179" s="46" t="str">
        <f t="shared" si="263"/>
        <v>ข้อมูลไม่ครบ</v>
      </c>
      <c r="T1179" s="47" t="str">
        <f t="shared" si="264"/>
        <v>ข้อมูลไม่ครบ</v>
      </c>
      <c r="U1179" s="48" t="str">
        <f t="shared" si="265"/>
        <v>ข้อมูลไม่ครบ</v>
      </c>
      <c r="V1179" s="48" t="str">
        <f t="shared" si="266"/>
        <v>ข้อมูลไม่ครบ</v>
      </c>
      <c r="W1179" s="79" t="str">
        <f t="shared" ca="1" si="260"/>
        <v>ข้อมูลไม่ครบ</v>
      </c>
      <c r="X1179" s="46" t="str">
        <f t="shared" si="267"/>
        <v>ข้อมูลไม่ครบ</v>
      </c>
      <c r="Y1179" s="47" t="str">
        <f t="shared" si="261"/>
        <v>ข้อมูลไม่ครบ</v>
      </c>
      <c r="Z1179" s="48" t="str">
        <f t="shared" si="268"/>
        <v>ข้อมูลไม่ครบ</v>
      </c>
      <c r="AA1179" s="48" t="str">
        <f t="shared" si="269"/>
        <v>ข้อมูลไม่ครบ</v>
      </c>
      <c r="AB1179" s="46" t="str">
        <f t="shared" si="270"/>
        <v>ข้อมูลไม่ครบ</v>
      </c>
      <c r="AC1179" s="47" t="str">
        <f t="shared" si="262"/>
        <v>ข้อมูลไม่ครบ</v>
      </c>
      <c r="AD1179" s="48" t="str">
        <f t="shared" si="271"/>
        <v>ข้อมูลไม่ครบ</v>
      </c>
      <c r="AE1179" s="48" t="str">
        <f t="shared" si="272"/>
        <v>ข้อมูลไม่ครบ</v>
      </c>
      <c r="AF1179" s="64"/>
    </row>
    <row r="1180" spans="1:32" ht="21.75" thickBot="1" x14ac:dyDescent="0.4">
      <c r="A1180" s="81">
        <v>1162</v>
      </c>
      <c r="B1180" s="168"/>
      <c r="C1180" s="141"/>
      <c r="D1180" s="142"/>
      <c r="E1180" s="193"/>
      <c r="F1180" s="194"/>
      <c r="G1180" s="195"/>
      <c r="H1180" s="196"/>
      <c r="I1180" s="142"/>
      <c r="J1180" s="164"/>
      <c r="K1180" s="165"/>
      <c r="L1180" s="166"/>
      <c r="M1180" s="65"/>
      <c r="N1180" s="114"/>
      <c r="O1180" s="114"/>
      <c r="P1180" s="114"/>
      <c r="Q1180" s="114"/>
      <c r="R1180" s="115"/>
      <c r="S1180" s="46" t="str">
        <f t="shared" si="263"/>
        <v>ข้อมูลไม่ครบ</v>
      </c>
      <c r="T1180" s="47" t="str">
        <f t="shared" si="264"/>
        <v>ข้อมูลไม่ครบ</v>
      </c>
      <c r="U1180" s="48" t="str">
        <f t="shared" si="265"/>
        <v>ข้อมูลไม่ครบ</v>
      </c>
      <c r="V1180" s="48" t="str">
        <f t="shared" si="266"/>
        <v>ข้อมูลไม่ครบ</v>
      </c>
      <c r="W1180" s="79" t="str">
        <f t="shared" ca="1" si="260"/>
        <v>ข้อมูลไม่ครบ</v>
      </c>
      <c r="X1180" s="46" t="str">
        <f t="shared" si="267"/>
        <v>ข้อมูลไม่ครบ</v>
      </c>
      <c r="Y1180" s="47" t="str">
        <f t="shared" si="261"/>
        <v>ข้อมูลไม่ครบ</v>
      </c>
      <c r="Z1180" s="48" t="str">
        <f t="shared" si="268"/>
        <v>ข้อมูลไม่ครบ</v>
      </c>
      <c r="AA1180" s="48" t="str">
        <f t="shared" si="269"/>
        <v>ข้อมูลไม่ครบ</v>
      </c>
      <c r="AB1180" s="46" t="str">
        <f t="shared" si="270"/>
        <v>ข้อมูลไม่ครบ</v>
      </c>
      <c r="AC1180" s="47" t="str">
        <f t="shared" si="262"/>
        <v>ข้อมูลไม่ครบ</v>
      </c>
      <c r="AD1180" s="48" t="str">
        <f t="shared" si="271"/>
        <v>ข้อมูลไม่ครบ</v>
      </c>
      <c r="AE1180" s="48" t="str">
        <f t="shared" si="272"/>
        <v>ข้อมูลไม่ครบ</v>
      </c>
      <c r="AF1180" s="64"/>
    </row>
    <row r="1181" spans="1:32" ht="21.75" thickBot="1" x14ac:dyDescent="0.4">
      <c r="A1181" s="81">
        <v>1163</v>
      </c>
      <c r="B1181" s="168"/>
      <c r="C1181" s="141"/>
      <c r="D1181" s="142"/>
      <c r="E1181" s="193"/>
      <c r="F1181" s="194"/>
      <c r="G1181" s="195"/>
      <c r="H1181" s="196"/>
      <c r="I1181" s="142"/>
      <c r="J1181" s="164"/>
      <c r="K1181" s="165"/>
      <c r="L1181" s="166"/>
      <c r="M1181" s="65"/>
      <c r="N1181" s="114"/>
      <c r="O1181" s="114"/>
      <c r="P1181" s="114"/>
      <c r="Q1181" s="114"/>
      <c r="R1181" s="115"/>
      <c r="S1181" s="46" t="str">
        <f t="shared" si="263"/>
        <v>ข้อมูลไม่ครบ</v>
      </c>
      <c r="T1181" s="47" t="str">
        <f t="shared" si="264"/>
        <v>ข้อมูลไม่ครบ</v>
      </c>
      <c r="U1181" s="48" t="str">
        <f t="shared" si="265"/>
        <v>ข้อมูลไม่ครบ</v>
      </c>
      <c r="V1181" s="48" t="str">
        <f t="shared" si="266"/>
        <v>ข้อมูลไม่ครบ</v>
      </c>
      <c r="W1181" s="79" t="str">
        <f t="shared" ca="1" si="260"/>
        <v>ข้อมูลไม่ครบ</v>
      </c>
      <c r="X1181" s="46" t="str">
        <f t="shared" si="267"/>
        <v>ข้อมูลไม่ครบ</v>
      </c>
      <c r="Y1181" s="47" t="str">
        <f t="shared" si="261"/>
        <v>ข้อมูลไม่ครบ</v>
      </c>
      <c r="Z1181" s="48" t="str">
        <f t="shared" si="268"/>
        <v>ข้อมูลไม่ครบ</v>
      </c>
      <c r="AA1181" s="48" t="str">
        <f t="shared" si="269"/>
        <v>ข้อมูลไม่ครบ</v>
      </c>
      <c r="AB1181" s="46" t="str">
        <f t="shared" si="270"/>
        <v>ข้อมูลไม่ครบ</v>
      </c>
      <c r="AC1181" s="47" t="str">
        <f t="shared" si="262"/>
        <v>ข้อมูลไม่ครบ</v>
      </c>
      <c r="AD1181" s="48" t="str">
        <f t="shared" si="271"/>
        <v>ข้อมูลไม่ครบ</v>
      </c>
      <c r="AE1181" s="48" t="str">
        <f t="shared" si="272"/>
        <v>ข้อมูลไม่ครบ</v>
      </c>
      <c r="AF1181" s="64"/>
    </row>
    <row r="1182" spans="1:32" ht="21.75" thickBot="1" x14ac:dyDescent="0.4">
      <c r="A1182" s="81">
        <v>1164</v>
      </c>
      <c r="B1182" s="168"/>
      <c r="C1182" s="141"/>
      <c r="D1182" s="142"/>
      <c r="E1182" s="193"/>
      <c r="F1182" s="194"/>
      <c r="G1182" s="195"/>
      <c r="H1182" s="196"/>
      <c r="I1182" s="142"/>
      <c r="J1182" s="164"/>
      <c r="K1182" s="165"/>
      <c r="L1182" s="166"/>
      <c r="M1182" s="65"/>
      <c r="N1182" s="114"/>
      <c r="O1182" s="114"/>
      <c r="P1182" s="114"/>
      <c r="Q1182" s="114"/>
      <c r="R1182" s="115"/>
      <c r="S1182" s="46" t="str">
        <f t="shared" si="263"/>
        <v>ข้อมูลไม่ครบ</v>
      </c>
      <c r="T1182" s="47" t="str">
        <f t="shared" si="264"/>
        <v>ข้อมูลไม่ครบ</v>
      </c>
      <c r="U1182" s="48" t="str">
        <f t="shared" si="265"/>
        <v>ข้อมูลไม่ครบ</v>
      </c>
      <c r="V1182" s="48" t="str">
        <f t="shared" si="266"/>
        <v>ข้อมูลไม่ครบ</v>
      </c>
      <c r="W1182" s="79" t="str">
        <f t="shared" ca="1" si="260"/>
        <v>ข้อมูลไม่ครบ</v>
      </c>
      <c r="X1182" s="46" t="str">
        <f t="shared" si="267"/>
        <v>ข้อมูลไม่ครบ</v>
      </c>
      <c r="Y1182" s="47" t="str">
        <f t="shared" si="261"/>
        <v>ข้อมูลไม่ครบ</v>
      </c>
      <c r="Z1182" s="48" t="str">
        <f t="shared" si="268"/>
        <v>ข้อมูลไม่ครบ</v>
      </c>
      <c r="AA1182" s="48" t="str">
        <f t="shared" si="269"/>
        <v>ข้อมูลไม่ครบ</v>
      </c>
      <c r="AB1182" s="46" t="str">
        <f t="shared" si="270"/>
        <v>ข้อมูลไม่ครบ</v>
      </c>
      <c r="AC1182" s="47" t="str">
        <f t="shared" si="262"/>
        <v>ข้อมูลไม่ครบ</v>
      </c>
      <c r="AD1182" s="48" t="str">
        <f t="shared" si="271"/>
        <v>ข้อมูลไม่ครบ</v>
      </c>
      <c r="AE1182" s="48" t="str">
        <f t="shared" si="272"/>
        <v>ข้อมูลไม่ครบ</v>
      </c>
      <c r="AF1182" s="64"/>
    </row>
    <row r="1183" spans="1:32" ht="21.75" thickBot="1" x14ac:dyDescent="0.4">
      <c r="A1183" s="81">
        <v>1165</v>
      </c>
      <c r="B1183" s="168"/>
      <c r="C1183" s="141"/>
      <c r="D1183" s="142"/>
      <c r="E1183" s="193"/>
      <c r="F1183" s="194"/>
      <c r="G1183" s="195"/>
      <c r="H1183" s="196"/>
      <c r="I1183" s="142"/>
      <c r="J1183" s="164"/>
      <c r="K1183" s="165"/>
      <c r="L1183" s="166"/>
      <c r="M1183" s="65"/>
      <c r="N1183" s="114"/>
      <c r="O1183" s="114"/>
      <c r="P1183" s="114"/>
      <c r="Q1183" s="114"/>
      <c r="R1183" s="115"/>
      <c r="S1183" s="46" t="str">
        <f t="shared" si="263"/>
        <v>ข้อมูลไม่ครบ</v>
      </c>
      <c r="T1183" s="47" t="str">
        <f t="shared" si="264"/>
        <v>ข้อมูลไม่ครบ</v>
      </c>
      <c r="U1183" s="48" t="str">
        <f t="shared" si="265"/>
        <v>ข้อมูลไม่ครบ</v>
      </c>
      <c r="V1183" s="48" t="str">
        <f t="shared" si="266"/>
        <v>ข้อมูลไม่ครบ</v>
      </c>
      <c r="W1183" s="79" t="str">
        <f t="shared" ca="1" si="260"/>
        <v>ข้อมูลไม่ครบ</v>
      </c>
      <c r="X1183" s="46" t="str">
        <f t="shared" si="267"/>
        <v>ข้อมูลไม่ครบ</v>
      </c>
      <c r="Y1183" s="47" t="str">
        <f t="shared" si="261"/>
        <v>ข้อมูลไม่ครบ</v>
      </c>
      <c r="Z1183" s="48" t="str">
        <f t="shared" si="268"/>
        <v>ข้อมูลไม่ครบ</v>
      </c>
      <c r="AA1183" s="48" t="str">
        <f t="shared" si="269"/>
        <v>ข้อมูลไม่ครบ</v>
      </c>
      <c r="AB1183" s="46" t="str">
        <f t="shared" si="270"/>
        <v>ข้อมูลไม่ครบ</v>
      </c>
      <c r="AC1183" s="47" t="str">
        <f t="shared" si="262"/>
        <v>ข้อมูลไม่ครบ</v>
      </c>
      <c r="AD1183" s="48" t="str">
        <f t="shared" si="271"/>
        <v>ข้อมูลไม่ครบ</v>
      </c>
      <c r="AE1183" s="48" t="str">
        <f t="shared" si="272"/>
        <v>ข้อมูลไม่ครบ</v>
      </c>
      <c r="AF1183" s="64"/>
    </row>
    <row r="1184" spans="1:32" ht="21.75" thickBot="1" x14ac:dyDescent="0.4">
      <c r="A1184" s="81">
        <v>1166</v>
      </c>
      <c r="B1184" s="168"/>
      <c r="C1184" s="141"/>
      <c r="D1184" s="142"/>
      <c r="E1184" s="193"/>
      <c r="F1184" s="194"/>
      <c r="G1184" s="195"/>
      <c r="H1184" s="196"/>
      <c r="I1184" s="142"/>
      <c r="J1184" s="164"/>
      <c r="K1184" s="165"/>
      <c r="L1184" s="166"/>
      <c r="M1184" s="65"/>
      <c r="N1184" s="114"/>
      <c r="O1184" s="114"/>
      <c r="P1184" s="114"/>
      <c r="Q1184" s="114"/>
      <c r="R1184" s="115"/>
      <c r="S1184" s="46" t="str">
        <f t="shared" si="263"/>
        <v>ข้อมูลไม่ครบ</v>
      </c>
      <c r="T1184" s="47" t="str">
        <f t="shared" si="264"/>
        <v>ข้อมูลไม่ครบ</v>
      </c>
      <c r="U1184" s="48" t="str">
        <f t="shared" si="265"/>
        <v>ข้อมูลไม่ครบ</v>
      </c>
      <c r="V1184" s="48" t="str">
        <f t="shared" si="266"/>
        <v>ข้อมูลไม่ครบ</v>
      </c>
      <c r="W1184" s="79" t="str">
        <f t="shared" ca="1" si="260"/>
        <v>ข้อมูลไม่ครบ</v>
      </c>
      <c r="X1184" s="46" t="str">
        <f t="shared" si="267"/>
        <v>ข้อมูลไม่ครบ</v>
      </c>
      <c r="Y1184" s="47" t="str">
        <f t="shared" si="261"/>
        <v>ข้อมูลไม่ครบ</v>
      </c>
      <c r="Z1184" s="48" t="str">
        <f t="shared" si="268"/>
        <v>ข้อมูลไม่ครบ</v>
      </c>
      <c r="AA1184" s="48" t="str">
        <f t="shared" si="269"/>
        <v>ข้อมูลไม่ครบ</v>
      </c>
      <c r="AB1184" s="46" t="str">
        <f t="shared" si="270"/>
        <v>ข้อมูลไม่ครบ</v>
      </c>
      <c r="AC1184" s="47" t="str">
        <f t="shared" si="262"/>
        <v>ข้อมูลไม่ครบ</v>
      </c>
      <c r="AD1184" s="48" t="str">
        <f t="shared" si="271"/>
        <v>ข้อมูลไม่ครบ</v>
      </c>
      <c r="AE1184" s="48" t="str">
        <f t="shared" si="272"/>
        <v>ข้อมูลไม่ครบ</v>
      </c>
      <c r="AF1184" s="64"/>
    </row>
    <row r="1185" spans="1:32" ht="21.75" thickBot="1" x14ac:dyDescent="0.4">
      <c r="A1185" s="81">
        <v>1167</v>
      </c>
      <c r="B1185" s="168"/>
      <c r="C1185" s="141"/>
      <c r="D1185" s="142"/>
      <c r="E1185" s="193"/>
      <c r="F1185" s="194"/>
      <c r="G1185" s="195"/>
      <c r="H1185" s="196"/>
      <c r="I1185" s="142"/>
      <c r="J1185" s="164"/>
      <c r="K1185" s="165"/>
      <c r="L1185" s="166"/>
      <c r="M1185" s="65"/>
      <c r="N1185" s="114"/>
      <c r="O1185" s="114"/>
      <c r="P1185" s="114"/>
      <c r="Q1185" s="114"/>
      <c r="R1185" s="115"/>
      <c r="S1185" s="46" t="str">
        <f t="shared" si="263"/>
        <v>ข้อมูลไม่ครบ</v>
      </c>
      <c r="T1185" s="47" t="str">
        <f t="shared" si="264"/>
        <v>ข้อมูลไม่ครบ</v>
      </c>
      <c r="U1185" s="48" t="str">
        <f t="shared" si="265"/>
        <v>ข้อมูลไม่ครบ</v>
      </c>
      <c r="V1185" s="48" t="str">
        <f t="shared" si="266"/>
        <v>ข้อมูลไม่ครบ</v>
      </c>
      <c r="W1185" s="79" t="str">
        <f t="shared" ca="1" si="260"/>
        <v>ข้อมูลไม่ครบ</v>
      </c>
      <c r="X1185" s="46" t="str">
        <f t="shared" si="267"/>
        <v>ข้อมูลไม่ครบ</v>
      </c>
      <c r="Y1185" s="47" t="str">
        <f t="shared" si="261"/>
        <v>ข้อมูลไม่ครบ</v>
      </c>
      <c r="Z1185" s="48" t="str">
        <f t="shared" si="268"/>
        <v>ข้อมูลไม่ครบ</v>
      </c>
      <c r="AA1185" s="48" t="str">
        <f t="shared" si="269"/>
        <v>ข้อมูลไม่ครบ</v>
      </c>
      <c r="AB1185" s="46" t="str">
        <f t="shared" si="270"/>
        <v>ข้อมูลไม่ครบ</v>
      </c>
      <c r="AC1185" s="47" t="str">
        <f t="shared" si="262"/>
        <v>ข้อมูลไม่ครบ</v>
      </c>
      <c r="AD1185" s="48" t="str">
        <f t="shared" si="271"/>
        <v>ข้อมูลไม่ครบ</v>
      </c>
      <c r="AE1185" s="48" t="str">
        <f t="shared" si="272"/>
        <v>ข้อมูลไม่ครบ</v>
      </c>
      <c r="AF1185" s="64"/>
    </row>
    <row r="1186" spans="1:32" ht="21.75" thickBot="1" x14ac:dyDescent="0.4">
      <c r="A1186" s="81">
        <v>1168</v>
      </c>
      <c r="B1186" s="168"/>
      <c r="C1186" s="141"/>
      <c r="D1186" s="142"/>
      <c r="E1186" s="193"/>
      <c r="F1186" s="194"/>
      <c r="G1186" s="195"/>
      <c r="H1186" s="196"/>
      <c r="I1186" s="142"/>
      <c r="J1186" s="164"/>
      <c r="K1186" s="165"/>
      <c r="L1186" s="166"/>
      <c r="M1186" s="65"/>
      <c r="N1186" s="114"/>
      <c r="O1186" s="114"/>
      <c r="P1186" s="114"/>
      <c r="Q1186" s="114"/>
      <c r="R1186" s="115"/>
      <c r="S1186" s="46" t="str">
        <f t="shared" si="263"/>
        <v>ข้อมูลไม่ครบ</v>
      </c>
      <c r="T1186" s="47" t="str">
        <f t="shared" si="264"/>
        <v>ข้อมูลไม่ครบ</v>
      </c>
      <c r="U1186" s="48" t="str">
        <f t="shared" si="265"/>
        <v>ข้อมูลไม่ครบ</v>
      </c>
      <c r="V1186" s="48" t="str">
        <f t="shared" si="266"/>
        <v>ข้อมูลไม่ครบ</v>
      </c>
      <c r="W1186" s="79" t="str">
        <f t="shared" ca="1" si="260"/>
        <v>ข้อมูลไม่ครบ</v>
      </c>
      <c r="X1186" s="46" t="str">
        <f t="shared" si="267"/>
        <v>ข้อมูลไม่ครบ</v>
      </c>
      <c r="Y1186" s="47" t="str">
        <f t="shared" si="261"/>
        <v>ข้อมูลไม่ครบ</v>
      </c>
      <c r="Z1186" s="48" t="str">
        <f t="shared" si="268"/>
        <v>ข้อมูลไม่ครบ</v>
      </c>
      <c r="AA1186" s="48" t="str">
        <f t="shared" si="269"/>
        <v>ข้อมูลไม่ครบ</v>
      </c>
      <c r="AB1186" s="46" t="str">
        <f t="shared" si="270"/>
        <v>ข้อมูลไม่ครบ</v>
      </c>
      <c r="AC1186" s="47" t="str">
        <f t="shared" si="262"/>
        <v>ข้อมูลไม่ครบ</v>
      </c>
      <c r="AD1186" s="48" t="str">
        <f t="shared" si="271"/>
        <v>ข้อมูลไม่ครบ</v>
      </c>
      <c r="AE1186" s="48" t="str">
        <f t="shared" si="272"/>
        <v>ข้อมูลไม่ครบ</v>
      </c>
      <c r="AF1186" s="64"/>
    </row>
    <row r="1187" spans="1:32" ht="21.75" thickBot="1" x14ac:dyDescent="0.4">
      <c r="A1187" s="81">
        <v>1169</v>
      </c>
      <c r="B1187" s="168"/>
      <c r="C1187" s="141"/>
      <c r="D1187" s="142"/>
      <c r="E1187" s="193"/>
      <c r="F1187" s="194"/>
      <c r="G1187" s="195"/>
      <c r="H1187" s="196"/>
      <c r="I1187" s="142"/>
      <c r="J1187" s="164"/>
      <c r="K1187" s="165"/>
      <c r="L1187" s="166"/>
      <c r="M1187" s="65"/>
      <c r="N1187" s="114"/>
      <c r="O1187" s="114"/>
      <c r="P1187" s="114"/>
      <c r="Q1187" s="114"/>
      <c r="R1187" s="115"/>
      <c r="S1187" s="46" t="str">
        <f t="shared" si="263"/>
        <v>ข้อมูลไม่ครบ</v>
      </c>
      <c r="T1187" s="47" t="str">
        <f t="shared" si="264"/>
        <v>ข้อมูลไม่ครบ</v>
      </c>
      <c r="U1187" s="48" t="str">
        <f t="shared" si="265"/>
        <v>ข้อมูลไม่ครบ</v>
      </c>
      <c r="V1187" s="48" t="str">
        <f t="shared" si="266"/>
        <v>ข้อมูลไม่ครบ</v>
      </c>
      <c r="W1187" s="79" t="str">
        <f t="shared" ca="1" si="260"/>
        <v>ข้อมูลไม่ครบ</v>
      </c>
      <c r="X1187" s="46" t="str">
        <f t="shared" si="267"/>
        <v>ข้อมูลไม่ครบ</v>
      </c>
      <c r="Y1187" s="47" t="str">
        <f t="shared" si="261"/>
        <v>ข้อมูลไม่ครบ</v>
      </c>
      <c r="Z1187" s="48" t="str">
        <f t="shared" si="268"/>
        <v>ข้อมูลไม่ครบ</v>
      </c>
      <c r="AA1187" s="48" t="str">
        <f t="shared" si="269"/>
        <v>ข้อมูลไม่ครบ</v>
      </c>
      <c r="AB1187" s="46" t="str">
        <f t="shared" si="270"/>
        <v>ข้อมูลไม่ครบ</v>
      </c>
      <c r="AC1187" s="47" t="str">
        <f t="shared" si="262"/>
        <v>ข้อมูลไม่ครบ</v>
      </c>
      <c r="AD1187" s="48" t="str">
        <f t="shared" si="271"/>
        <v>ข้อมูลไม่ครบ</v>
      </c>
      <c r="AE1187" s="48" t="str">
        <f t="shared" si="272"/>
        <v>ข้อมูลไม่ครบ</v>
      </c>
      <c r="AF1187" s="64"/>
    </row>
    <row r="1188" spans="1:32" ht="21.75" thickBot="1" x14ac:dyDescent="0.4">
      <c r="A1188" s="81">
        <v>1170</v>
      </c>
      <c r="B1188" s="168"/>
      <c r="C1188" s="141"/>
      <c r="D1188" s="142"/>
      <c r="E1188" s="193"/>
      <c r="F1188" s="194"/>
      <c r="G1188" s="195"/>
      <c r="H1188" s="196"/>
      <c r="I1188" s="142"/>
      <c r="J1188" s="164"/>
      <c r="K1188" s="165"/>
      <c r="L1188" s="166"/>
      <c r="M1188" s="65"/>
      <c r="N1188" s="114"/>
      <c r="O1188" s="114"/>
      <c r="P1188" s="114"/>
      <c r="Q1188" s="114"/>
      <c r="R1188" s="115"/>
      <c r="S1188" s="46" t="str">
        <f t="shared" si="263"/>
        <v>ข้อมูลไม่ครบ</v>
      </c>
      <c r="T1188" s="47" t="str">
        <f t="shared" si="264"/>
        <v>ข้อมูลไม่ครบ</v>
      </c>
      <c r="U1188" s="48" t="str">
        <f t="shared" si="265"/>
        <v>ข้อมูลไม่ครบ</v>
      </c>
      <c r="V1188" s="48" t="str">
        <f t="shared" si="266"/>
        <v>ข้อมูลไม่ครบ</v>
      </c>
      <c r="W1188" s="79" t="str">
        <f t="shared" ca="1" si="260"/>
        <v>ข้อมูลไม่ครบ</v>
      </c>
      <c r="X1188" s="46" t="str">
        <f t="shared" si="267"/>
        <v>ข้อมูลไม่ครบ</v>
      </c>
      <c r="Y1188" s="47" t="str">
        <f t="shared" si="261"/>
        <v>ข้อมูลไม่ครบ</v>
      </c>
      <c r="Z1188" s="48" t="str">
        <f t="shared" si="268"/>
        <v>ข้อมูลไม่ครบ</v>
      </c>
      <c r="AA1188" s="48" t="str">
        <f t="shared" si="269"/>
        <v>ข้อมูลไม่ครบ</v>
      </c>
      <c r="AB1188" s="46" t="str">
        <f t="shared" si="270"/>
        <v>ข้อมูลไม่ครบ</v>
      </c>
      <c r="AC1188" s="47" t="str">
        <f t="shared" si="262"/>
        <v>ข้อมูลไม่ครบ</v>
      </c>
      <c r="AD1188" s="48" t="str">
        <f t="shared" si="271"/>
        <v>ข้อมูลไม่ครบ</v>
      </c>
      <c r="AE1188" s="48" t="str">
        <f t="shared" si="272"/>
        <v>ข้อมูลไม่ครบ</v>
      </c>
      <c r="AF1188" s="64"/>
    </row>
    <row r="1189" spans="1:32" ht="21.75" thickBot="1" x14ac:dyDescent="0.4">
      <c r="A1189" s="81">
        <v>1171</v>
      </c>
      <c r="B1189" s="168"/>
      <c r="C1189" s="141"/>
      <c r="D1189" s="142"/>
      <c r="E1189" s="193"/>
      <c r="F1189" s="194"/>
      <c r="G1189" s="195"/>
      <c r="H1189" s="196"/>
      <c r="I1189" s="142"/>
      <c r="J1189" s="164"/>
      <c r="K1189" s="165"/>
      <c r="L1189" s="166"/>
      <c r="M1189" s="65"/>
      <c r="N1189" s="114"/>
      <c r="O1189" s="114"/>
      <c r="P1189" s="114"/>
      <c r="Q1189" s="114"/>
      <c r="R1189" s="115"/>
      <c r="S1189" s="46" t="str">
        <f t="shared" si="263"/>
        <v>ข้อมูลไม่ครบ</v>
      </c>
      <c r="T1189" s="47" t="str">
        <f t="shared" si="264"/>
        <v>ข้อมูลไม่ครบ</v>
      </c>
      <c r="U1189" s="48" t="str">
        <f t="shared" si="265"/>
        <v>ข้อมูลไม่ครบ</v>
      </c>
      <c r="V1189" s="48" t="str">
        <f t="shared" si="266"/>
        <v>ข้อมูลไม่ครบ</v>
      </c>
      <c r="W1189" s="79" t="str">
        <f t="shared" ca="1" si="260"/>
        <v>ข้อมูลไม่ครบ</v>
      </c>
      <c r="X1189" s="46" t="str">
        <f t="shared" si="267"/>
        <v>ข้อมูลไม่ครบ</v>
      </c>
      <c r="Y1189" s="47" t="str">
        <f t="shared" si="261"/>
        <v>ข้อมูลไม่ครบ</v>
      </c>
      <c r="Z1189" s="48" t="str">
        <f t="shared" si="268"/>
        <v>ข้อมูลไม่ครบ</v>
      </c>
      <c r="AA1189" s="48" t="str">
        <f t="shared" si="269"/>
        <v>ข้อมูลไม่ครบ</v>
      </c>
      <c r="AB1189" s="46" t="str">
        <f t="shared" si="270"/>
        <v>ข้อมูลไม่ครบ</v>
      </c>
      <c r="AC1189" s="47" t="str">
        <f t="shared" si="262"/>
        <v>ข้อมูลไม่ครบ</v>
      </c>
      <c r="AD1189" s="48" t="str">
        <f t="shared" si="271"/>
        <v>ข้อมูลไม่ครบ</v>
      </c>
      <c r="AE1189" s="48" t="str">
        <f t="shared" si="272"/>
        <v>ข้อมูลไม่ครบ</v>
      </c>
      <c r="AF1189" s="64"/>
    </row>
    <row r="1190" spans="1:32" ht="21.75" thickBot="1" x14ac:dyDescent="0.4">
      <c r="A1190" s="81">
        <v>1172</v>
      </c>
      <c r="B1190" s="168"/>
      <c r="C1190" s="141"/>
      <c r="D1190" s="142"/>
      <c r="E1190" s="193"/>
      <c r="F1190" s="194"/>
      <c r="G1190" s="195"/>
      <c r="H1190" s="196"/>
      <c r="I1190" s="142"/>
      <c r="J1190" s="164"/>
      <c r="K1190" s="165"/>
      <c r="L1190" s="166"/>
      <c r="M1190" s="65"/>
      <c r="N1190" s="114"/>
      <c r="O1190" s="114"/>
      <c r="P1190" s="114"/>
      <c r="Q1190" s="114"/>
      <c r="R1190" s="115"/>
      <c r="S1190" s="46" t="str">
        <f t="shared" si="263"/>
        <v>ข้อมูลไม่ครบ</v>
      </c>
      <c r="T1190" s="47" t="str">
        <f t="shared" si="264"/>
        <v>ข้อมูลไม่ครบ</v>
      </c>
      <c r="U1190" s="48" t="str">
        <f t="shared" si="265"/>
        <v>ข้อมูลไม่ครบ</v>
      </c>
      <c r="V1190" s="48" t="str">
        <f t="shared" si="266"/>
        <v>ข้อมูลไม่ครบ</v>
      </c>
      <c r="W1190" s="79" t="str">
        <f t="shared" ca="1" si="260"/>
        <v>ข้อมูลไม่ครบ</v>
      </c>
      <c r="X1190" s="46" t="str">
        <f t="shared" si="267"/>
        <v>ข้อมูลไม่ครบ</v>
      </c>
      <c r="Y1190" s="47" t="str">
        <f t="shared" si="261"/>
        <v>ข้อมูลไม่ครบ</v>
      </c>
      <c r="Z1190" s="48" t="str">
        <f t="shared" si="268"/>
        <v>ข้อมูลไม่ครบ</v>
      </c>
      <c r="AA1190" s="48" t="str">
        <f t="shared" si="269"/>
        <v>ข้อมูลไม่ครบ</v>
      </c>
      <c r="AB1190" s="46" t="str">
        <f t="shared" si="270"/>
        <v>ข้อมูลไม่ครบ</v>
      </c>
      <c r="AC1190" s="47" t="str">
        <f t="shared" si="262"/>
        <v>ข้อมูลไม่ครบ</v>
      </c>
      <c r="AD1190" s="48" t="str">
        <f t="shared" si="271"/>
        <v>ข้อมูลไม่ครบ</v>
      </c>
      <c r="AE1190" s="48" t="str">
        <f t="shared" si="272"/>
        <v>ข้อมูลไม่ครบ</v>
      </c>
      <c r="AF1190" s="64"/>
    </row>
    <row r="1191" spans="1:32" ht="21.75" thickBot="1" x14ac:dyDescent="0.4">
      <c r="A1191" s="81">
        <v>1173</v>
      </c>
      <c r="B1191" s="168"/>
      <c r="C1191" s="141"/>
      <c r="D1191" s="142"/>
      <c r="E1191" s="193"/>
      <c r="F1191" s="194"/>
      <c r="G1191" s="195"/>
      <c r="H1191" s="196"/>
      <c r="I1191" s="142"/>
      <c r="J1191" s="164"/>
      <c r="K1191" s="165"/>
      <c r="L1191" s="166"/>
      <c r="M1191" s="65"/>
      <c r="N1191" s="114"/>
      <c r="O1191" s="114"/>
      <c r="P1191" s="114"/>
      <c r="Q1191" s="114"/>
      <c r="R1191" s="115"/>
      <c r="S1191" s="46" t="str">
        <f t="shared" si="263"/>
        <v>ข้อมูลไม่ครบ</v>
      </c>
      <c r="T1191" s="47" t="str">
        <f t="shared" si="264"/>
        <v>ข้อมูลไม่ครบ</v>
      </c>
      <c r="U1191" s="48" t="str">
        <f t="shared" si="265"/>
        <v>ข้อมูลไม่ครบ</v>
      </c>
      <c r="V1191" s="48" t="str">
        <f t="shared" si="266"/>
        <v>ข้อมูลไม่ครบ</v>
      </c>
      <c r="W1191" s="79" t="str">
        <f t="shared" ca="1" si="260"/>
        <v>ข้อมูลไม่ครบ</v>
      </c>
      <c r="X1191" s="46" t="str">
        <f t="shared" si="267"/>
        <v>ข้อมูลไม่ครบ</v>
      </c>
      <c r="Y1191" s="47" t="str">
        <f t="shared" si="261"/>
        <v>ข้อมูลไม่ครบ</v>
      </c>
      <c r="Z1191" s="48" t="str">
        <f t="shared" si="268"/>
        <v>ข้อมูลไม่ครบ</v>
      </c>
      <c r="AA1191" s="48" t="str">
        <f t="shared" si="269"/>
        <v>ข้อมูลไม่ครบ</v>
      </c>
      <c r="AB1191" s="46" t="str">
        <f t="shared" si="270"/>
        <v>ข้อมูลไม่ครบ</v>
      </c>
      <c r="AC1191" s="47" t="str">
        <f t="shared" si="262"/>
        <v>ข้อมูลไม่ครบ</v>
      </c>
      <c r="AD1191" s="48" t="str">
        <f t="shared" si="271"/>
        <v>ข้อมูลไม่ครบ</v>
      </c>
      <c r="AE1191" s="48" t="str">
        <f t="shared" si="272"/>
        <v>ข้อมูลไม่ครบ</v>
      </c>
      <c r="AF1191" s="64"/>
    </row>
    <row r="1192" spans="1:32" ht="21.75" thickBot="1" x14ac:dyDescent="0.4">
      <c r="A1192" s="81">
        <v>1174</v>
      </c>
      <c r="B1192" s="168"/>
      <c r="C1192" s="141"/>
      <c r="D1192" s="142"/>
      <c r="E1192" s="193"/>
      <c r="F1192" s="194"/>
      <c r="G1192" s="195"/>
      <c r="H1192" s="196"/>
      <c r="I1192" s="142"/>
      <c r="J1192" s="164"/>
      <c r="K1192" s="165"/>
      <c r="L1192" s="166"/>
      <c r="M1192" s="65"/>
      <c r="N1192" s="114"/>
      <c r="O1192" s="114"/>
      <c r="P1192" s="114"/>
      <c r="Q1192" s="114"/>
      <c r="R1192" s="115"/>
      <c r="S1192" s="46" t="str">
        <f t="shared" si="263"/>
        <v>ข้อมูลไม่ครบ</v>
      </c>
      <c r="T1192" s="47" t="str">
        <f t="shared" si="264"/>
        <v>ข้อมูลไม่ครบ</v>
      </c>
      <c r="U1192" s="48" t="str">
        <f t="shared" si="265"/>
        <v>ข้อมูลไม่ครบ</v>
      </c>
      <c r="V1192" s="48" t="str">
        <f t="shared" si="266"/>
        <v>ข้อมูลไม่ครบ</v>
      </c>
      <c r="W1192" s="79" t="str">
        <f t="shared" ca="1" si="260"/>
        <v>ข้อมูลไม่ครบ</v>
      </c>
      <c r="X1192" s="46" t="str">
        <f t="shared" si="267"/>
        <v>ข้อมูลไม่ครบ</v>
      </c>
      <c r="Y1192" s="47" t="str">
        <f t="shared" si="261"/>
        <v>ข้อมูลไม่ครบ</v>
      </c>
      <c r="Z1192" s="48" t="str">
        <f t="shared" si="268"/>
        <v>ข้อมูลไม่ครบ</v>
      </c>
      <c r="AA1192" s="48" t="str">
        <f t="shared" si="269"/>
        <v>ข้อมูลไม่ครบ</v>
      </c>
      <c r="AB1192" s="46" t="str">
        <f t="shared" si="270"/>
        <v>ข้อมูลไม่ครบ</v>
      </c>
      <c r="AC1192" s="47" t="str">
        <f t="shared" si="262"/>
        <v>ข้อมูลไม่ครบ</v>
      </c>
      <c r="AD1192" s="48" t="str">
        <f t="shared" si="271"/>
        <v>ข้อมูลไม่ครบ</v>
      </c>
      <c r="AE1192" s="48" t="str">
        <f t="shared" si="272"/>
        <v>ข้อมูลไม่ครบ</v>
      </c>
      <c r="AF1192" s="64"/>
    </row>
    <row r="1193" spans="1:32" ht="21.75" thickBot="1" x14ac:dyDescent="0.4">
      <c r="A1193" s="81">
        <v>1175</v>
      </c>
      <c r="B1193" s="168"/>
      <c r="C1193" s="141"/>
      <c r="D1193" s="142"/>
      <c r="E1193" s="193"/>
      <c r="F1193" s="194"/>
      <c r="G1193" s="195"/>
      <c r="H1193" s="196"/>
      <c r="I1193" s="142"/>
      <c r="J1193" s="164"/>
      <c r="K1193" s="165"/>
      <c r="L1193" s="166"/>
      <c r="M1193" s="65"/>
      <c r="N1193" s="114"/>
      <c r="O1193" s="114"/>
      <c r="P1193" s="114"/>
      <c r="Q1193" s="114"/>
      <c r="R1193" s="115"/>
      <c r="S1193" s="46" t="str">
        <f t="shared" si="263"/>
        <v>ข้อมูลไม่ครบ</v>
      </c>
      <c r="T1193" s="47" t="str">
        <f t="shared" si="264"/>
        <v>ข้อมูลไม่ครบ</v>
      </c>
      <c r="U1193" s="48" t="str">
        <f t="shared" si="265"/>
        <v>ข้อมูลไม่ครบ</v>
      </c>
      <c r="V1193" s="48" t="str">
        <f t="shared" si="266"/>
        <v>ข้อมูลไม่ครบ</v>
      </c>
      <c r="W1193" s="79" t="str">
        <f t="shared" ca="1" si="260"/>
        <v>ข้อมูลไม่ครบ</v>
      </c>
      <c r="X1193" s="46" t="str">
        <f t="shared" si="267"/>
        <v>ข้อมูลไม่ครบ</v>
      </c>
      <c r="Y1193" s="47" t="str">
        <f t="shared" si="261"/>
        <v>ข้อมูลไม่ครบ</v>
      </c>
      <c r="Z1193" s="48" t="str">
        <f t="shared" si="268"/>
        <v>ข้อมูลไม่ครบ</v>
      </c>
      <c r="AA1193" s="48" t="str">
        <f t="shared" si="269"/>
        <v>ข้อมูลไม่ครบ</v>
      </c>
      <c r="AB1193" s="46" t="str">
        <f t="shared" si="270"/>
        <v>ข้อมูลไม่ครบ</v>
      </c>
      <c r="AC1193" s="47" t="str">
        <f t="shared" si="262"/>
        <v>ข้อมูลไม่ครบ</v>
      </c>
      <c r="AD1193" s="48" t="str">
        <f t="shared" si="271"/>
        <v>ข้อมูลไม่ครบ</v>
      </c>
      <c r="AE1193" s="48" t="str">
        <f t="shared" si="272"/>
        <v>ข้อมูลไม่ครบ</v>
      </c>
      <c r="AF1193" s="64"/>
    </row>
    <row r="1194" spans="1:32" ht="21.75" thickBot="1" x14ac:dyDescent="0.4">
      <c r="A1194" s="81">
        <v>1176</v>
      </c>
      <c r="B1194" s="168"/>
      <c r="C1194" s="141"/>
      <c r="D1194" s="142"/>
      <c r="E1194" s="193"/>
      <c r="F1194" s="194"/>
      <c r="G1194" s="195"/>
      <c r="H1194" s="196"/>
      <c r="I1194" s="142"/>
      <c r="J1194" s="164"/>
      <c r="K1194" s="165"/>
      <c r="L1194" s="166"/>
      <c r="M1194" s="65"/>
      <c r="N1194" s="114"/>
      <c r="O1194" s="114"/>
      <c r="P1194" s="114"/>
      <c r="Q1194" s="114"/>
      <c r="R1194" s="115"/>
      <c r="S1194" s="46" t="str">
        <f t="shared" si="263"/>
        <v>ข้อมูลไม่ครบ</v>
      </c>
      <c r="T1194" s="47" t="str">
        <f t="shared" si="264"/>
        <v>ข้อมูลไม่ครบ</v>
      </c>
      <c r="U1194" s="48" t="str">
        <f t="shared" si="265"/>
        <v>ข้อมูลไม่ครบ</v>
      </c>
      <c r="V1194" s="48" t="str">
        <f t="shared" si="266"/>
        <v>ข้อมูลไม่ครบ</v>
      </c>
      <c r="W1194" s="79" t="str">
        <f t="shared" ca="1" si="260"/>
        <v>ข้อมูลไม่ครบ</v>
      </c>
      <c r="X1194" s="46" t="str">
        <f t="shared" si="267"/>
        <v>ข้อมูลไม่ครบ</v>
      </c>
      <c r="Y1194" s="47" t="str">
        <f t="shared" si="261"/>
        <v>ข้อมูลไม่ครบ</v>
      </c>
      <c r="Z1194" s="48" t="str">
        <f t="shared" si="268"/>
        <v>ข้อมูลไม่ครบ</v>
      </c>
      <c r="AA1194" s="48" t="str">
        <f t="shared" si="269"/>
        <v>ข้อมูลไม่ครบ</v>
      </c>
      <c r="AB1194" s="46" t="str">
        <f t="shared" si="270"/>
        <v>ข้อมูลไม่ครบ</v>
      </c>
      <c r="AC1194" s="47" t="str">
        <f t="shared" si="262"/>
        <v>ข้อมูลไม่ครบ</v>
      </c>
      <c r="AD1194" s="48" t="str">
        <f t="shared" si="271"/>
        <v>ข้อมูลไม่ครบ</v>
      </c>
      <c r="AE1194" s="48" t="str">
        <f t="shared" si="272"/>
        <v>ข้อมูลไม่ครบ</v>
      </c>
      <c r="AF1194" s="64"/>
    </row>
    <row r="1195" spans="1:32" ht="21.75" thickBot="1" x14ac:dyDescent="0.4">
      <c r="A1195" s="81">
        <v>1177</v>
      </c>
      <c r="B1195" s="168"/>
      <c r="C1195" s="141"/>
      <c r="D1195" s="142"/>
      <c r="E1195" s="193"/>
      <c r="F1195" s="194"/>
      <c r="G1195" s="195"/>
      <c r="H1195" s="196"/>
      <c r="I1195" s="142"/>
      <c r="J1195" s="164"/>
      <c r="K1195" s="165"/>
      <c r="L1195" s="166"/>
      <c r="M1195" s="65"/>
      <c r="N1195" s="114"/>
      <c r="O1195" s="114"/>
      <c r="P1195" s="114"/>
      <c r="Q1195" s="114"/>
      <c r="R1195" s="115"/>
      <c r="S1195" s="46" t="str">
        <f t="shared" si="263"/>
        <v>ข้อมูลไม่ครบ</v>
      </c>
      <c r="T1195" s="47" t="str">
        <f t="shared" si="264"/>
        <v>ข้อมูลไม่ครบ</v>
      </c>
      <c r="U1195" s="48" t="str">
        <f t="shared" si="265"/>
        <v>ข้อมูลไม่ครบ</v>
      </c>
      <c r="V1195" s="48" t="str">
        <f t="shared" si="266"/>
        <v>ข้อมูลไม่ครบ</v>
      </c>
      <c r="W1195" s="79" t="str">
        <f t="shared" ca="1" si="260"/>
        <v>ข้อมูลไม่ครบ</v>
      </c>
      <c r="X1195" s="46" t="str">
        <f t="shared" si="267"/>
        <v>ข้อมูลไม่ครบ</v>
      </c>
      <c r="Y1195" s="47" t="str">
        <f t="shared" si="261"/>
        <v>ข้อมูลไม่ครบ</v>
      </c>
      <c r="Z1195" s="48" t="str">
        <f t="shared" si="268"/>
        <v>ข้อมูลไม่ครบ</v>
      </c>
      <c r="AA1195" s="48" t="str">
        <f t="shared" si="269"/>
        <v>ข้อมูลไม่ครบ</v>
      </c>
      <c r="AB1195" s="46" t="str">
        <f t="shared" si="270"/>
        <v>ข้อมูลไม่ครบ</v>
      </c>
      <c r="AC1195" s="47" t="str">
        <f t="shared" si="262"/>
        <v>ข้อมูลไม่ครบ</v>
      </c>
      <c r="AD1195" s="48" t="str">
        <f t="shared" si="271"/>
        <v>ข้อมูลไม่ครบ</v>
      </c>
      <c r="AE1195" s="48" t="str">
        <f t="shared" si="272"/>
        <v>ข้อมูลไม่ครบ</v>
      </c>
      <c r="AF1195" s="64"/>
    </row>
    <row r="1196" spans="1:32" ht="21.75" thickBot="1" x14ac:dyDescent="0.4">
      <c r="A1196" s="81">
        <v>1178</v>
      </c>
      <c r="B1196" s="168"/>
      <c r="C1196" s="141"/>
      <c r="D1196" s="142"/>
      <c r="E1196" s="193"/>
      <c r="F1196" s="194"/>
      <c r="G1196" s="195"/>
      <c r="H1196" s="196"/>
      <c r="I1196" s="142"/>
      <c r="J1196" s="164"/>
      <c r="K1196" s="165"/>
      <c r="L1196" s="166"/>
      <c r="M1196" s="65"/>
      <c r="N1196" s="114"/>
      <c r="O1196" s="114"/>
      <c r="P1196" s="114"/>
      <c r="Q1196" s="114"/>
      <c r="R1196" s="115"/>
      <c r="S1196" s="46" t="str">
        <f t="shared" si="263"/>
        <v>ข้อมูลไม่ครบ</v>
      </c>
      <c r="T1196" s="47" t="str">
        <f t="shared" si="264"/>
        <v>ข้อมูลไม่ครบ</v>
      </c>
      <c r="U1196" s="48" t="str">
        <f t="shared" si="265"/>
        <v>ข้อมูลไม่ครบ</v>
      </c>
      <c r="V1196" s="48" t="str">
        <f t="shared" si="266"/>
        <v>ข้อมูลไม่ครบ</v>
      </c>
      <c r="W1196" s="79" t="str">
        <f t="shared" ca="1" si="260"/>
        <v>ข้อมูลไม่ครบ</v>
      </c>
      <c r="X1196" s="46" t="str">
        <f t="shared" si="267"/>
        <v>ข้อมูลไม่ครบ</v>
      </c>
      <c r="Y1196" s="47" t="str">
        <f t="shared" si="261"/>
        <v>ข้อมูลไม่ครบ</v>
      </c>
      <c r="Z1196" s="48" t="str">
        <f t="shared" si="268"/>
        <v>ข้อมูลไม่ครบ</v>
      </c>
      <c r="AA1196" s="48" t="str">
        <f t="shared" si="269"/>
        <v>ข้อมูลไม่ครบ</v>
      </c>
      <c r="AB1196" s="46" t="str">
        <f t="shared" si="270"/>
        <v>ข้อมูลไม่ครบ</v>
      </c>
      <c r="AC1196" s="47" t="str">
        <f t="shared" si="262"/>
        <v>ข้อมูลไม่ครบ</v>
      </c>
      <c r="AD1196" s="48" t="str">
        <f t="shared" si="271"/>
        <v>ข้อมูลไม่ครบ</v>
      </c>
      <c r="AE1196" s="48" t="str">
        <f t="shared" si="272"/>
        <v>ข้อมูลไม่ครบ</v>
      </c>
      <c r="AF1196" s="64"/>
    </row>
    <row r="1197" spans="1:32" ht="21.75" thickBot="1" x14ac:dyDescent="0.4">
      <c r="A1197" s="81">
        <v>1179</v>
      </c>
      <c r="B1197" s="168"/>
      <c r="C1197" s="141"/>
      <c r="D1197" s="142"/>
      <c r="E1197" s="193"/>
      <c r="F1197" s="194"/>
      <c r="G1197" s="195"/>
      <c r="H1197" s="196"/>
      <c r="I1197" s="142"/>
      <c r="J1197" s="164"/>
      <c r="K1197" s="165"/>
      <c r="L1197" s="166"/>
      <c r="M1197" s="65"/>
      <c r="N1197" s="114"/>
      <c r="O1197" s="114"/>
      <c r="P1197" s="114"/>
      <c r="Q1197" s="114"/>
      <c r="R1197" s="115"/>
      <c r="S1197" s="46" t="str">
        <f t="shared" si="263"/>
        <v>ข้อมูลไม่ครบ</v>
      </c>
      <c r="T1197" s="47" t="str">
        <f t="shared" si="264"/>
        <v>ข้อมูลไม่ครบ</v>
      </c>
      <c r="U1197" s="48" t="str">
        <f t="shared" si="265"/>
        <v>ข้อมูลไม่ครบ</v>
      </c>
      <c r="V1197" s="48" t="str">
        <f t="shared" si="266"/>
        <v>ข้อมูลไม่ครบ</v>
      </c>
      <c r="W1197" s="79" t="str">
        <f t="shared" ca="1" si="260"/>
        <v>ข้อมูลไม่ครบ</v>
      </c>
      <c r="X1197" s="46" t="str">
        <f t="shared" si="267"/>
        <v>ข้อมูลไม่ครบ</v>
      </c>
      <c r="Y1197" s="47" t="str">
        <f t="shared" si="261"/>
        <v>ข้อมูลไม่ครบ</v>
      </c>
      <c r="Z1197" s="48" t="str">
        <f t="shared" si="268"/>
        <v>ข้อมูลไม่ครบ</v>
      </c>
      <c r="AA1197" s="48" t="str">
        <f t="shared" si="269"/>
        <v>ข้อมูลไม่ครบ</v>
      </c>
      <c r="AB1197" s="46" t="str">
        <f t="shared" si="270"/>
        <v>ข้อมูลไม่ครบ</v>
      </c>
      <c r="AC1197" s="47" t="str">
        <f t="shared" si="262"/>
        <v>ข้อมูลไม่ครบ</v>
      </c>
      <c r="AD1197" s="48" t="str">
        <f t="shared" si="271"/>
        <v>ข้อมูลไม่ครบ</v>
      </c>
      <c r="AE1197" s="48" t="str">
        <f t="shared" si="272"/>
        <v>ข้อมูลไม่ครบ</v>
      </c>
      <c r="AF1197" s="64"/>
    </row>
    <row r="1198" spans="1:32" ht="21.75" thickBot="1" x14ac:dyDescent="0.4">
      <c r="A1198" s="81">
        <v>1180</v>
      </c>
      <c r="B1198" s="168"/>
      <c r="C1198" s="141"/>
      <c r="D1198" s="142"/>
      <c r="E1198" s="193"/>
      <c r="F1198" s="194"/>
      <c r="G1198" s="195"/>
      <c r="H1198" s="196"/>
      <c r="I1198" s="142"/>
      <c r="J1198" s="164"/>
      <c r="K1198" s="165"/>
      <c r="L1198" s="166"/>
      <c r="M1198" s="65"/>
      <c r="N1198" s="114"/>
      <c r="O1198" s="114"/>
      <c r="P1198" s="114"/>
      <c r="Q1198" s="114"/>
      <c r="R1198" s="115"/>
      <c r="S1198" s="46" t="str">
        <f t="shared" si="263"/>
        <v>ข้อมูลไม่ครบ</v>
      </c>
      <c r="T1198" s="47" t="str">
        <f t="shared" si="264"/>
        <v>ข้อมูลไม่ครบ</v>
      </c>
      <c r="U1198" s="48" t="str">
        <f t="shared" si="265"/>
        <v>ข้อมูลไม่ครบ</v>
      </c>
      <c r="V1198" s="48" t="str">
        <f t="shared" si="266"/>
        <v>ข้อมูลไม่ครบ</v>
      </c>
      <c r="W1198" s="79" t="str">
        <f t="shared" ca="1" si="260"/>
        <v>ข้อมูลไม่ครบ</v>
      </c>
      <c r="X1198" s="46" t="str">
        <f t="shared" si="267"/>
        <v>ข้อมูลไม่ครบ</v>
      </c>
      <c r="Y1198" s="47" t="str">
        <f t="shared" si="261"/>
        <v>ข้อมูลไม่ครบ</v>
      </c>
      <c r="Z1198" s="48" t="str">
        <f t="shared" si="268"/>
        <v>ข้อมูลไม่ครบ</v>
      </c>
      <c r="AA1198" s="48" t="str">
        <f t="shared" si="269"/>
        <v>ข้อมูลไม่ครบ</v>
      </c>
      <c r="AB1198" s="46" t="str">
        <f t="shared" si="270"/>
        <v>ข้อมูลไม่ครบ</v>
      </c>
      <c r="AC1198" s="47" t="str">
        <f t="shared" si="262"/>
        <v>ข้อมูลไม่ครบ</v>
      </c>
      <c r="AD1198" s="48" t="str">
        <f t="shared" si="271"/>
        <v>ข้อมูลไม่ครบ</v>
      </c>
      <c r="AE1198" s="48" t="str">
        <f t="shared" si="272"/>
        <v>ข้อมูลไม่ครบ</v>
      </c>
      <c r="AF1198" s="64"/>
    </row>
    <row r="1199" spans="1:32" ht="21.75" thickBot="1" x14ac:dyDescent="0.4">
      <c r="A1199" s="81">
        <v>1181</v>
      </c>
      <c r="B1199" s="168"/>
      <c r="C1199" s="141"/>
      <c r="D1199" s="142"/>
      <c r="E1199" s="193"/>
      <c r="F1199" s="194"/>
      <c r="G1199" s="195"/>
      <c r="H1199" s="196"/>
      <c r="I1199" s="142"/>
      <c r="J1199" s="164"/>
      <c r="K1199" s="165"/>
      <c r="L1199" s="166"/>
      <c r="M1199" s="65"/>
      <c r="N1199" s="114"/>
      <c r="O1199" s="114"/>
      <c r="P1199" s="114"/>
      <c r="Q1199" s="114"/>
      <c r="R1199" s="115"/>
      <c r="S1199" s="46" t="str">
        <f t="shared" si="263"/>
        <v>ข้อมูลไม่ครบ</v>
      </c>
      <c r="T1199" s="47" t="str">
        <f t="shared" si="264"/>
        <v>ข้อมูลไม่ครบ</v>
      </c>
      <c r="U1199" s="48" t="str">
        <f t="shared" si="265"/>
        <v>ข้อมูลไม่ครบ</v>
      </c>
      <c r="V1199" s="48" t="str">
        <f t="shared" si="266"/>
        <v>ข้อมูลไม่ครบ</v>
      </c>
      <c r="W1199" s="79" t="str">
        <f t="shared" ca="1" si="260"/>
        <v>ข้อมูลไม่ครบ</v>
      </c>
      <c r="X1199" s="46" t="str">
        <f t="shared" si="267"/>
        <v>ข้อมูลไม่ครบ</v>
      </c>
      <c r="Y1199" s="47" t="str">
        <f t="shared" si="261"/>
        <v>ข้อมูลไม่ครบ</v>
      </c>
      <c r="Z1199" s="48" t="str">
        <f t="shared" si="268"/>
        <v>ข้อมูลไม่ครบ</v>
      </c>
      <c r="AA1199" s="48" t="str">
        <f t="shared" si="269"/>
        <v>ข้อมูลไม่ครบ</v>
      </c>
      <c r="AB1199" s="46" t="str">
        <f t="shared" si="270"/>
        <v>ข้อมูลไม่ครบ</v>
      </c>
      <c r="AC1199" s="47" t="str">
        <f t="shared" si="262"/>
        <v>ข้อมูลไม่ครบ</v>
      </c>
      <c r="AD1199" s="48" t="str">
        <f t="shared" si="271"/>
        <v>ข้อมูลไม่ครบ</v>
      </c>
      <c r="AE1199" s="48" t="str">
        <f t="shared" si="272"/>
        <v>ข้อมูลไม่ครบ</v>
      </c>
      <c r="AF1199" s="64"/>
    </row>
    <row r="1200" spans="1:32" ht="21.75" thickBot="1" x14ac:dyDescent="0.4">
      <c r="A1200" s="81">
        <v>1182</v>
      </c>
      <c r="B1200" s="168"/>
      <c r="C1200" s="141"/>
      <c r="D1200" s="142"/>
      <c r="E1200" s="193"/>
      <c r="F1200" s="194"/>
      <c r="G1200" s="195"/>
      <c r="H1200" s="196"/>
      <c r="I1200" s="142"/>
      <c r="J1200" s="164"/>
      <c r="K1200" s="165"/>
      <c r="L1200" s="166"/>
      <c r="M1200" s="65"/>
      <c r="N1200" s="114"/>
      <c r="O1200" s="114"/>
      <c r="P1200" s="114"/>
      <c r="Q1200" s="114"/>
      <c r="R1200" s="115"/>
      <c r="S1200" s="46" t="str">
        <f t="shared" si="263"/>
        <v>ข้อมูลไม่ครบ</v>
      </c>
      <c r="T1200" s="47" t="str">
        <f t="shared" si="264"/>
        <v>ข้อมูลไม่ครบ</v>
      </c>
      <c r="U1200" s="48" t="str">
        <f t="shared" si="265"/>
        <v>ข้อมูลไม่ครบ</v>
      </c>
      <c r="V1200" s="48" t="str">
        <f t="shared" si="266"/>
        <v>ข้อมูลไม่ครบ</v>
      </c>
      <c r="W1200" s="79" t="str">
        <f t="shared" ca="1" si="260"/>
        <v>ข้อมูลไม่ครบ</v>
      </c>
      <c r="X1200" s="46" t="str">
        <f t="shared" si="267"/>
        <v>ข้อมูลไม่ครบ</v>
      </c>
      <c r="Y1200" s="47" t="str">
        <f t="shared" si="261"/>
        <v>ข้อมูลไม่ครบ</v>
      </c>
      <c r="Z1200" s="48" t="str">
        <f t="shared" si="268"/>
        <v>ข้อมูลไม่ครบ</v>
      </c>
      <c r="AA1200" s="48" t="str">
        <f t="shared" si="269"/>
        <v>ข้อมูลไม่ครบ</v>
      </c>
      <c r="AB1200" s="46" t="str">
        <f t="shared" si="270"/>
        <v>ข้อมูลไม่ครบ</v>
      </c>
      <c r="AC1200" s="47" t="str">
        <f t="shared" si="262"/>
        <v>ข้อมูลไม่ครบ</v>
      </c>
      <c r="AD1200" s="48" t="str">
        <f t="shared" si="271"/>
        <v>ข้อมูลไม่ครบ</v>
      </c>
      <c r="AE1200" s="48" t="str">
        <f t="shared" si="272"/>
        <v>ข้อมูลไม่ครบ</v>
      </c>
      <c r="AF1200" s="64"/>
    </row>
    <row r="1201" spans="1:32" ht="21.75" thickBot="1" x14ac:dyDescent="0.4">
      <c r="A1201" s="81">
        <v>1183</v>
      </c>
      <c r="B1201" s="168"/>
      <c r="C1201" s="141"/>
      <c r="D1201" s="142"/>
      <c r="E1201" s="193"/>
      <c r="F1201" s="194"/>
      <c r="G1201" s="195"/>
      <c r="H1201" s="196"/>
      <c r="I1201" s="142"/>
      <c r="J1201" s="164"/>
      <c r="K1201" s="165"/>
      <c r="L1201" s="166"/>
      <c r="M1201" s="65"/>
      <c r="N1201" s="114"/>
      <c r="O1201" s="114"/>
      <c r="P1201" s="114"/>
      <c r="Q1201" s="114"/>
      <c r="R1201" s="115"/>
      <c r="S1201" s="46" t="str">
        <f t="shared" si="263"/>
        <v>ข้อมูลไม่ครบ</v>
      </c>
      <c r="T1201" s="47" t="str">
        <f t="shared" si="264"/>
        <v>ข้อมูลไม่ครบ</v>
      </c>
      <c r="U1201" s="48" t="str">
        <f t="shared" si="265"/>
        <v>ข้อมูลไม่ครบ</v>
      </c>
      <c r="V1201" s="48" t="str">
        <f t="shared" si="266"/>
        <v>ข้อมูลไม่ครบ</v>
      </c>
      <c r="W1201" s="79" t="str">
        <f t="shared" ca="1" si="260"/>
        <v>ข้อมูลไม่ครบ</v>
      </c>
      <c r="X1201" s="46" t="str">
        <f t="shared" si="267"/>
        <v>ข้อมูลไม่ครบ</v>
      </c>
      <c r="Y1201" s="47" t="str">
        <f t="shared" si="261"/>
        <v>ข้อมูลไม่ครบ</v>
      </c>
      <c r="Z1201" s="48" t="str">
        <f t="shared" si="268"/>
        <v>ข้อมูลไม่ครบ</v>
      </c>
      <c r="AA1201" s="48" t="str">
        <f t="shared" si="269"/>
        <v>ข้อมูลไม่ครบ</v>
      </c>
      <c r="AB1201" s="46" t="str">
        <f t="shared" si="270"/>
        <v>ข้อมูลไม่ครบ</v>
      </c>
      <c r="AC1201" s="47" t="str">
        <f t="shared" si="262"/>
        <v>ข้อมูลไม่ครบ</v>
      </c>
      <c r="AD1201" s="48" t="str">
        <f t="shared" si="271"/>
        <v>ข้อมูลไม่ครบ</v>
      </c>
      <c r="AE1201" s="48" t="str">
        <f t="shared" si="272"/>
        <v>ข้อมูลไม่ครบ</v>
      </c>
      <c r="AF1201" s="64"/>
    </row>
    <row r="1202" spans="1:32" ht="21.75" thickBot="1" x14ac:dyDescent="0.4">
      <c r="A1202" s="81">
        <v>1184</v>
      </c>
      <c r="B1202" s="168"/>
      <c r="C1202" s="141"/>
      <c r="D1202" s="142"/>
      <c r="E1202" s="193"/>
      <c r="F1202" s="194"/>
      <c r="G1202" s="195"/>
      <c r="H1202" s="196"/>
      <c r="I1202" s="142"/>
      <c r="J1202" s="164"/>
      <c r="K1202" s="165"/>
      <c r="L1202" s="166"/>
      <c r="M1202" s="65"/>
      <c r="N1202" s="114"/>
      <c r="O1202" s="114"/>
      <c r="P1202" s="114"/>
      <c r="Q1202" s="114"/>
      <c r="R1202" s="115"/>
      <c r="S1202" s="46" t="str">
        <f t="shared" si="263"/>
        <v>ข้อมูลไม่ครบ</v>
      </c>
      <c r="T1202" s="47" t="str">
        <f t="shared" si="264"/>
        <v>ข้อมูลไม่ครบ</v>
      </c>
      <c r="U1202" s="48" t="str">
        <f t="shared" si="265"/>
        <v>ข้อมูลไม่ครบ</v>
      </c>
      <c r="V1202" s="48" t="str">
        <f t="shared" si="266"/>
        <v>ข้อมูลไม่ครบ</v>
      </c>
      <c r="W1202" s="79" t="str">
        <f t="shared" ca="1" si="260"/>
        <v>ข้อมูลไม่ครบ</v>
      </c>
      <c r="X1202" s="46" t="str">
        <f t="shared" si="267"/>
        <v>ข้อมูลไม่ครบ</v>
      </c>
      <c r="Y1202" s="47" t="str">
        <f t="shared" si="261"/>
        <v>ข้อมูลไม่ครบ</v>
      </c>
      <c r="Z1202" s="48" t="str">
        <f t="shared" si="268"/>
        <v>ข้อมูลไม่ครบ</v>
      </c>
      <c r="AA1202" s="48" t="str">
        <f t="shared" si="269"/>
        <v>ข้อมูลไม่ครบ</v>
      </c>
      <c r="AB1202" s="46" t="str">
        <f t="shared" si="270"/>
        <v>ข้อมูลไม่ครบ</v>
      </c>
      <c r="AC1202" s="47" t="str">
        <f t="shared" si="262"/>
        <v>ข้อมูลไม่ครบ</v>
      </c>
      <c r="AD1202" s="48" t="str">
        <f t="shared" si="271"/>
        <v>ข้อมูลไม่ครบ</v>
      </c>
      <c r="AE1202" s="48" t="str">
        <f t="shared" si="272"/>
        <v>ข้อมูลไม่ครบ</v>
      </c>
      <c r="AF1202" s="64"/>
    </row>
    <row r="1203" spans="1:32" ht="21.75" thickBot="1" x14ac:dyDescent="0.4">
      <c r="A1203" s="81">
        <v>1185</v>
      </c>
      <c r="B1203" s="168"/>
      <c r="C1203" s="141"/>
      <c r="D1203" s="142"/>
      <c r="E1203" s="193"/>
      <c r="F1203" s="194"/>
      <c r="G1203" s="195"/>
      <c r="H1203" s="196"/>
      <c r="I1203" s="142"/>
      <c r="J1203" s="164"/>
      <c r="K1203" s="165"/>
      <c r="L1203" s="166"/>
      <c r="M1203" s="65"/>
      <c r="N1203" s="114"/>
      <c r="O1203" s="114"/>
      <c r="P1203" s="114"/>
      <c r="Q1203" s="114"/>
      <c r="R1203" s="115"/>
      <c r="S1203" s="46" t="str">
        <f t="shared" si="263"/>
        <v>ข้อมูลไม่ครบ</v>
      </c>
      <c r="T1203" s="47" t="str">
        <f t="shared" si="264"/>
        <v>ข้อมูลไม่ครบ</v>
      </c>
      <c r="U1203" s="48" t="str">
        <f t="shared" si="265"/>
        <v>ข้อมูลไม่ครบ</v>
      </c>
      <c r="V1203" s="48" t="str">
        <f t="shared" si="266"/>
        <v>ข้อมูลไม่ครบ</v>
      </c>
      <c r="W1203" s="79" t="str">
        <f t="shared" ca="1" si="260"/>
        <v>ข้อมูลไม่ครบ</v>
      </c>
      <c r="X1203" s="46" t="str">
        <f t="shared" si="267"/>
        <v>ข้อมูลไม่ครบ</v>
      </c>
      <c r="Y1203" s="47" t="str">
        <f t="shared" si="261"/>
        <v>ข้อมูลไม่ครบ</v>
      </c>
      <c r="Z1203" s="48" t="str">
        <f t="shared" si="268"/>
        <v>ข้อมูลไม่ครบ</v>
      </c>
      <c r="AA1203" s="48" t="str">
        <f t="shared" si="269"/>
        <v>ข้อมูลไม่ครบ</v>
      </c>
      <c r="AB1203" s="46" t="str">
        <f t="shared" si="270"/>
        <v>ข้อมูลไม่ครบ</v>
      </c>
      <c r="AC1203" s="47" t="str">
        <f t="shared" si="262"/>
        <v>ข้อมูลไม่ครบ</v>
      </c>
      <c r="AD1203" s="48" t="str">
        <f t="shared" si="271"/>
        <v>ข้อมูลไม่ครบ</v>
      </c>
      <c r="AE1203" s="48" t="str">
        <f t="shared" si="272"/>
        <v>ข้อมูลไม่ครบ</v>
      </c>
      <c r="AF1203" s="64"/>
    </row>
    <row r="1204" spans="1:32" ht="21.75" thickBot="1" x14ac:dyDescent="0.4">
      <c r="A1204" s="81">
        <v>1186</v>
      </c>
      <c r="B1204" s="168"/>
      <c r="C1204" s="141"/>
      <c r="D1204" s="142"/>
      <c r="E1204" s="193"/>
      <c r="F1204" s="194"/>
      <c r="G1204" s="195"/>
      <c r="H1204" s="196"/>
      <c r="I1204" s="142"/>
      <c r="J1204" s="164"/>
      <c r="K1204" s="165"/>
      <c r="L1204" s="166"/>
      <c r="M1204" s="65"/>
      <c r="N1204" s="114"/>
      <c r="O1204" s="114"/>
      <c r="P1204" s="114"/>
      <c r="Q1204" s="114"/>
      <c r="R1204" s="115"/>
      <c r="S1204" s="46" t="str">
        <f t="shared" si="263"/>
        <v>ข้อมูลไม่ครบ</v>
      </c>
      <c r="T1204" s="47" t="str">
        <f t="shared" si="264"/>
        <v>ข้อมูลไม่ครบ</v>
      </c>
      <c r="U1204" s="48" t="str">
        <f t="shared" si="265"/>
        <v>ข้อมูลไม่ครบ</v>
      </c>
      <c r="V1204" s="48" t="str">
        <f t="shared" si="266"/>
        <v>ข้อมูลไม่ครบ</v>
      </c>
      <c r="W1204" s="79" t="str">
        <f t="shared" ca="1" si="260"/>
        <v>ข้อมูลไม่ครบ</v>
      </c>
      <c r="X1204" s="46" t="str">
        <f t="shared" si="267"/>
        <v>ข้อมูลไม่ครบ</v>
      </c>
      <c r="Y1204" s="47" t="str">
        <f t="shared" si="261"/>
        <v>ข้อมูลไม่ครบ</v>
      </c>
      <c r="Z1204" s="48" t="str">
        <f t="shared" si="268"/>
        <v>ข้อมูลไม่ครบ</v>
      </c>
      <c r="AA1204" s="48" t="str">
        <f t="shared" si="269"/>
        <v>ข้อมูลไม่ครบ</v>
      </c>
      <c r="AB1204" s="46" t="str">
        <f t="shared" si="270"/>
        <v>ข้อมูลไม่ครบ</v>
      </c>
      <c r="AC1204" s="47" t="str">
        <f t="shared" si="262"/>
        <v>ข้อมูลไม่ครบ</v>
      </c>
      <c r="AD1204" s="48" t="str">
        <f t="shared" si="271"/>
        <v>ข้อมูลไม่ครบ</v>
      </c>
      <c r="AE1204" s="48" t="str">
        <f t="shared" si="272"/>
        <v>ข้อมูลไม่ครบ</v>
      </c>
      <c r="AF1204" s="64"/>
    </row>
    <row r="1205" spans="1:32" ht="21.75" thickBot="1" x14ac:dyDescent="0.4">
      <c r="A1205" s="81">
        <v>1187</v>
      </c>
      <c r="B1205" s="168"/>
      <c r="C1205" s="141"/>
      <c r="D1205" s="142"/>
      <c r="E1205" s="193"/>
      <c r="F1205" s="194"/>
      <c r="G1205" s="195"/>
      <c r="H1205" s="196"/>
      <c r="I1205" s="142"/>
      <c r="J1205" s="164"/>
      <c r="K1205" s="165"/>
      <c r="L1205" s="166"/>
      <c r="M1205" s="65"/>
      <c r="N1205" s="114"/>
      <c r="O1205" s="114"/>
      <c r="P1205" s="114"/>
      <c r="Q1205" s="114"/>
      <c r="R1205" s="115"/>
      <c r="S1205" s="46" t="str">
        <f t="shared" si="263"/>
        <v>ข้อมูลไม่ครบ</v>
      </c>
      <c r="T1205" s="47" t="str">
        <f t="shared" si="264"/>
        <v>ข้อมูลไม่ครบ</v>
      </c>
      <c r="U1205" s="48" t="str">
        <f t="shared" si="265"/>
        <v>ข้อมูลไม่ครบ</v>
      </c>
      <c r="V1205" s="48" t="str">
        <f t="shared" si="266"/>
        <v>ข้อมูลไม่ครบ</v>
      </c>
      <c r="W1205" s="79" t="str">
        <f t="shared" ca="1" si="260"/>
        <v>ข้อมูลไม่ครบ</v>
      </c>
      <c r="X1205" s="46" t="str">
        <f t="shared" si="267"/>
        <v>ข้อมูลไม่ครบ</v>
      </c>
      <c r="Y1205" s="47" t="str">
        <f t="shared" si="261"/>
        <v>ข้อมูลไม่ครบ</v>
      </c>
      <c r="Z1205" s="48" t="str">
        <f t="shared" si="268"/>
        <v>ข้อมูลไม่ครบ</v>
      </c>
      <c r="AA1205" s="48" t="str">
        <f t="shared" si="269"/>
        <v>ข้อมูลไม่ครบ</v>
      </c>
      <c r="AB1205" s="46" t="str">
        <f t="shared" si="270"/>
        <v>ข้อมูลไม่ครบ</v>
      </c>
      <c r="AC1205" s="47" t="str">
        <f t="shared" si="262"/>
        <v>ข้อมูลไม่ครบ</v>
      </c>
      <c r="AD1205" s="48" t="str">
        <f t="shared" si="271"/>
        <v>ข้อมูลไม่ครบ</v>
      </c>
      <c r="AE1205" s="48" t="str">
        <f t="shared" si="272"/>
        <v>ข้อมูลไม่ครบ</v>
      </c>
      <c r="AF1205" s="64"/>
    </row>
    <row r="1206" spans="1:32" ht="21.75" thickBot="1" x14ac:dyDescent="0.4">
      <c r="A1206" s="81">
        <v>1188</v>
      </c>
      <c r="B1206" s="168"/>
      <c r="C1206" s="141"/>
      <c r="D1206" s="142"/>
      <c r="E1206" s="193"/>
      <c r="F1206" s="194"/>
      <c r="G1206" s="195"/>
      <c r="H1206" s="196"/>
      <c r="I1206" s="142"/>
      <c r="J1206" s="164"/>
      <c r="K1206" s="165"/>
      <c r="L1206" s="166"/>
      <c r="M1206" s="65"/>
      <c r="N1206" s="114"/>
      <c r="O1206" s="114"/>
      <c r="P1206" s="114"/>
      <c r="Q1206" s="114"/>
      <c r="R1206" s="115"/>
      <c r="S1206" s="46" t="str">
        <f t="shared" si="263"/>
        <v>ข้อมูลไม่ครบ</v>
      </c>
      <c r="T1206" s="47" t="str">
        <f t="shared" si="264"/>
        <v>ข้อมูลไม่ครบ</v>
      </c>
      <c r="U1206" s="48" t="str">
        <f t="shared" si="265"/>
        <v>ข้อมูลไม่ครบ</v>
      </c>
      <c r="V1206" s="48" t="str">
        <f t="shared" si="266"/>
        <v>ข้อมูลไม่ครบ</v>
      </c>
      <c r="W1206" s="79" t="str">
        <f t="shared" ca="1" si="260"/>
        <v>ข้อมูลไม่ครบ</v>
      </c>
      <c r="X1206" s="46" t="str">
        <f t="shared" si="267"/>
        <v>ข้อมูลไม่ครบ</v>
      </c>
      <c r="Y1206" s="47" t="str">
        <f t="shared" si="261"/>
        <v>ข้อมูลไม่ครบ</v>
      </c>
      <c r="Z1206" s="48" t="str">
        <f t="shared" si="268"/>
        <v>ข้อมูลไม่ครบ</v>
      </c>
      <c r="AA1206" s="48" t="str">
        <f t="shared" si="269"/>
        <v>ข้อมูลไม่ครบ</v>
      </c>
      <c r="AB1206" s="46" t="str">
        <f t="shared" si="270"/>
        <v>ข้อมูลไม่ครบ</v>
      </c>
      <c r="AC1206" s="47" t="str">
        <f t="shared" si="262"/>
        <v>ข้อมูลไม่ครบ</v>
      </c>
      <c r="AD1206" s="48" t="str">
        <f t="shared" si="271"/>
        <v>ข้อมูลไม่ครบ</v>
      </c>
      <c r="AE1206" s="48" t="str">
        <f t="shared" si="272"/>
        <v>ข้อมูลไม่ครบ</v>
      </c>
      <c r="AF1206" s="64"/>
    </row>
    <row r="1207" spans="1:32" ht="21.75" thickBot="1" x14ac:dyDescent="0.4">
      <c r="A1207" s="81">
        <v>1189</v>
      </c>
      <c r="B1207" s="168"/>
      <c r="C1207" s="141"/>
      <c r="D1207" s="142"/>
      <c r="E1207" s="193"/>
      <c r="F1207" s="194"/>
      <c r="G1207" s="195"/>
      <c r="H1207" s="196"/>
      <c r="I1207" s="142"/>
      <c r="J1207" s="164"/>
      <c r="K1207" s="165"/>
      <c r="L1207" s="166"/>
      <c r="M1207" s="65"/>
      <c r="N1207" s="114"/>
      <c r="O1207" s="114"/>
      <c r="P1207" s="114"/>
      <c r="Q1207" s="114"/>
      <c r="R1207" s="115"/>
      <c r="S1207" s="46" t="str">
        <f t="shared" si="263"/>
        <v>ข้อมูลไม่ครบ</v>
      </c>
      <c r="T1207" s="47" t="str">
        <f t="shared" si="264"/>
        <v>ข้อมูลไม่ครบ</v>
      </c>
      <c r="U1207" s="48" t="str">
        <f t="shared" si="265"/>
        <v>ข้อมูลไม่ครบ</v>
      </c>
      <c r="V1207" s="48" t="str">
        <f t="shared" si="266"/>
        <v>ข้อมูลไม่ครบ</v>
      </c>
      <c r="W1207" s="79" t="str">
        <f t="shared" ca="1" si="260"/>
        <v>ข้อมูลไม่ครบ</v>
      </c>
      <c r="X1207" s="46" t="str">
        <f t="shared" si="267"/>
        <v>ข้อมูลไม่ครบ</v>
      </c>
      <c r="Y1207" s="47" t="str">
        <f t="shared" si="261"/>
        <v>ข้อมูลไม่ครบ</v>
      </c>
      <c r="Z1207" s="48" t="str">
        <f t="shared" si="268"/>
        <v>ข้อมูลไม่ครบ</v>
      </c>
      <c r="AA1207" s="48" t="str">
        <f t="shared" si="269"/>
        <v>ข้อมูลไม่ครบ</v>
      </c>
      <c r="AB1207" s="46" t="str">
        <f t="shared" si="270"/>
        <v>ข้อมูลไม่ครบ</v>
      </c>
      <c r="AC1207" s="47" t="str">
        <f t="shared" si="262"/>
        <v>ข้อมูลไม่ครบ</v>
      </c>
      <c r="AD1207" s="48" t="str">
        <f t="shared" si="271"/>
        <v>ข้อมูลไม่ครบ</v>
      </c>
      <c r="AE1207" s="48" t="str">
        <f t="shared" si="272"/>
        <v>ข้อมูลไม่ครบ</v>
      </c>
      <c r="AF1207" s="64"/>
    </row>
    <row r="1208" spans="1:32" ht="21.75" thickBot="1" x14ac:dyDescent="0.4">
      <c r="A1208" s="81">
        <v>1190</v>
      </c>
      <c r="B1208" s="168"/>
      <c r="C1208" s="141"/>
      <c r="D1208" s="142"/>
      <c r="E1208" s="193"/>
      <c r="F1208" s="194"/>
      <c r="G1208" s="195"/>
      <c r="H1208" s="196"/>
      <c r="I1208" s="142"/>
      <c r="J1208" s="164"/>
      <c r="K1208" s="165"/>
      <c r="L1208" s="166"/>
      <c r="M1208" s="65"/>
      <c r="N1208" s="114"/>
      <c r="O1208" s="114"/>
      <c r="P1208" s="114"/>
      <c r="Q1208" s="114"/>
      <c r="R1208" s="115"/>
      <c r="S1208" s="46" t="str">
        <f t="shared" si="263"/>
        <v>ข้อมูลไม่ครบ</v>
      </c>
      <c r="T1208" s="47" t="str">
        <f t="shared" si="264"/>
        <v>ข้อมูลไม่ครบ</v>
      </c>
      <c r="U1208" s="48" t="str">
        <f t="shared" si="265"/>
        <v>ข้อมูลไม่ครบ</v>
      </c>
      <c r="V1208" s="48" t="str">
        <f t="shared" si="266"/>
        <v>ข้อมูลไม่ครบ</v>
      </c>
      <c r="W1208" s="79" t="str">
        <f t="shared" ca="1" si="260"/>
        <v>ข้อมูลไม่ครบ</v>
      </c>
      <c r="X1208" s="46" t="str">
        <f t="shared" si="267"/>
        <v>ข้อมูลไม่ครบ</v>
      </c>
      <c r="Y1208" s="47" t="str">
        <f t="shared" si="261"/>
        <v>ข้อมูลไม่ครบ</v>
      </c>
      <c r="Z1208" s="48" t="str">
        <f t="shared" si="268"/>
        <v>ข้อมูลไม่ครบ</v>
      </c>
      <c r="AA1208" s="48" t="str">
        <f t="shared" si="269"/>
        <v>ข้อมูลไม่ครบ</v>
      </c>
      <c r="AB1208" s="46" t="str">
        <f t="shared" si="270"/>
        <v>ข้อมูลไม่ครบ</v>
      </c>
      <c r="AC1208" s="47" t="str">
        <f t="shared" si="262"/>
        <v>ข้อมูลไม่ครบ</v>
      </c>
      <c r="AD1208" s="48" t="str">
        <f t="shared" si="271"/>
        <v>ข้อมูลไม่ครบ</v>
      </c>
      <c r="AE1208" s="48" t="str">
        <f t="shared" si="272"/>
        <v>ข้อมูลไม่ครบ</v>
      </c>
      <c r="AF1208" s="64"/>
    </row>
    <row r="1209" spans="1:32" ht="21.75" thickBot="1" x14ac:dyDescent="0.4">
      <c r="A1209" s="81">
        <v>1191</v>
      </c>
      <c r="B1209" s="168"/>
      <c r="C1209" s="141"/>
      <c r="D1209" s="142"/>
      <c r="E1209" s="193"/>
      <c r="F1209" s="194"/>
      <c r="G1209" s="195"/>
      <c r="H1209" s="196"/>
      <c r="I1209" s="142"/>
      <c r="J1209" s="164"/>
      <c r="K1209" s="165"/>
      <c r="L1209" s="166"/>
      <c r="M1209" s="65"/>
      <c r="N1209" s="114"/>
      <c r="O1209" s="114"/>
      <c r="P1209" s="114"/>
      <c r="Q1209" s="114"/>
      <c r="R1209" s="115"/>
      <c r="S1209" s="46" t="str">
        <f t="shared" si="263"/>
        <v>ข้อมูลไม่ครบ</v>
      </c>
      <c r="T1209" s="47" t="str">
        <f t="shared" si="264"/>
        <v>ข้อมูลไม่ครบ</v>
      </c>
      <c r="U1209" s="48" t="str">
        <f t="shared" si="265"/>
        <v>ข้อมูลไม่ครบ</v>
      </c>
      <c r="V1209" s="48" t="str">
        <f t="shared" si="266"/>
        <v>ข้อมูลไม่ครบ</v>
      </c>
      <c r="W1209" s="79" t="str">
        <f t="shared" ca="1" si="260"/>
        <v>ข้อมูลไม่ครบ</v>
      </c>
      <c r="X1209" s="46" t="str">
        <f t="shared" si="267"/>
        <v>ข้อมูลไม่ครบ</v>
      </c>
      <c r="Y1209" s="47" t="str">
        <f t="shared" si="261"/>
        <v>ข้อมูลไม่ครบ</v>
      </c>
      <c r="Z1209" s="48" t="str">
        <f t="shared" si="268"/>
        <v>ข้อมูลไม่ครบ</v>
      </c>
      <c r="AA1209" s="48" t="str">
        <f t="shared" si="269"/>
        <v>ข้อมูลไม่ครบ</v>
      </c>
      <c r="AB1209" s="46" t="str">
        <f t="shared" si="270"/>
        <v>ข้อมูลไม่ครบ</v>
      </c>
      <c r="AC1209" s="47" t="str">
        <f t="shared" si="262"/>
        <v>ข้อมูลไม่ครบ</v>
      </c>
      <c r="AD1209" s="48" t="str">
        <f t="shared" si="271"/>
        <v>ข้อมูลไม่ครบ</v>
      </c>
      <c r="AE1209" s="48" t="str">
        <f t="shared" si="272"/>
        <v>ข้อมูลไม่ครบ</v>
      </c>
      <c r="AF1209" s="64"/>
    </row>
    <row r="1210" spans="1:32" ht="21.75" thickBot="1" x14ac:dyDescent="0.4">
      <c r="A1210" s="81">
        <v>1192</v>
      </c>
      <c r="B1210" s="168"/>
      <c r="C1210" s="141"/>
      <c r="D1210" s="142"/>
      <c r="E1210" s="193"/>
      <c r="F1210" s="194"/>
      <c r="G1210" s="195"/>
      <c r="H1210" s="196"/>
      <c r="I1210" s="142"/>
      <c r="J1210" s="164"/>
      <c r="K1210" s="165"/>
      <c r="L1210" s="166"/>
      <c r="M1210" s="65"/>
      <c r="N1210" s="114"/>
      <c r="O1210" s="114"/>
      <c r="P1210" s="114"/>
      <c r="Q1210" s="114"/>
      <c r="R1210" s="115"/>
      <c r="S1210" s="46" t="str">
        <f t="shared" si="263"/>
        <v>ข้อมูลไม่ครบ</v>
      </c>
      <c r="T1210" s="47" t="str">
        <f t="shared" si="264"/>
        <v>ข้อมูลไม่ครบ</v>
      </c>
      <c r="U1210" s="48" t="str">
        <f t="shared" si="265"/>
        <v>ข้อมูลไม่ครบ</v>
      </c>
      <c r="V1210" s="48" t="str">
        <f t="shared" si="266"/>
        <v>ข้อมูลไม่ครบ</v>
      </c>
      <c r="W1210" s="79" t="str">
        <f t="shared" ca="1" si="260"/>
        <v>ข้อมูลไม่ครบ</v>
      </c>
      <c r="X1210" s="46" t="str">
        <f t="shared" si="267"/>
        <v>ข้อมูลไม่ครบ</v>
      </c>
      <c r="Y1210" s="47" t="str">
        <f t="shared" si="261"/>
        <v>ข้อมูลไม่ครบ</v>
      </c>
      <c r="Z1210" s="48" t="str">
        <f t="shared" si="268"/>
        <v>ข้อมูลไม่ครบ</v>
      </c>
      <c r="AA1210" s="48" t="str">
        <f t="shared" si="269"/>
        <v>ข้อมูลไม่ครบ</v>
      </c>
      <c r="AB1210" s="46" t="str">
        <f t="shared" si="270"/>
        <v>ข้อมูลไม่ครบ</v>
      </c>
      <c r="AC1210" s="47" t="str">
        <f t="shared" si="262"/>
        <v>ข้อมูลไม่ครบ</v>
      </c>
      <c r="AD1210" s="48" t="str">
        <f t="shared" si="271"/>
        <v>ข้อมูลไม่ครบ</v>
      </c>
      <c r="AE1210" s="48" t="str">
        <f t="shared" si="272"/>
        <v>ข้อมูลไม่ครบ</v>
      </c>
      <c r="AF1210" s="64"/>
    </row>
    <row r="1211" spans="1:32" ht="21.75" thickBot="1" x14ac:dyDescent="0.4">
      <c r="A1211" s="81">
        <v>1193</v>
      </c>
      <c r="B1211" s="168"/>
      <c r="C1211" s="141"/>
      <c r="D1211" s="142"/>
      <c r="E1211" s="193"/>
      <c r="F1211" s="194"/>
      <c r="G1211" s="195"/>
      <c r="H1211" s="196"/>
      <c r="I1211" s="142"/>
      <c r="J1211" s="164"/>
      <c r="K1211" s="165"/>
      <c r="L1211" s="166"/>
      <c r="M1211" s="65"/>
      <c r="N1211" s="114"/>
      <c r="O1211" s="114"/>
      <c r="P1211" s="114"/>
      <c r="Q1211" s="114"/>
      <c r="R1211" s="115"/>
      <c r="S1211" s="46" t="str">
        <f t="shared" si="263"/>
        <v>ข้อมูลไม่ครบ</v>
      </c>
      <c r="T1211" s="47" t="str">
        <f t="shared" si="264"/>
        <v>ข้อมูลไม่ครบ</v>
      </c>
      <c r="U1211" s="48" t="str">
        <f t="shared" si="265"/>
        <v>ข้อมูลไม่ครบ</v>
      </c>
      <c r="V1211" s="48" t="str">
        <f t="shared" si="266"/>
        <v>ข้อมูลไม่ครบ</v>
      </c>
      <c r="W1211" s="79" t="str">
        <f t="shared" ca="1" si="260"/>
        <v>ข้อมูลไม่ครบ</v>
      </c>
      <c r="X1211" s="46" t="str">
        <f t="shared" si="267"/>
        <v>ข้อมูลไม่ครบ</v>
      </c>
      <c r="Y1211" s="47" t="str">
        <f t="shared" si="261"/>
        <v>ข้อมูลไม่ครบ</v>
      </c>
      <c r="Z1211" s="48" t="str">
        <f t="shared" si="268"/>
        <v>ข้อมูลไม่ครบ</v>
      </c>
      <c r="AA1211" s="48" t="str">
        <f t="shared" si="269"/>
        <v>ข้อมูลไม่ครบ</v>
      </c>
      <c r="AB1211" s="46" t="str">
        <f t="shared" si="270"/>
        <v>ข้อมูลไม่ครบ</v>
      </c>
      <c r="AC1211" s="47" t="str">
        <f t="shared" si="262"/>
        <v>ข้อมูลไม่ครบ</v>
      </c>
      <c r="AD1211" s="48" t="str">
        <f t="shared" si="271"/>
        <v>ข้อมูลไม่ครบ</v>
      </c>
      <c r="AE1211" s="48" t="str">
        <f t="shared" si="272"/>
        <v>ข้อมูลไม่ครบ</v>
      </c>
      <c r="AF1211" s="64"/>
    </row>
    <row r="1212" spans="1:32" ht="21.75" thickBot="1" x14ac:dyDescent="0.4">
      <c r="A1212" s="81">
        <v>1194</v>
      </c>
      <c r="B1212" s="168"/>
      <c r="C1212" s="141"/>
      <c r="D1212" s="142"/>
      <c r="E1212" s="193"/>
      <c r="F1212" s="194"/>
      <c r="G1212" s="195"/>
      <c r="H1212" s="196"/>
      <c r="I1212" s="142"/>
      <c r="J1212" s="164"/>
      <c r="K1212" s="165"/>
      <c r="L1212" s="166"/>
      <c r="M1212" s="65"/>
      <c r="N1212" s="114"/>
      <c r="O1212" s="114"/>
      <c r="P1212" s="114"/>
      <c r="Q1212" s="114"/>
      <c r="R1212" s="115"/>
      <c r="S1212" s="46" t="str">
        <f t="shared" si="263"/>
        <v>ข้อมูลไม่ครบ</v>
      </c>
      <c r="T1212" s="47" t="str">
        <f t="shared" si="264"/>
        <v>ข้อมูลไม่ครบ</v>
      </c>
      <c r="U1212" s="48" t="str">
        <f t="shared" si="265"/>
        <v>ข้อมูลไม่ครบ</v>
      </c>
      <c r="V1212" s="48" t="str">
        <f t="shared" si="266"/>
        <v>ข้อมูลไม่ครบ</v>
      </c>
      <c r="W1212" s="79" t="str">
        <f t="shared" ca="1" si="260"/>
        <v>ข้อมูลไม่ครบ</v>
      </c>
      <c r="X1212" s="46" t="str">
        <f t="shared" si="267"/>
        <v>ข้อมูลไม่ครบ</v>
      </c>
      <c r="Y1212" s="47" t="str">
        <f t="shared" si="261"/>
        <v>ข้อมูลไม่ครบ</v>
      </c>
      <c r="Z1212" s="48" t="str">
        <f t="shared" si="268"/>
        <v>ข้อมูลไม่ครบ</v>
      </c>
      <c r="AA1212" s="48" t="str">
        <f t="shared" si="269"/>
        <v>ข้อมูลไม่ครบ</v>
      </c>
      <c r="AB1212" s="46" t="str">
        <f t="shared" si="270"/>
        <v>ข้อมูลไม่ครบ</v>
      </c>
      <c r="AC1212" s="47" t="str">
        <f t="shared" si="262"/>
        <v>ข้อมูลไม่ครบ</v>
      </c>
      <c r="AD1212" s="48" t="str">
        <f t="shared" si="271"/>
        <v>ข้อมูลไม่ครบ</v>
      </c>
      <c r="AE1212" s="48" t="str">
        <f t="shared" si="272"/>
        <v>ข้อมูลไม่ครบ</v>
      </c>
      <c r="AF1212" s="64"/>
    </row>
    <row r="1213" spans="1:32" ht="21.75" thickBot="1" x14ac:dyDescent="0.4">
      <c r="A1213" s="81">
        <v>1195</v>
      </c>
      <c r="B1213" s="168"/>
      <c r="C1213" s="141"/>
      <c r="D1213" s="142"/>
      <c r="E1213" s="193"/>
      <c r="F1213" s="194"/>
      <c r="G1213" s="195"/>
      <c r="H1213" s="196"/>
      <c r="I1213" s="142"/>
      <c r="J1213" s="164"/>
      <c r="K1213" s="165"/>
      <c r="L1213" s="166"/>
      <c r="M1213" s="65"/>
      <c r="N1213" s="114"/>
      <c r="O1213" s="114"/>
      <c r="P1213" s="114"/>
      <c r="Q1213" s="114"/>
      <c r="R1213" s="115"/>
      <c r="S1213" s="46" t="str">
        <f t="shared" si="263"/>
        <v>ข้อมูลไม่ครบ</v>
      </c>
      <c r="T1213" s="47" t="str">
        <f t="shared" si="264"/>
        <v>ข้อมูลไม่ครบ</v>
      </c>
      <c r="U1213" s="48" t="str">
        <f t="shared" si="265"/>
        <v>ข้อมูลไม่ครบ</v>
      </c>
      <c r="V1213" s="48" t="str">
        <f t="shared" si="266"/>
        <v>ข้อมูลไม่ครบ</v>
      </c>
      <c r="W1213" s="79" t="str">
        <f t="shared" ca="1" si="260"/>
        <v>ข้อมูลไม่ครบ</v>
      </c>
      <c r="X1213" s="46" t="str">
        <f t="shared" si="267"/>
        <v>ข้อมูลไม่ครบ</v>
      </c>
      <c r="Y1213" s="47" t="str">
        <f t="shared" si="261"/>
        <v>ข้อมูลไม่ครบ</v>
      </c>
      <c r="Z1213" s="48" t="str">
        <f t="shared" si="268"/>
        <v>ข้อมูลไม่ครบ</v>
      </c>
      <c r="AA1213" s="48" t="str">
        <f t="shared" si="269"/>
        <v>ข้อมูลไม่ครบ</v>
      </c>
      <c r="AB1213" s="46" t="str">
        <f t="shared" si="270"/>
        <v>ข้อมูลไม่ครบ</v>
      </c>
      <c r="AC1213" s="47" t="str">
        <f t="shared" si="262"/>
        <v>ข้อมูลไม่ครบ</v>
      </c>
      <c r="AD1213" s="48" t="str">
        <f t="shared" si="271"/>
        <v>ข้อมูลไม่ครบ</v>
      </c>
      <c r="AE1213" s="48" t="str">
        <f t="shared" si="272"/>
        <v>ข้อมูลไม่ครบ</v>
      </c>
      <c r="AF1213" s="64"/>
    </row>
    <row r="1214" spans="1:32" ht="21.75" thickBot="1" x14ac:dyDescent="0.4">
      <c r="A1214" s="81">
        <v>1196</v>
      </c>
      <c r="B1214" s="168"/>
      <c r="C1214" s="141"/>
      <c r="D1214" s="142"/>
      <c r="E1214" s="193"/>
      <c r="F1214" s="194"/>
      <c r="G1214" s="195"/>
      <c r="H1214" s="196"/>
      <c r="I1214" s="142"/>
      <c r="J1214" s="164"/>
      <c r="K1214" s="165"/>
      <c r="L1214" s="166"/>
      <c r="M1214" s="65"/>
      <c r="N1214" s="114"/>
      <c r="O1214" s="114"/>
      <c r="P1214" s="114"/>
      <c r="Q1214" s="114"/>
      <c r="R1214" s="115"/>
      <c r="S1214" s="46" t="str">
        <f t="shared" si="263"/>
        <v>ข้อมูลไม่ครบ</v>
      </c>
      <c r="T1214" s="47" t="str">
        <f t="shared" si="264"/>
        <v>ข้อมูลไม่ครบ</v>
      </c>
      <c r="U1214" s="48" t="str">
        <f t="shared" si="265"/>
        <v>ข้อมูลไม่ครบ</v>
      </c>
      <c r="V1214" s="48" t="str">
        <f t="shared" si="266"/>
        <v>ข้อมูลไม่ครบ</v>
      </c>
      <c r="W1214" s="79" t="str">
        <f t="shared" ca="1" si="260"/>
        <v>ข้อมูลไม่ครบ</v>
      </c>
      <c r="X1214" s="46" t="str">
        <f t="shared" si="267"/>
        <v>ข้อมูลไม่ครบ</v>
      </c>
      <c r="Y1214" s="47" t="str">
        <f t="shared" si="261"/>
        <v>ข้อมูลไม่ครบ</v>
      </c>
      <c r="Z1214" s="48" t="str">
        <f t="shared" si="268"/>
        <v>ข้อมูลไม่ครบ</v>
      </c>
      <c r="AA1214" s="48" t="str">
        <f t="shared" si="269"/>
        <v>ข้อมูลไม่ครบ</v>
      </c>
      <c r="AB1214" s="46" t="str">
        <f t="shared" si="270"/>
        <v>ข้อมูลไม่ครบ</v>
      </c>
      <c r="AC1214" s="47" t="str">
        <f t="shared" si="262"/>
        <v>ข้อมูลไม่ครบ</v>
      </c>
      <c r="AD1214" s="48" t="str">
        <f t="shared" si="271"/>
        <v>ข้อมูลไม่ครบ</v>
      </c>
      <c r="AE1214" s="48" t="str">
        <f t="shared" si="272"/>
        <v>ข้อมูลไม่ครบ</v>
      </c>
      <c r="AF1214" s="64"/>
    </row>
    <row r="1215" spans="1:32" ht="21.75" thickBot="1" x14ac:dyDescent="0.4">
      <c r="A1215" s="81">
        <v>1197</v>
      </c>
      <c r="B1215" s="168"/>
      <c r="C1215" s="141"/>
      <c r="D1215" s="142"/>
      <c r="E1215" s="193"/>
      <c r="F1215" s="194"/>
      <c r="G1215" s="195"/>
      <c r="H1215" s="196"/>
      <c r="I1215" s="142"/>
      <c r="J1215" s="164"/>
      <c r="K1215" s="165"/>
      <c r="L1215" s="166"/>
      <c r="M1215" s="65"/>
      <c r="N1215" s="114"/>
      <c r="O1215" s="114"/>
      <c r="P1215" s="114"/>
      <c r="Q1215" s="114"/>
      <c r="R1215" s="115"/>
      <c r="S1215" s="46" t="str">
        <f t="shared" si="263"/>
        <v>ข้อมูลไม่ครบ</v>
      </c>
      <c r="T1215" s="47" t="str">
        <f t="shared" si="264"/>
        <v>ข้อมูลไม่ครบ</v>
      </c>
      <c r="U1215" s="48" t="str">
        <f t="shared" si="265"/>
        <v>ข้อมูลไม่ครบ</v>
      </c>
      <c r="V1215" s="48" t="str">
        <f t="shared" si="266"/>
        <v>ข้อมูลไม่ครบ</v>
      </c>
      <c r="W1215" s="79" t="str">
        <f t="shared" ca="1" si="260"/>
        <v>ข้อมูลไม่ครบ</v>
      </c>
      <c r="X1215" s="46" t="str">
        <f t="shared" si="267"/>
        <v>ข้อมูลไม่ครบ</v>
      </c>
      <c r="Y1215" s="47" t="str">
        <f t="shared" si="261"/>
        <v>ข้อมูลไม่ครบ</v>
      </c>
      <c r="Z1215" s="48" t="str">
        <f t="shared" si="268"/>
        <v>ข้อมูลไม่ครบ</v>
      </c>
      <c r="AA1215" s="48" t="str">
        <f t="shared" si="269"/>
        <v>ข้อมูลไม่ครบ</v>
      </c>
      <c r="AB1215" s="46" t="str">
        <f t="shared" si="270"/>
        <v>ข้อมูลไม่ครบ</v>
      </c>
      <c r="AC1215" s="47" t="str">
        <f t="shared" si="262"/>
        <v>ข้อมูลไม่ครบ</v>
      </c>
      <c r="AD1215" s="48" t="str">
        <f t="shared" si="271"/>
        <v>ข้อมูลไม่ครบ</v>
      </c>
      <c r="AE1215" s="48" t="str">
        <f t="shared" si="272"/>
        <v>ข้อมูลไม่ครบ</v>
      </c>
      <c r="AF1215" s="64"/>
    </row>
    <row r="1216" spans="1:32" ht="21.75" thickBot="1" x14ac:dyDescent="0.4">
      <c r="A1216" s="81">
        <v>1198</v>
      </c>
      <c r="B1216" s="168"/>
      <c r="C1216" s="141"/>
      <c r="D1216" s="142"/>
      <c r="E1216" s="193"/>
      <c r="F1216" s="194"/>
      <c r="G1216" s="195"/>
      <c r="H1216" s="196"/>
      <c r="I1216" s="142"/>
      <c r="J1216" s="164"/>
      <c r="K1216" s="165"/>
      <c r="L1216" s="166"/>
      <c r="M1216" s="65"/>
      <c r="N1216" s="114"/>
      <c r="O1216" s="114"/>
      <c r="P1216" s="114"/>
      <c r="Q1216" s="114"/>
      <c r="R1216" s="115"/>
      <c r="S1216" s="46" t="str">
        <f t="shared" si="263"/>
        <v>ข้อมูลไม่ครบ</v>
      </c>
      <c r="T1216" s="47" t="str">
        <f t="shared" si="264"/>
        <v>ข้อมูลไม่ครบ</v>
      </c>
      <c r="U1216" s="48" t="str">
        <f t="shared" si="265"/>
        <v>ข้อมูลไม่ครบ</v>
      </c>
      <c r="V1216" s="48" t="str">
        <f t="shared" si="266"/>
        <v>ข้อมูลไม่ครบ</v>
      </c>
      <c r="W1216" s="79" t="str">
        <f t="shared" ca="1" si="260"/>
        <v>ข้อมูลไม่ครบ</v>
      </c>
      <c r="X1216" s="46" t="str">
        <f t="shared" si="267"/>
        <v>ข้อมูลไม่ครบ</v>
      </c>
      <c r="Y1216" s="47" t="str">
        <f t="shared" si="261"/>
        <v>ข้อมูลไม่ครบ</v>
      </c>
      <c r="Z1216" s="48" t="str">
        <f t="shared" si="268"/>
        <v>ข้อมูลไม่ครบ</v>
      </c>
      <c r="AA1216" s="48" t="str">
        <f t="shared" si="269"/>
        <v>ข้อมูลไม่ครบ</v>
      </c>
      <c r="AB1216" s="46" t="str">
        <f t="shared" si="270"/>
        <v>ข้อมูลไม่ครบ</v>
      </c>
      <c r="AC1216" s="47" t="str">
        <f t="shared" si="262"/>
        <v>ข้อมูลไม่ครบ</v>
      </c>
      <c r="AD1216" s="48" t="str">
        <f t="shared" si="271"/>
        <v>ข้อมูลไม่ครบ</v>
      </c>
      <c r="AE1216" s="48" t="str">
        <f t="shared" si="272"/>
        <v>ข้อมูลไม่ครบ</v>
      </c>
      <c r="AF1216" s="64"/>
    </row>
    <row r="1217" spans="1:32" ht="21.75" thickBot="1" x14ac:dyDescent="0.4">
      <c r="A1217" s="81">
        <v>1199</v>
      </c>
      <c r="B1217" s="168"/>
      <c r="C1217" s="141"/>
      <c r="D1217" s="142"/>
      <c r="E1217" s="193"/>
      <c r="F1217" s="194"/>
      <c r="G1217" s="195"/>
      <c r="H1217" s="196"/>
      <c r="I1217" s="142"/>
      <c r="J1217" s="164"/>
      <c r="K1217" s="165"/>
      <c r="L1217" s="166"/>
      <c r="M1217" s="65"/>
      <c r="N1217" s="114"/>
      <c r="O1217" s="114"/>
      <c r="P1217" s="114"/>
      <c r="Q1217" s="114"/>
      <c r="R1217" s="115"/>
      <c r="S1217" s="46" t="str">
        <f t="shared" si="263"/>
        <v>ข้อมูลไม่ครบ</v>
      </c>
      <c r="T1217" s="47" t="str">
        <f t="shared" si="264"/>
        <v>ข้อมูลไม่ครบ</v>
      </c>
      <c r="U1217" s="48" t="str">
        <f t="shared" si="265"/>
        <v>ข้อมูลไม่ครบ</v>
      </c>
      <c r="V1217" s="48" t="str">
        <f t="shared" si="266"/>
        <v>ข้อมูลไม่ครบ</v>
      </c>
      <c r="W1217" s="79" t="str">
        <f t="shared" ca="1" si="260"/>
        <v>ข้อมูลไม่ครบ</v>
      </c>
      <c r="X1217" s="46" t="str">
        <f t="shared" si="267"/>
        <v>ข้อมูลไม่ครบ</v>
      </c>
      <c r="Y1217" s="47" t="str">
        <f t="shared" si="261"/>
        <v>ข้อมูลไม่ครบ</v>
      </c>
      <c r="Z1217" s="48" t="str">
        <f t="shared" si="268"/>
        <v>ข้อมูลไม่ครบ</v>
      </c>
      <c r="AA1217" s="48" t="str">
        <f t="shared" si="269"/>
        <v>ข้อมูลไม่ครบ</v>
      </c>
      <c r="AB1217" s="46" t="str">
        <f t="shared" si="270"/>
        <v>ข้อมูลไม่ครบ</v>
      </c>
      <c r="AC1217" s="47" t="str">
        <f t="shared" si="262"/>
        <v>ข้อมูลไม่ครบ</v>
      </c>
      <c r="AD1217" s="48" t="str">
        <f t="shared" si="271"/>
        <v>ข้อมูลไม่ครบ</v>
      </c>
      <c r="AE1217" s="48" t="str">
        <f t="shared" si="272"/>
        <v>ข้อมูลไม่ครบ</v>
      </c>
      <c r="AF1217" s="64"/>
    </row>
    <row r="1218" spans="1:32" ht="21.75" thickBot="1" x14ac:dyDescent="0.4">
      <c r="A1218" s="81">
        <v>1200</v>
      </c>
      <c r="B1218" s="168"/>
      <c r="C1218" s="141"/>
      <c r="D1218" s="142"/>
      <c r="E1218" s="193"/>
      <c r="F1218" s="194"/>
      <c r="G1218" s="195"/>
      <c r="H1218" s="196"/>
      <c r="I1218" s="142"/>
      <c r="J1218" s="164"/>
      <c r="K1218" s="165"/>
      <c r="L1218" s="166"/>
      <c r="M1218" s="65"/>
      <c r="N1218" s="114"/>
      <c r="O1218" s="114"/>
      <c r="P1218" s="114"/>
      <c r="Q1218" s="114"/>
      <c r="R1218" s="115"/>
      <c r="S1218" s="46" t="str">
        <f t="shared" si="263"/>
        <v>ข้อมูลไม่ครบ</v>
      </c>
      <c r="T1218" s="47" t="str">
        <f t="shared" si="264"/>
        <v>ข้อมูลไม่ครบ</v>
      </c>
      <c r="U1218" s="48" t="str">
        <f t="shared" si="265"/>
        <v>ข้อมูลไม่ครบ</v>
      </c>
      <c r="V1218" s="48" t="str">
        <f t="shared" si="266"/>
        <v>ข้อมูลไม่ครบ</v>
      </c>
      <c r="W1218" s="79" t="str">
        <f t="shared" ca="1" si="260"/>
        <v>ข้อมูลไม่ครบ</v>
      </c>
      <c r="X1218" s="46" t="str">
        <f t="shared" si="267"/>
        <v>ข้อมูลไม่ครบ</v>
      </c>
      <c r="Y1218" s="47" t="str">
        <f t="shared" si="261"/>
        <v>ข้อมูลไม่ครบ</v>
      </c>
      <c r="Z1218" s="48" t="str">
        <f t="shared" si="268"/>
        <v>ข้อมูลไม่ครบ</v>
      </c>
      <c r="AA1218" s="48" t="str">
        <f t="shared" si="269"/>
        <v>ข้อมูลไม่ครบ</v>
      </c>
      <c r="AB1218" s="46" t="str">
        <f t="shared" si="270"/>
        <v>ข้อมูลไม่ครบ</v>
      </c>
      <c r="AC1218" s="47" t="str">
        <f t="shared" si="262"/>
        <v>ข้อมูลไม่ครบ</v>
      </c>
      <c r="AD1218" s="48" t="str">
        <f t="shared" si="271"/>
        <v>ข้อมูลไม่ครบ</v>
      </c>
      <c r="AE1218" s="48" t="str">
        <f t="shared" si="272"/>
        <v>ข้อมูลไม่ครบ</v>
      </c>
      <c r="AF1218" s="64"/>
    </row>
    <row r="1219" spans="1:32" ht="21.75" thickBot="1" x14ac:dyDescent="0.4">
      <c r="A1219" s="81">
        <v>1201</v>
      </c>
      <c r="B1219" s="168"/>
      <c r="C1219" s="141"/>
      <c r="D1219" s="142"/>
      <c r="E1219" s="193"/>
      <c r="F1219" s="194"/>
      <c r="G1219" s="195"/>
      <c r="H1219" s="196"/>
      <c r="I1219" s="142"/>
      <c r="J1219" s="164"/>
      <c r="K1219" s="165"/>
      <c r="L1219" s="166"/>
      <c r="M1219" s="65"/>
      <c r="N1219" s="114"/>
      <c r="O1219" s="114"/>
      <c r="P1219" s="114"/>
      <c r="Q1219" s="114"/>
      <c r="R1219" s="115"/>
      <c r="S1219" s="46" t="str">
        <f t="shared" si="263"/>
        <v>ข้อมูลไม่ครบ</v>
      </c>
      <c r="T1219" s="47" t="str">
        <f t="shared" si="264"/>
        <v>ข้อมูลไม่ครบ</v>
      </c>
      <c r="U1219" s="48" t="str">
        <f t="shared" si="265"/>
        <v>ข้อมูลไม่ครบ</v>
      </c>
      <c r="V1219" s="48" t="str">
        <f t="shared" si="266"/>
        <v>ข้อมูลไม่ครบ</v>
      </c>
      <c r="W1219" s="79" t="str">
        <f t="shared" ca="1" si="260"/>
        <v>ข้อมูลไม่ครบ</v>
      </c>
      <c r="X1219" s="46" t="str">
        <f t="shared" si="267"/>
        <v>ข้อมูลไม่ครบ</v>
      </c>
      <c r="Y1219" s="47" t="str">
        <f t="shared" si="261"/>
        <v>ข้อมูลไม่ครบ</v>
      </c>
      <c r="Z1219" s="48" t="str">
        <f t="shared" si="268"/>
        <v>ข้อมูลไม่ครบ</v>
      </c>
      <c r="AA1219" s="48" t="str">
        <f t="shared" si="269"/>
        <v>ข้อมูลไม่ครบ</v>
      </c>
      <c r="AB1219" s="46" t="str">
        <f t="shared" si="270"/>
        <v>ข้อมูลไม่ครบ</v>
      </c>
      <c r="AC1219" s="47" t="str">
        <f t="shared" si="262"/>
        <v>ข้อมูลไม่ครบ</v>
      </c>
      <c r="AD1219" s="48" t="str">
        <f t="shared" si="271"/>
        <v>ข้อมูลไม่ครบ</v>
      </c>
      <c r="AE1219" s="48" t="str">
        <f t="shared" si="272"/>
        <v>ข้อมูลไม่ครบ</v>
      </c>
      <c r="AF1219" s="64"/>
    </row>
    <row r="1220" spans="1:32" ht="21.75" thickBot="1" x14ac:dyDescent="0.4">
      <c r="A1220" s="81">
        <v>1202</v>
      </c>
      <c r="B1220" s="168"/>
      <c r="C1220" s="141"/>
      <c r="D1220" s="142"/>
      <c r="E1220" s="193"/>
      <c r="F1220" s="194"/>
      <c r="G1220" s="195"/>
      <c r="H1220" s="196"/>
      <c r="I1220" s="142"/>
      <c r="J1220" s="164"/>
      <c r="K1220" s="165"/>
      <c r="L1220" s="166"/>
      <c r="M1220" s="65"/>
      <c r="N1220" s="114"/>
      <c r="O1220" s="114"/>
      <c r="P1220" s="114"/>
      <c r="Q1220" s="114"/>
      <c r="R1220" s="115"/>
      <c r="S1220" s="46" t="str">
        <f t="shared" si="263"/>
        <v>ข้อมูลไม่ครบ</v>
      </c>
      <c r="T1220" s="47" t="str">
        <f t="shared" si="264"/>
        <v>ข้อมูลไม่ครบ</v>
      </c>
      <c r="U1220" s="48" t="str">
        <f t="shared" si="265"/>
        <v>ข้อมูลไม่ครบ</v>
      </c>
      <c r="V1220" s="48" t="str">
        <f t="shared" si="266"/>
        <v>ข้อมูลไม่ครบ</v>
      </c>
      <c r="W1220" s="79" t="str">
        <f t="shared" ca="1" si="260"/>
        <v>ข้อมูลไม่ครบ</v>
      </c>
      <c r="X1220" s="46" t="str">
        <f t="shared" si="267"/>
        <v>ข้อมูลไม่ครบ</v>
      </c>
      <c r="Y1220" s="47" t="str">
        <f t="shared" si="261"/>
        <v>ข้อมูลไม่ครบ</v>
      </c>
      <c r="Z1220" s="48" t="str">
        <f t="shared" si="268"/>
        <v>ข้อมูลไม่ครบ</v>
      </c>
      <c r="AA1220" s="48" t="str">
        <f t="shared" si="269"/>
        <v>ข้อมูลไม่ครบ</v>
      </c>
      <c r="AB1220" s="46" t="str">
        <f t="shared" si="270"/>
        <v>ข้อมูลไม่ครบ</v>
      </c>
      <c r="AC1220" s="47" t="str">
        <f t="shared" si="262"/>
        <v>ข้อมูลไม่ครบ</v>
      </c>
      <c r="AD1220" s="48" t="str">
        <f t="shared" si="271"/>
        <v>ข้อมูลไม่ครบ</v>
      </c>
      <c r="AE1220" s="48" t="str">
        <f t="shared" si="272"/>
        <v>ข้อมูลไม่ครบ</v>
      </c>
      <c r="AF1220" s="64"/>
    </row>
    <row r="1221" spans="1:32" ht="21.75" thickBot="1" x14ac:dyDescent="0.4">
      <c r="A1221" s="81">
        <v>1203</v>
      </c>
      <c r="B1221" s="168"/>
      <c r="C1221" s="141"/>
      <c r="D1221" s="142"/>
      <c r="E1221" s="193"/>
      <c r="F1221" s="194"/>
      <c r="G1221" s="195"/>
      <c r="H1221" s="196"/>
      <c r="I1221" s="142"/>
      <c r="J1221" s="164"/>
      <c r="K1221" s="165"/>
      <c r="L1221" s="166"/>
      <c r="M1221" s="65"/>
      <c r="N1221" s="114"/>
      <c r="O1221" s="114"/>
      <c r="P1221" s="114"/>
      <c r="Q1221" s="114"/>
      <c r="R1221" s="115"/>
      <c r="S1221" s="46" t="str">
        <f t="shared" si="263"/>
        <v>ข้อมูลไม่ครบ</v>
      </c>
      <c r="T1221" s="47" t="str">
        <f t="shared" si="264"/>
        <v>ข้อมูลไม่ครบ</v>
      </c>
      <c r="U1221" s="48" t="str">
        <f t="shared" si="265"/>
        <v>ข้อมูลไม่ครบ</v>
      </c>
      <c r="V1221" s="48" t="str">
        <f t="shared" si="266"/>
        <v>ข้อมูลไม่ครบ</v>
      </c>
      <c r="W1221" s="79" t="str">
        <f t="shared" ca="1" si="260"/>
        <v>ข้อมูลไม่ครบ</v>
      </c>
      <c r="X1221" s="46" t="str">
        <f t="shared" si="267"/>
        <v>ข้อมูลไม่ครบ</v>
      </c>
      <c r="Y1221" s="47" t="str">
        <f t="shared" si="261"/>
        <v>ข้อมูลไม่ครบ</v>
      </c>
      <c r="Z1221" s="48" t="str">
        <f t="shared" si="268"/>
        <v>ข้อมูลไม่ครบ</v>
      </c>
      <c r="AA1221" s="48" t="str">
        <f t="shared" si="269"/>
        <v>ข้อมูลไม่ครบ</v>
      </c>
      <c r="AB1221" s="46" t="str">
        <f t="shared" si="270"/>
        <v>ข้อมูลไม่ครบ</v>
      </c>
      <c r="AC1221" s="47" t="str">
        <f t="shared" si="262"/>
        <v>ข้อมูลไม่ครบ</v>
      </c>
      <c r="AD1221" s="48" t="str">
        <f t="shared" si="271"/>
        <v>ข้อมูลไม่ครบ</v>
      </c>
      <c r="AE1221" s="48" t="str">
        <f t="shared" si="272"/>
        <v>ข้อมูลไม่ครบ</v>
      </c>
      <c r="AF1221" s="64"/>
    </row>
    <row r="1222" spans="1:32" ht="21.75" thickBot="1" x14ac:dyDescent="0.4">
      <c r="A1222" s="81">
        <v>1204</v>
      </c>
      <c r="B1222" s="168"/>
      <c r="C1222" s="141"/>
      <c r="D1222" s="142"/>
      <c r="E1222" s="193"/>
      <c r="F1222" s="194"/>
      <c r="G1222" s="195"/>
      <c r="H1222" s="196"/>
      <c r="I1222" s="142"/>
      <c r="J1222" s="164"/>
      <c r="K1222" s="165"/>
      <c r="L1222" s="166"/>
      <c r="M1222" s="65"/>
      <c r="N1222" s="114"/>
      <c r="O1222" s="114"/>
      <c r="P1222" s="114"/>
      <c r="Q1222" s="114"/>
      <c r="R1222" s="115"/>
      <c r="S1222" s="46" t="str">
        <f t="shared" si="263"/>
        <v>ข้อมูลไม่ครบ</v>
      </c>
      <c r="T1222" s="47" t="str">
        <f t="shared" si="264"/>
        <v>ข้อมูลไม่ครบ</v>
      </c>
      <c r="U1222" s="48" t="str">
        <f t="shared" si="265"/>
        <v>ข้อมูลไม่ครบ</v>
      </c>
      <c r="V1222" s="48" t="str">
        <f t="shared" si="266"/>
        <v>ข้อมูลไม่ครบ</v>
      </c>
      <c r="W1222" s="79" t="str">
        <f t="shared" ca="1" si="260"/>
        <v>ข้อมูลไม่ครบ</v>
      </c>
      <c r="X1222" s="46" t="str">
        <f t="shared" si="267"/>
        <v>ข้อมูลไม่ครบ</v>
      </c>
      <c r="Y1222" s="47" t="str">
        <f t="shared" si="261"/>
        <v>ข้อมูลไม่ครบ</v>
      </c>
      <c r="Z1222" s="48" t="str">
        <f t="shared" si="268"/>
        <v>ข้อมูลไม่ครบ</v>
      </c>
      <c r="AA1222" s="48" t="str">
        <f t="shared" si="269"/>
        <v>ข้อมูลไม่ครบ</v>
      </c>
      <c r="AB1222" s="46" t="str">
        <f t="shared" si="270"/>
        <v>ข้อมูลไม่ครบ</v>
      </c>
      <c r="AC1222" s="47" t="str">
        <f t="shared" si="262"/>
        <v>ข้อมูลไม่ครบ</v>
      </c>
      <c r="AD1222" s="48" t="str">
        <f t="shared" si="271"/>
        <v>ข้อมูลไม่ครบ</v>
      </c>
      <c r="AE1222" s="48" t="str">
        <f t="shared" si="272"/>
        <v>ข้อมูลไม่ครบ</v>
      </c>
      <c r="AF1222" s="64"/>
    </row>
    <row r="1223" spans="1:32" ht="21.75" thickBot="1" x14ac:dyDescent="0.4">
      <c r="A1223" s="81">
        <v>1205</v>
      </c>
      <c r="B1223" s="168"/>
      <c r="C1223" s="141"/>
      <c r="D1223" s="142"/>
      <c r="E1223" s="193"/>
      <c r="F1223" s="194"/>
      <c r="G1223" s="195"/>
      <c r="H1223" s="196"/>
      <c r="I1223" s="142"/>
      <c r="J1223" s="164"/>
      <c r="K1223" s="165"/>
      <c r="L1223" s="166"/>
      <c r="M1223" s="65"/>
      <c r="N1223" s="114"/>
      <c r="O1223" s="114"/>
      <c r="P1223" s="114"/>
      <c r="Q1223" s="114"/>
      <c r="R1223" s="115"/>
      <c r="S1223" s="46" t="str">
        <f t="shared" si="263"/>
        <v>ข้อมูลไม่ครบ</v>
      </c>
      <c r="T1223" s="47" t="str">
        <f t="shared" si="264"/>
        <v>ข้อมูลไม่ครบ</v>
      </c>
      <c r="U1223" s="48" t="str">
        <f t="shared" si="265"/>
        <v>ข้อมูลไม่ครบ</v>
      </c>
      <c r="V1223" s="48" t="str">
        <f t="shared" si="266"/>
        <v>ข้อมูลไม่ครบ</v>
      </c>
      <c r="W1223" s="79" t="str">
        <f t="shared" ca="1" si="260"/>
        <v>ข้อมูลไม่ครบ</v>
      </c>
      <c r="X1223" s="46" t="str">
        <f t="shared" si="267"/>
        <v>ข้อมูลไม่ครบ</v>
      </c>
      <c r="Y1223" s="47" t="str">
        <f t="shared" si="261"/>
        <v>ข้อมูลไม่ครบ</v>
      </c>
      <c r="Z1223" s="48" t="str">
        <f t="shared" si="268"/>
        <v>ข้อมูลไม่ครบ</v>
      </c>
      <c r="AA1223" s="48" t="str">
        <f t="shared" si="269"/>
        <v>ข้อมูลไม่ครบ</v>
      </c>
      <c r="AB1223" s="46" t="str">
        <f t="shared" si="270"/>
        <v>ข้อมูลไม่ครบ</v>
      </c>
      <c r="AC1223" s="47" t="str">
        <f t="shared" si="262"/>
        <v>ข้อมูลไม่ครบ</v>
      </c>
      <c r="AD1223" s="48" t="str">
        <f t="shared" si="271"/>
        <v>ข้อมูลไม่ครบ</v>
      </c>
      <c r="AE1223" s="48" t="str">
        <f t="shared" si="272"/>
        <v>ข้อมูลไม่ครบ</v>
      </c>
      <c r="AF1223" s="64"/>
    </row>
    <row r="1224" spans="1:32" ht="21.75" thickBot="1" x14ac:dyDescent="0.4">
      <c r="A1224" s="81">
        <v>1206</v>
      </c>
      <c r="B1224" s="168"/>
      <c r="C1224" s="141"/>
      <c r="D1224" s="142"/>
      <c r="E1224" s="193"/>
      <c r="F1224" s="194"/>
      <c r="G1224" s="195"/>
      <c r="H1224" s="196"/>
      <c r="I1224" s="142"/>
      <c r="J1224" s="164"/>
      <c r="K1224" s="165"/>
      <c r="L1224" s="166"/>
      <c r="M1224" s="65"/>
      <c r="N1224" s="114"/>
      <c r="O1224" s="114"/>
      <c r="P1224" s="114"/>
      <c r="Q1224" s="114"/>
      <c r="R1224" s="115"/>
      <c r="S1224" s="46" t="str">
        <f t="shared" si="263"/>
        <v>ข้อมูลไม่ครบ</v>
      </c>
      <c r="T1224" s="47" t="str">
        <f t="shared" si="264"/>
        <v>ข้อมูลไม่ครบ</v>
      </c>
      <c r="U1224" s="48" t="str">
        <f t="shared" si="265"/>
        <v>ข้อมูลไม่ครบ</v>
      </c>
      <c r="V1224" s="48" t="str">
        <f t="shared" si="266"/>
        <v>ข้อมูลไม่ครบ</v>
      </c>
      <c r="W1224" s="79" t="str">
        <f t="shared" ca="1" si="260"/>
        <v>ข้อมูลไม่ครบ</v>
      </c>
      <c r="X1224" s="46" t="str">
        <f t="shared" si="267"/>
        <v>ข้อมูลไม่ครบ</v>
      </c>
      <c r="Y1224" s="47" t="str">
        <f t="shared" si="261"/>
        <v>ข้อมูลไม่ครบ</v>
      </c>
      <c r="Z1224" s="48" t="str">
        <f t="shared" si="268"/>
        <v>ข้อมูลไม่ครบ</v>
      </c>
      <c r="AA1224" s="48" t="str">
        <f t="shared" si="269"/>
        <v>ข้อมูลไม่ครบ</v>
      </c>
      <c r="AB1224" s="46" t="str">
        <f t="shared" si="270"/>
        <v>ข้อมูลไม่ครบ</v>
      </c>
      <c r="AC1224" s="47" t="str">
        <f t="shared" si="262"/>
        <v>ข้อมูลไม่ครบ</v>
      </c>
      <c r="AD1224" s="48" t="str">
        <f t="shared" si="271"/>
        <v>ข้อมูลไม่ครบ</v>
      </c>
      <c r="AE1224" s="48" t="str">
        <f t="shared" si="272"/>
        <v>ข้อมูลไม่ครบ</v>
      </c>
      <c r="AF1224" s="64"/>
    </row>
    <row r="1225" spans="1:32" ht="21.75" thickBot="1" x14ac:dyDescent="0.4">
      <c r="A1225" s="81">
        <v>1207</v>
      </c>
      <c r="B1225" s="168"/>
      <c r="C1225" s="141"/>
      <c r="D1225" s="142"/>
      <c r="E1225" s="193"/>
      <c r="F1225" s="194"/>
      <c r="G1225" s="195"/>
      <c r="H1225" s="196"/>
      <c r="I1225" s="142"/>
      <c r="J1225" s="164"/>
      <c r="K1225" s="165"/>
      <c r="L1225" s="166"/>
      <c r="M1225" s="65"/>
      <c r="N1225" s="114"/>
      <c r="O1225" s="114"/>
      <c r="P1225" s="114"/>
      <c r="Q1225" s="114"/>
      <c r="R1225" s="115"/>
      <c r="S1225" s="46" t="str">
        <f t="shared" si="263"/>
        <v>ข้อมูลไม่ครบ</v>
      </c>
      <c r="T1225" s="47" t="str">
        <f t="shared" si="264"/>
        <v>ข้อมูลไม่ครบ</v>
      </c>
      <c r="U1225" s="48" t="str">
        <f t="shared" si="265"/>
        <v>ข้อมูลไม่ครบ</v>
      </c>
      <c r="V1225" s="48" t="str">
        <f t="shared" si="266"/>
        <v>ข้อมูลไม่ครบ</v>
      </c>
      <c r="W1225" s="79" t="str">
        <f t="shared" ca="1" si="260"/>
        <v>ข้อมูลไม่ครบ</v>
      </c>
      <c r="X1225" s="46" t="str">
        <f t="shared" si="267"/>
        <v>ข้อมูลไม่ครบ</v>
      </c>
      <c r="Y1225" s="47" t="str">
        <f t="shared" si="261"/>
        <v>ข้อมูลไม่ครบ</v>
      </c>
      <c r="Z1225" s="48" t="str">
        <f t="shared" si="268"/>
        <v>ข้อมูลไม่ครบ</v>
      </c>
      <c r="AA1225" s="48" t="str">
        <f t="shared" si="269"/>
        <v>ข้อมูลไม่ครบ</v>
      </c>
      <c r="AB1225" s="46" t="str">
        <f t="shared" si="270"/>
        <v>ข้อมูลไม่ครบ</v>
      </c>
      <c r="AC1225" s="47" t="str">
        <f t="shared" si="262"/>
        <v>ข้อมูลไม่ครบ</v>
      </c>
      <c r="AD1225" s="48" t="str">
        <f t="shared" si="271"/>
        <v>ข้อมูลไม่ครบ</v>
      </c>
      <c r="AE1225" s="48" t="str">
        <f t="shared" si="272"/>
        <v>ข้อมูลไม่ครบ</v>
      </c>
      <c r="AF1225" s="64"/>
    </row>
    <row r="1226" spans="1:32" ht="21.75" thickBot="1" x14ac:dyDescent="0.4">
      <c r="A1226" s="81">
        <v>1208</v>
      </c>
      <c r="B1226" s="168"/>
      <c r="C1226" s="141"/>
      <c r="D1226" s="142"/>
      <c r="E1226" s="193"/>
      <c r="F1226" s="194"/>
      <c r="G1226" s="195"/>
      <c r="H1226" s="196"/>
      <c r="I1226" s="142"/>
      <c r="J1226" s="164"/>
      <c r="K1226" s="165"/>
      <c r="L1226" s="166"/>
      <c r="M1226" s="65"/>
      <c r="N1226" s="114"/>
      <c r="O1226" s="114"/>
      <c r="P1226" s="114"/>
      <c r="Q1226" s="114"/>
      <c r="R1226" s="115"/>
      <c r="S1226" s="46" t="str">
        <f t="shared" si="263"/>
        <v>ข้อมูลไม่ครบ</v>
      </c>
      <c r="T1226" s="47" t="str">
        <f t="shared" si="264"/>
        <v>ข้อมูลไม่ครบ</v>
      </c>
      <c r="U1226" s="48" t="str">
        <f t="shared" si="265"/>
        <v>ข้อมูลไม่ครบ</v>
      </c>
      <c r="V1226" s="48" t="str">
        <f t="shared" si="266"/>
        <v>ข้อมูลไม่ครบ</v>
      </c>
      <c r="W1226" s="79" t="str">
        <f t="shared" ca="1" si="260"/>
        <v>ข้อมูลไม่ครบ</v>
      </c>
      <c r="X1226" s="46" t="str">
        <f t="shared" si="267"/>
        <v>ข้อมูลไม่ครบ</v>
      </c>
      <c r="Y1226" s="47" t="str">
        <f t="shared" si="261"/>
        <v>ข้อมูลไม่ครบ</v>
      </c>
      <c r="Z1226" s="48" t="str">
        <f t="shared" si="268"/>
        <v>ข้อมูลไม่ครบ</v>
      </c>
      <c r="AA1226" s="48" t="str">
        <f t="shared" si="269"/>
        <v>ข้อมูลไม่ครบ</v>
      </c>
      <c r="AB1226" s="46" t="str">
        <f t="shared" si="270"/>
        <v>ข้อมูลไม่ครบ</v>
      </c>
      <c r="AC1226" s="47" t="str">
        <f t="shared" si="262"/>
        <v>ข้อมูลไม่ครบ</v>
      </c>
      <c r="AD1226" s="48" t="str">
        <f t="shared" si="271"/>
        <v>ข้อมูลไม่ครบ</v>
      </c>
      <c r="AE1226" s="48" t="str">
        <f t="shared" si="272"/>
        <v>ข้อมูลไม่ครบ</v>
      </c>
      <c r="AF1226" s="64"/>
    </row>
    <row r="1227" spans="1:32" ht="21.75" thickBot="1" x14ac:dyDescent="0.4">
      <c r="A1227" s="81">
        <v>1209</v>
      </c>
      <c r="B1227" s="168"/>
      <c r="C1227" s="141"/>
      <c r="D1227" s="142"/>
      <c r="E1227" s="193"/>
      <c r="F1227" s="194"/>
      <c r="G1227" s="195"/>
      <c r="H1227" s="196"/>
      <c r="I1227" s="142"/>
      <c r="J1227" s="164"/>
      <c r="K1227" s="165"/>
      <c r="L1227" s="166"/>
      <c r="M1227" s="65"/>
      <c r="N1227" s="114"/>
      <c r="O1227" s="114"/>
      <c r="P1227" s="114"/>
      <c r="Q1227" s="114"/>
      <c r="R1227" s="115"/>
      <c r="S1227" s="46" t="str">
        <f t="shared" si="263"/>
        <v>ข้อมูลไม่ครบ</v>
      </c>
      <c r="T1227" s="47" t="str">
        <f t="shared" si="264"/>
        <v>ข้อมูลไม่ครบ</v>
      </c>
      <c r="U1227" s="48" t="str">
        <f t="shared" si="265"/>
        <v>ข้อมูลไม่ครบ</v>
      </c>
      <c r="V1227" s="48" t="str">
        <f t="shared" si="266"/>
        <v>ข้อมูลไม่ครบ</v>
      </c>
      <c r="W1227" s="79" t="str">
        <f t="shared" ca="1" si="260"/>
        <v>ข้อมูลไม่ครบ</v>
      </c>
      <c r="X1227" s="46" t="str">
        <f t="shared" si="267"/>
        <v>ข้อมูลไม่ครบ</v>
      </c>
      <c r="Y1227" s="47" t="str">
        <f t="shared" si="261"/>
        <v>ข้อมูลไม่ครบ</v>
      </c>
      <c r="Z1227" s="48" t="str">
        <f t="shared" si="268"/>
        <v>ข้อมูลไม่ครบ</v>
      </c>
      <c r="AA1227" s="48" t="str">
        <f t="shared" si="269"/>
        <v>ข้อมูลไม่ครบ</v>
      </c>
      <c r="AB1227" s="46" t="str">
        <f t="shared" si="270"/>
        <v>ข้อมูลไม่ครบ</v>
      </c>
      <c r="AC1227" s="47" t="str">
        <f t="shared" si="262"/>
        <v>ข้อมูลไม่ครบ</v>
      </c>
      <c r="AD1227" s="48" t="str">
        <f t="shared" si="271"/>
        <v>ข้อมูลไม่ครบ</v>
      </c>
      <c r="AE1227" s="48" t="str">
        <f t="shared" si="272"/>
        <v>ข้อมูลไม่ครบ</v>
      </c>
      <c r="AF1227" s="64"/>
    </row>
    <row r="1228" spans="1:32" ht="21.75" thickBot="1" x14ac:dyDescent="0.4">
      <c r="A1228" s="81">
        <v>1210</v>
      </c>
      <c r="B1228" s="168"/>
      <c r="C1228" s="141"/>
      <c r="D1228" s="142"/>
      <c r="E1228" s="193"/>
      <c r="F1228" s="194"/>
      <c r="G1228" s="195"/>
      <c r="H1228" s="196"/>
      <c r="I1228" s="142"/>
      <c r="J1228" s="164"/>
      <c r="K1228" s="165"/>
      <c r="L1228" s="166"/>
      <c r="M1228" s="65"/>
      <c r="N1228" s="114"/>
      <c r="O1228" s="114"/>
      <c r="P1228" s="114"/>
      <c r="Q1228" s="114"/>
      <c r="R1228" s="115"/>
      <c r="S1228" s="46" t="str">
        <f t="shared" si="263"/>
        <v>ข้อมูลไม่ครบ</v>
      </c>
      <c r="T1228" s="47" t="str">
        <f t="shared" si="264"/>
        <v>ข้อมูลไม่ครบ</v>
      </c>
      <c r="U1228" s="48" t="str">
        <f t="shared" si="265"/>
        <v>ข้อมูลไม่ครบ</v>
      </c>
      <c r="V1228" s="48" t="str">
        <f t="shared" si="266"/>
        <v>ข้อมูลไม่ครบ</v>
      </c>
      <c r="W1228" s="79" t="str">
        <f t="shared" ca="1" si="260"/>
        <v>ข้อมูลไม่ครบ</v>
      </c>
      <c r="X1228" s="46" t="str">
        <f t="shared" si="267"/>
        <v>ข้อมูลไม่ครบ</v>
      </c>
      <c r="Y1228" s="47" t="str">
        <f t="shared" si="261"/>
        <v>ข้อมูลไม่ครบ</v>
      </c>
      <c r="Z1228" s="48" t="str">
        <f t="shared" si="268"/>
        <v>ข้อมูลไม่ครบ</v>
      </c>
      <c r="AA1228" s="48" t="str">
        <f t="shared" si="269"/>
        <v>ข้อมูลไม่ครบ</v>
      </c>
      <c r="AB1228" s="46" t="str">
        <f t="shared" si="270"/>
        <v>ข้อมูลไม่ครบ</v>
      </c>
      <c r="AC1228" s="47" t="str">
        <f t="shared" si="262"/>
        <v>ข้อมูลไม่ครบ</v>
      </c>
      <c r="AD1228" s="48" t="str">
        <f t="shared" si="271"/>
        <v>ข้อมูลไม่ครบ</v>
      </c>
      <c r="AE1228" s="48" t="str">
        <f t="shared" si="272"/>
        <v>ข้อมูลไม่ครบ</v>
      </c>
      <c r="AF1228" s="64"/>
    </row>
    <row r="1229" spans="1:32" ht="21.75" thickBot="1" x14ac:dyDescent="0.4">
      <c r="A1229" s="81">
        <v>1211</v>
      </c>
      <c r="B1229" s="168"/>
      <c r="C1229" s="141"/>
      <c r="D1229" s="142"/>
      <c r="E1229" s="193"/>
      <c r="F1229" s="194"/>
      <c r="G1229" s="195"/>
      <c r="H1229" s="196"/>
      <c r="I1229" s="142"/>
      <c r="J1229" s="164"/>
      <c r="K1229" s="165"/>
      <c r="L1229" s="166"/>
      <c r="M1229" s="65"/>
      <c r="N1229" s="114"/>
      <c r="O1229" s="114"/>
      <c r="P1229" s="114"/>
      <c r="Q1229" s="114"/>
      <c r="R1229" s="115"/>
      <c r="S1229" s="46" t="str">
        <f t="shared" si="263"/>
        <v>ข้อมูลไม่ครบ</v>
      </c>
      <c r="T1229" s="47" t="str">
        <f t="shared" si="264"/>
        <v>ข้อมูลไม่ครบ</v>
      </c>
      <c r="U1229" s="48" t="str">
        <f t="shared" si="265"/>
        <v>ข้อมูลไม่ครบ</v>
      </c>
      <c r="V1229" s="48" t="str">
        <f t="shared" si="266"/>
        <v>ข้อมูลไม่ครบ</v>
      </c>
      <c r="W1229" s="79" t="str">
        <f t="shared" ca="1" si="260"/>
        <v>ข้อมูลไม่ครบ</v>
      </c>
      <c r="X1229" s="46" t="str">
        <f t="shared" si="267"/>
        <v>ข้อมูลไม่ครบ</v>
      </c>
      <c r="Y1229" s="47" t="str">
        <f t="shared" si="261"/>
        <v>ข้อมูลไม่ครบ</v>
      </c>
      <c r="Z1229" s="48" t="str">
        <f t="shared" si="268"/>
        <v>ข้อมูลไม่ครบ</v>
      </c>
      <c r="AA1229" s="48" t="str">
        <f t="shared" si="269"/>
        <v>ข้อมูลไม่ครบ</v>
      </c>
      <c r="AB1229" s="46" t="str">
        <f t="shared" si="270"/>
        <v>ข้อมูลไม่ครบ</v>
      </c>
      <c r="AC1229" s="47" t="str">
        <f t="shared" si="262"/>
        <v>ข้อมูลไม่ครบ</v>
      </c>
      <c r="AD1229" s="48" t="str">
        <f t="shared" si="271"/>
        <v>ข้อมูลไม่ครบ</v>
      </c>
      <c r="AE1229" s="48" t="str">
        <f t="shared" si="272"/>
        <v>ข้อมูลไม่ครบ</v>
      </c>
      <c r="AF1229" s="64"/>
    </row>
    <row r="1230" spans="1:32" ht="21.75" thickBot="1" x14ac:dyDescent="0.4">
      <c r="A1230" s="81">
        <v>1212</v>
      </c>
      <c r="B1230" s="168"/>
      <c r="C1230" s="141"/>
      <c r="D1230" s="142"/>
      <c r="E1230" s="193"/>
      <c r="F1230" s="194"/>
      <c r="G1230" s="195"/>
      <c r="H1230" s="196"/>
      <c r="I1230" s="142"/>
      <c r="J1230" s="164"/>
      <c r="K1230" s="165"/>
      <c r="L1230" s="166"/>
      <c r="M1230" s="65"/>
      <c r="N1230" s="114"/>
      <c r="O1230" s="114"/>
      <c r="P1230" s="114"/>
      <c r="Q1230" s="114"/>
      <c r="R1230" s="115"/>
      <c r="S1230" s="46" t="str">
        <f t="shared" si="263"/>
        <v>ข้อมูลไม่ครบ</v>
      </c>
      <c r="T1230" s="47" t="str">
        <f t="shared" si="264"/>
        <v>ข้อมูลไม่ครบ</v>
      </c>
      <c r="U1230" s="48" t="str">
        <f t="shared" si="265"/>
        <v>ข้อมูลไม่ครบ</v>
      </c>
      <c r="V1230" s="48" t="str">
        <f t="shared" si="266"/>
        <v>ข้อมูลไม่ครบ</v>
      </c>
      <c r="W1230" s="79" t="str">
        <f t="shared" ca="1" si="260"/>
        <v>ข้อมูลไม่ครบ</v>
      </c>
      <c r="X1230" s="46" t="str">
        <f t="shared" si="267"/>
        <v>ข้อมูลไม่ครบ</v>
      </c>
      <c r="Y1230" s="47" t="str">
        <f t="shared" si="261"/>
        <v>ข้อมูลไม่ครบ</v>
      </c>
      <c r="Z1230" s="48" t="str">
        <f t="shared" si="268"/>
        <v>ข้อมูลไม่ครบ</v>
      </c>
      <c r="AA1230" s="48" t="str">
        <f t="shared" si="269"/>
        <v>ข้อมูลไม่ครบ</v>
      </c>
      <c r="AB1230" s="46" t="str">
        <f t="shared" si="270"/>
        <v>ข้อมูลไม่ครบ</v>
      </c>
      <c r="AC1230" s="47" t="str">
        <f t="shared" si="262"/>
        <v>ข้อมูลไม่ครบ</v>
      </c>
      <c r="AD1230" s="48" t="str">
        <f t="shared" si="271"/>
        <v>ข้อมูลไม่ครบ</v>
      </c>
      <c r="AE1230" s="48" t="str">
        <f t="shared" si="272"/>
        <v>ข้อมูลไม่ครบ</v>
      </c>
      <c r="AF1230" s="64"/>
    </row>
    <row r="1231" spans="1:32" ht="21.75" thickBot="1" x14ac:dyDescent="0.4">
      <c r="A1231" s="81">
        <v>1213</v>
      </c>
      <c r="B1231" s="168"/>
      <c r="C1231" s="141"/>
      <c r="D1231" s="142"/>
      <c r="E1231" s="193"/>
      <c r="F1231" s="194"/>
      <c r="G1231" s="195"/>
      <c r="H1231" s="196"/>
      <c r="I1231" s="142"/>
      <c r="J1231" s="164"/>
      <c r="K1231" s="165"/>
      <c r="L1231" s="166"/>
      <c r="M1231" s="65"/>
      <c r="N1231" s="114"/>
      <c r="O1231" s="114"/>
      <c r="P1231" s="114"/>
      <c r="Q1231" s="114"/>
      <c r="R1231" s="115"/>
      <c r="S1231" s="46" t="str">
        <f t="shared" si="263"/>
        <v>ข้อมูลไม่ครบ</v>
      </c>
      <c r="T1231" s="47" t="str">
        <f t="shared" si="264"/>
        <v>ข้อมูลไม่ครบ</v>
      </c>
      <c r="U1231" s="48" t="str">
        <f t="shared" si="265"/>
        <v>ข้อมูลไม่ครบ</v>
      </c>
      <c r="V1231" s="48" t="str">
        <f t="shared" si="266"/>
        <v>ข้อมูลไม่ครบ</v>
      </c>
      <c r="W1231" s="79" t="str">
        <f t="shared" ca="1" si="260"/>
        <v>ข้อมูลไม่ครบ</v>
      </c>
      <c r="X1231" s="46" t="str">
        <f t="shared" si="267"/>
        <v>ข้อมูลไม่ครบ</v>
      </c>
      <c r="Y1231" s="47" t="str">
        <f t="shared" si="261"/>
        <v>ข้อมูลไม่ครบ</v>
      </c>
      <c r="Z1231" s="48" t="str">
        <f t="shared" si="268"/>
        <v>ข้อมูลไม่ครบ</v>
      </c>
      <c r="AA1231" s="48" t="str">
        <f t="shared" si="269"/>
        <v>ข้อมูลไม่ครบ</v>
      </c>
      <c r="AB1231" s="46" t="str">
        <f t="shared" si="270"/>
        <v>ข้อมูลไม่ครบ</v>
      </c>
      <c r="AC1231" s="47" t="str">
        <f t="shared" si="262"/>
        <v>ข้อมูลไม่ครบ</v>
      </c>
      <c r="AD1231" s="48" t="str">
        <f t="shared" si="271"/>
        <v>ข้อมูลไม่ครบ</v>
      </c>
      <c r="AE1231" s="48" t="str">
        <f t="shared" si="272"/>
        <v>ข้อมูลไม่ครบ</v>
      </c>
      <c r="AF1231" s="64"/>
    </row>
    <row r="1232" spans="1:32" ht="21.75" thickBot="1" x14ac:dyDescent="0.4">
      <c r="A1232" s="81">
        <v>1214</v>
      </c>
      <c r="B1232" s="168"/>
      <c r="C1232" s="141"/>
      <c r="D1232" s="142"/>
      <c r="E1232" s="193"/>
      <c r="F1232" s="194"/>
      <c r="G1232" s="195"/>
      <c r="H1232" s="196"/>
      <c r="I1232" s="142"/>
      <c r="J1232" s="164"/>
      <c r="K1232" s="165"/>
      <c r="L1232" s="166"/>
      <c r="M1232" s="65"/>
      <c r="N1232" s="114"/>
      <c r="O1232" s="114"/>
      <c r="P1232" s="114"/>
      <c r="Q1232" s="114"/>
      <c r="R1232" s="115"/>
      <c r="S1232" s="46" t="str">
        <f t="shared" si="263"/>
        <v>ข้อมูลไม่ครบ</v>
      </c>
      <c r="T1232" s="47" t="str">
        <f t="shared" si="264"/>
        <v>ข้อมูลไม่ครบ</v>
      </c>
      <c r="U1232" s="48" t="str">
        <f t="shared" si="265"/>
        <v>ข้อมูลไม่ครบ</v>
      </c>
      <c r="V1232" s="48" t="str">
        <f t="shared" si="266"/>
        <v>ข้อมูลไม่ครบ</v>
      </c>
      <c r="W1232" s="79" t="str">
        <f t="shared" ca="1" si="260"/>
        <v>ข้อมูลไม่ครบ</v>
      </c>
      <c r="X1232" s="46" t="str">
        <f t="shared" si="267"/>
        <v>ข้อมูลไม่ครบ</v>
      </c>
      <c r="Y1232" s="47" t="str">
        <f t="shared" si="261"/>
        <v>ข้อมูลไม่ครบ</v>
      </c>
      <c r="Z1232" s="48" t="str">
        <f t="shared" si="268"/>
        <v>ข้อมูลไม่ครบ</v>
      </c>
      <c r="AA1232" s="48" t="str">
        <f t="shared" si="269"/>
        <v>ข้อมูลไม่ครบ</v>
      </c>
      <c r="AB1232" s="46" t="str">
        <f t="shared" si="270"/>
        <v>ข้อมูลไม่ครบ</v>
      </c>
      <c r="AC1232" s="47" t="str">
        <f t="shared" si="262"/>
        <v>ข้อมูลไม่ครบ</v>
      </c>
      <c r="AD1232" s="48" t="str">
        <f t="shared" si="271"/>
        <v>ข้อมูลไม่ครบ</v>
      </c>
      <c r="AE1232" s="48" t="str">
        <f t="shared" si="272"/>
        <v>ข้อมูลไม่ครบ</v>
      </c>
      <c r="AF1232" s="64"/>
    </row>
    <row r="1233" spans="1:32" ht="21.75" thickBot="1" x14ac:dyDescent="0.4">
      <c r="A1233" s="81">
        <v>1215</v>
      </c>
      <c r="B1233" s="168"/>
      <c r="C1233" s="141"/>
      <c r="D1233" s="142"/>
      <c r="E1233" s="193"/>
      <c r="F1233" s="194"/>
      <c r="G1233" s="195"/>
      <c r="H1233" s="196"/>
      <c r="I1233" s="142"/>
      <c r="J1233" s="164"/>
      <c r="K1233" s="165"/>
      <c r="L1233" s="166"/>
      <c r="M1233" s="65"/>
      <c r="N1233" s="114"/>
      <c r="O1233" s="114"/>
      <c r="P1233" s="114"/>
      <c r="Q1233" s="114"/>
      <c r="R1233" s="115"/>
      <c r="S1233" s="46" t="str">
        <f t="shared" si="263"/>
        <v>ข้อมูลไม่ครบ</v>
      </c>
      <c r="T1233" s="47" t="str">
        <f t="shared" si="264"/>
        <v>ข้อมูลไม่ครบ</v>
      </c>
      <c r="U1233" s="48" t="str">
        <f t="shared" si="265"/>
        <v>ข้อมูลไม่ครบ</v>
      </c>
      <c r="V1233" s="48" t="str">
        <f t="shared" si="266"/>
        <v>ข้อมูลไม่ครบ</v>
      </c>
      <c r="W1233" s="79" t="str">
        <f t="shared" ca="1" si="260"/>
        <v>ข้อมูลไม่ครบ</v>
      </c>
      <c r="X1233" s="46" t="str">
        <f t="shared" si="267"/>
        <v>ข้อมูลไม่ครบ</v>
      </c>
      <c r="Y1233" s="47" t="str">
        <f t="shared" si="261"/>
        <v>ข้อมูลไม่ครบ</v>
      </c>
      <c r="Z1233" s="48" t="str">
        <f t="shared" si="268"/>
        <v>ข้อมูลไม่ครบ</v>
      </c>
      <c r="AA1233" s="48" t="str">
        <f t="shared" si="269"/>
        <v>ข้อมูลไม่ครบ</v>
      </c>
      <c r="AB1233" s="46" t="str">
        <f t="shared" si="270"/>
        <v>ข้อมูลไม่ครบ</v>
      </c>
      <c r="AC1233" s="47" t="str">
        <f t="shared" si="262"/>
        <v>ข้อมูลไม่ครบ</v>
      </c>
      <c r="AD1233" s="48" t="str">
        <f t="shared" si="271"/>
        <v>ข้อมูลไม่ครบ</v>
      </c>
      <c r="AE1233" s="48" t="str">
        <f t="shared" si="272"/>
        <v>ข้อมูลไม่ครบ</v>
      </c>
      <c r="AF1233" s="64"/>
    </row>
    <row r="1234" spans="1:32" ht="21.75" thickBot="1" x14ac:dyDescent="0.4">
      <c r="A1234" s="81">
        <v>1216</v>
      </c>
      <c r="B1234" s="168"/>
      <c r="C1234" s="141"/>
      <c r="D1234" s="142"/>
      <c r="E1234" s="193"/>
      <c r="F1234" s="194"/>
      <c r="G1234" s="195"/>
      <c r="H1234" s="196"/>
      <c r="I1234" s="142"/>
      <c r="J1234" s="164"/>
      <c r="K1234" s="165"/>
      <c r="L1234" s="166"/>
      <c r="M1234" s="65"/>
      <c r="N1234" s="114"/>
      <c r="O1234" s="114"/>
      <c r="P1234" s="114"/>
      <c r="Q1234" s="114"/>
      <c r="R1234" s="115"/>
      <c r="S1234" s="46" t="str">
        <f t="shared" si="263"/>
        <v>ข้อมูลไม่ครบ</v>
      </c>
      <c r="T1234" s="47" t="str">
        <f t="shared" si="264"/>
        <v>ข้อมูลไม่ครบ</v>
      </c>
      <c r="U1234" s="48" t="str">
        <f t="shared" si="265"/>
        <v>ข้อมูลไม่ครบ</v>
      </c>
      <c r="V1234" s="48" t="str">
        <f t="shared" si="266"/>
        <v>ข้อมูลไม่ครบ</v>
      </c>
      <c r="W1234" s="79" t="str">
        <f t="shared" ca="1" si="260"/>
        <v>ข้อมูลไม่ครบ</v>
      </c>
      <c r="X1234" s="46" t="str">
        <f t="shared" si="267"/>
        <v>ข้อมูลไม่ครบ</v>
      </c>
      <c r="Y1234" s="47" t="str">
        <f t="shared" si="261"/>
        <v>ข้อมูลไม่ครบ</v>
      </c>
      <c r="Z1234" s="48" t="str">
        <f t="shared" si="268"/>
        <v>ข้อมูลไม่ครบ</v>
      </c>
      <c r="AA1234" s="48" t="str">
        <f t="shared" si="269"/>
        <v>ข้อมูลไม่ครบ</v>
      </c>
      <c r="AB1234" s="46" t="str">
        <f t="shared" si="270"/>
        <v>ข้อมูลไม่ครบ</v>
      </c>
      <c r="AC1234" s="47" t="str">
        <f t="shared" si="262"/>
        <v>ข้อมูลไม่ครบ</v>
      </c>
      <c r="AD1234" s="48" t="str">
        <f t="shared" si="271"/>
        <v>ข้อมูลไม่ครบ</v>
      </c>
      <c r="AE1234" s="48" t="str">
        <f t="shared" si="272"/>
        <v>ข้อมูลไม่ครบ</v>
      </c>
      <c r="AF1234" s="64"/>
    </row>
    <row r="1235" spans="1:32" ht="21.75" thickBot="1" x14ac:dyDescent="0.4">
      <c r="A1235" s="81">
        <v>1217</v>
      </c>
      <c r="B1235" s="168"/>
      <c r="C1235" s="141"/>
      <c r="D1235" s="142"/>
      <c r="E1235" s="193"/>
      <c r="F1235" s="194"/>
      <c r="G1235" s="195"/>
      <c r="H1235" s="196"/>
      <c r="I1235" s="142"/>
      <c r="J1235" s="164"/>
      <c r="K1235" s="165"/>
      <c r="L1235" s="166"/>
      <c r="M1235" s="65"/>
      <c r="N1235" s="114"/>
      <c r="O1235" s="114"/>
      <c r="P1235" s="114"/>
      <c r="Q1235" s="114"/>
      <c r="R1235" s="115"/>
      <c r="S1235" s="46" t="str">
        <f t="shared" si="263"/>
        <v>ข้อมูลไม่ครบ</v>
      </c>
      <c r="T1235" s="47" t="str">
        <f t="shared" si="264"/>
        <v>ข้อมูลไม่ครบ</v>
      </c>
      <c r="U1235" s="48" t="str">
        <f t="shared" si="265"/>
        <v>ข้อมูลไม่ครบ</v>
      </c>
      <c r="V1235" s="48" t="str">
        <f t="shared" si="266"/>
        <v>ข้อมูลไม่ครบ</v>
      </c>
      <c r="W1235" s="79" t="str">
        <f t="shared" ref="W1235:W1268" ca="1" si="273">IF(E1235="","ข้อมูลไม่ครบ",YEAR(TODAY())+543-E1235)</f>
        <v>ข้อมูลไม่ครบ</v>
      </c>
      <c r="X1235" s="46" t="str">
        <f t="shared" si="267"/>
        <v>ข้อมูลไม่ครบ</v>
      </c>
      <c r="Y1235" s="47" t="str">
        <f t="shared" ref="Y1235:Y1268" si="274">IF(X1235="ข้อมูลไม่ครบ", "ข้อมูลไม่ครบ", IF(X1235&lt;18.5, "ผอม", IF(AND(18.5&lt;=X1235, X1235&lt;=22.9), "ปกติ", IF(AND(22.9&lt;X1235, X1235&lt;25), "น้ำหนักเกิน", "อ้วน"))))</f>
        <v>ข้อมูลไม่ครบ</v>
      </c>
      <c r="Z1235" s="48" t="str">
        <f t="shared" si="268"/>
        <v>ข้อมูลไม่ครบ</v>
      </c>
      <c r="AA1235" s="48" t="str">
        <f t="shared" si="269"/>
        <v>ข้อมูลไม่ครบ</v>
      </c>
      <c r="AB1235" s="46" t="str">
        <f t="shared" si="270"/>
        <v>ข้อมูลไม่ครบ</v>
      </c>
      <c r="AC1235" s="47" t="str">
        <f t="shared" ref="AC1235:AC1268" si="275">IF(AB1235="ข้อมูลไม่ครบ", "ข้อมูลไม่ครบ", IF(AB1235&lt;18.5, "ผอม", IF(AND(18.5&lt;=AB1235, AB1235&lt;=22.9), "ปกติ", IF(AND(22.9&lt;AB1235, AB1235&lt;25), "น้ำหนักเกิน", "อ้วน"))))</f>
        <v>ข้อมูลไม่ครบ</v>
      </c>
      <c r="AD1235" s="48" t="str">
        <f t="shared" si="271"/>
        <v>ข้อมูลไม่ครบ</v>
      </c>
      <c r="AE1235" s="48" t="str">
        <f t="shared" si="272"/>
        <v>ข้อมูลไม่ครบ</v>
      </c>
      <c r="AF1235" s="64"/>
    </row>
    <row r="1236" spans="1:32" ht="21.75" thickBot="1" x14ac:dyDescent="0.4">
      <c r="A1236" s="81">
        <v>1218</v>
      </c>
      <c r="B1236" s="168"/>
      <c r="C1236" s="141"/>
      <c r="D1236" s="142"/>
      <c r="E1236" s="193"/>
      <c r="F1236" s="194"/>
      <c r="G1236" s="195"/>
      <c r="H1236" s="196"/>
      <c r="I1236" s="142"/>
      <c r="J1236" s="164"/>
      <c r="K1236" s="165"/>
      <c r="L1236" s="166"/>
      <c r="M1236" s="65"/>
      <c r="N1236" s="114"/>
      <c r="O1236" s="114"/>
      <c r="P1236" s="114"/>
      <c r="Q1236" s="114"/>
      <c r="R1236" s="115"/>
      <c r="S1236" s="46" t="str">
        <f t="shared" ref="S1236:S1268" si="276">IF(OR(F1236="",$G1236=""), "ข้อมูลไม่ครบ", F1236/($G1236*$G1236)*10000)</f>
        <v>ข้อมูลไม่ครบ</v>
      </c>
      <c r="T1236" s="47" t="str">
        <f t="shared" ref="T1236:T1268" si="277">IF(S1236="ข้อมูลไม่ครบ", "ข้อมูลไม่ครบ", IF(S1236&lt;18.5, "ผอม", IF(AND(18.5&lt;=S1236, S1236&lt;=22.9), "ปกติ", IF(AND(22.9&lt;S1236, S1236&lt;25), "น้ำหนักเกิน", "อ้วน"))))</f>
        <v>ข้อมูลไม่ครบ</v>
      </c>
      <c r="U1236" s="48" t="str">
        <f t="shared" ref="U1236:U1268" si="278">IF(OR($G1236="",H1236=""),"ข้อมูลไม่ครบ",IF($G1236/2&lt;H1236,"ลงพุง","ไม่ลงพุง"))</f>
        <v>ข้อมูลไม่ครบ</v>
      </c>
      <c r="V1236" s="48" t="str">
        <f t="shared" ref="V1236:V1268" si="279">IF(OR(T1236="ข้อมูลไม่ครบ",U1236="ข้อมูลไม่ครบ"),"ข้อมูลไม่ครบ",IF(AND(T1236="ปกติ",U1236="ไม่ลงพุง"),"ปกติ",IF(AND(T1236="ปกติ",U1236="ลงพุง"),"เสี่ยง",IF(AND(T1236="น้ำหนักเกิน",U1236="ไม่ลงพุง"),"เสี่ยง",IF(AND(T1236="น้ำหนักเกิน",U1236="ลงพุง"),"เสี่ยงสูง",IF(AND(T1236="อ้วน",U1236="ไม่ลงพุง"),"เสี่ยง",IF(AND(T1236="อ้วน",U1236="ลงพุง"),"เสี่ยงสูง",IF(AND(T1236="ผอม",U1236="ไม่ลงพุง"),"เสี่ยง",IF(AND(T1236="ผอม",U1236="ลงพุง"),"เสี่ยงสูง",0)))))))))</f>
        <v>ข้อมูลไม่ครบ</v>
      </c>
      <c r="W1236" s="79" t="str">
        <f t="shared" ca="1" si="273"/>
        <v>ข้อมูลไม่ครบ</v>
      </c>
      <c r="X1236" s="46" t="str">
        <f t="shared" ref="X1236:X1268" si="280">IF(OR(I1236="",$G1236=""), "ข้อมูลไม่ครบ", K1236/($G1236*$G1236)*10000)</f>
        <v>ข้อมูลไม่ครบ</v>
      </c>
      <c r="Y1236" s="47" t="str">
        <f t="shared" si="274"/>
        <v>ข้อมูลไม่ครบ</v>
      </c>
      <c r="Z1236" s="48" t="str">
        <f t="shared" ref="Z1236:Z1268" si="281">IF(OR(L1236="",$G1236=""),"ข้อมูลไม่ครบ",IF($G1236/2&lt;M1236,"ลงพุง","ไม่ลงพุง"))</f>
        <v>ข้อมูลไม่ครบ</v>
      </c>
      <c r="AA1236" s="48" t="str">
        <f t="shared" ref="AA1236:AA1268" si="282">IF(OR(Y1236="ข้อมูลไม่ครบ",Z1236="ข้อมูลไม่ครบ"),"ข้อมูลไม่ครบ",IF(AND(Y1236="ปกติ",Z1236="ไม่ลงพุง"),"ปกติ",IF(AND(Y1236="ปกติ",Z1236="ลงพุง"),"เสี่ยง",IF(AND(Y1236="น้ำหนักเกิน",Z1236="ไม่ลงพุง"),"เสี่ยง",IF(AND(Y1236="น้ำหนักเกิน",Z1236="ลงพุง"),"เสี่ยงสูง",IF(AND(Y1236="อ้วน",Z1236="ไม่ลงพุง"),"เสี่ยง",IF(AND(Y1236="อ้วน",Z1236="ลงพุง"),"เสี่ยงสูง",IF(AND(Y1236="ผอม",Z1236="ไม่ลงพุง"),"เสี่ยง",IF(AND(Y1236="ผอม",Z1236="ลงพุง"),"เสี่ยงสูง",0)))))))))</f>
        <v>ข้อมูลไม่ครบ</v>
      </c>
      <c r="AB1236" s="46" t="str">
        <f t="shared" ref="AB1236:AB1268" si="283">IF(OR(O1236="",$G1236=""), "ข้อมูลไม่ครบ", O1236/($G1236*$G1236)*10000)</f>
        <v>ข้อมูลไม่ครบ</v>
      </c>
      <c r="AC1236" s="47" t="str">
        <f t="shared" si="275"/>
        <v>ข้อมูลไม่ครบ</v>
      </c>
      <c r="AD1236" s="48" t="str">
        <f t="shared" ref="AD1236:AD1268" si="284">IF(OR($G1236="",Q1236=""),"ข้อมูลไม่ครบ",IF($G1236/2&lt;Q1236,"ลงพุง","ไม่ลงพุง"))</f>
        <v>ข้อมูลไม่ครบ</v>
      </c>
      <c r="AE1236" s="48" t="str">
        <f t="shared" ref="AE1236:AE1268" si="285">IF(OR(AC1236="ข้อมูลไม่ครบ",AD1236="ข้อมูลไม่ครบ"),"ข้อมูลไม่ครบ",IF(AND(AC1236="ปกติ",AD1236="ไม่ลงพุง"),"ปกติ",IF(AND(AC1236="ปกติ",AD1236="ลงพุง"),"เสี่ยง",IF(AND(AC1236="น้ำหนักเกิน",AD1236="ไม่ลงพุง"),"เสี่ยง",IF(AND(AC1236="น้ำหนักเกิน",AD1236="ลงพุง"),"เสี่ยงสูง",IF(AND(AC1236="อ้วน",AD1236="ไม่ลงพุง"),"เสี่ยง",IF(AND(AC1236="อ้วน",AD1236="ลงพุง"),"เสี่ยงสูง",IF(AND(AC1236="ผอม",AD1236="ไม่ลงพุง"),"เสี่ยง",IF(AND(AC1236="ผอม",AD1236="ลงพุง"),"เสี่ยงสูง",0)))))))))</f>
        <v>ข้อมูลไม่ครบ</v>
      </c>
      <c r="AF1236" s="64"/>
    </row>
    <row r="1237" spans="1:32" ht="21.75" thickBot="1" x14ac:dyDescent="0.4">
      <c r="A1237" s="81">
        <v>1219</v>
      </c>
      <c r="B1237" s="168"/>
      <c r="C1237" s="141"/>
      <c r="D1237" s="142"/>
      <c r="E1237" s="193"/>
      <c r="F1237" s="194"/>
      <c r="G1237" s="195"/>
      <c r="H1237" s="196"/>
      <c r="I1237" s="142"/>
      <c r="J1237" s="164"/>
      <c r="K1237" s="165"/>
      <c r="L1237" s="166"/>
      <c r="M1237" s="65"/>
      <c r="N1237" s="114"/>
      <c r="O1237" s="114"/>
      <c r="P1237" s="114"/>
      <c r="Q1237" s="114"/>
      <c r="R1237" s="115"/>
      <c r="S1237" s="46" t="str">
        <f t="shared" si="276"/>
        <v>ข้อมูลไม่ครบ</v>
      </c>
      <c r="T1237" s="47" t="str">
        <f t="shared" si="277"/>
        <v>ข้อมูลไม่ครบ</v>
      </c>
      <c r="U1237" s="48" t="str">
        <f t="shared" si="278"/>
        <v>ข้อมูลไม่ครบ</v>
      </c>
      <c r="V1237" s="48" t="str">
        <f t="shared" si="279"/>
        <v>ข้อมูลไม่ครบ</v>
      </c>
      <c r="W1237" s="79" t="str">
        <f t="shared" ca="1" si="273"/>
        <v>ข้อมูลไม่ครบ</v>
      </c>
      <c r="X1237" s="46" t="str">
        <f t="shared" si="280"/>
        <v>ข้อมูลไม่ครบ</v>
      </c>
      <c r="Y1237" s="47" t="str">
        <f t="shared" si="274"/>
        <v>ข้อมูลไม่ครบ</v>
      </c>
      <c r="Z1237" s="48" t="str">
        <f t="shared" si="281"/>
        <v>ข้อมูลไม่ครบ</v>
      </c>
      <c r="AA1237" s="48" t="str">
        <f t="shared" si="282"/>
        <v>ข้อมูลไม่ครบ</v>
      </c>
      <c r="AB1237" s="46" t="str">
        <f t="shared" si="283"/>
        <v>ข้อมูลไม่ครบ</v>
      </c>
      <c r="AC1237" s="47" t="str">
        <f t="shared" si="275"/>
        <v>ข้อมูลไม่ครบ</v>
      </c>
      <c r="AD1237" s="48" t="str">
        <f t="shared" si="284"/>
        <v>ข้อมูลไม่ครบ</v>
      </c>
      <c r="AE1237" s="48" t="str">
        <f t="shared" si="285"/>
        <v>ข้อมูลไม่ครบ</v>
      </c>
      <c r="AF1237" s="64"/>
    </row>
    <row r="1238" spans="1:32" ht="21.75" thickBot="1" x14ac:dyDescent="0.4">
      <c r="A1238" s="81">
        <v>1220</v>
      </c>
      <c r="B1238" s="168"/>
      <c r="C1238" s="141"/>
      <c r="D1238" s="142"/>
      <c r="E1238" s="193"/>
      <c r="F1238" s="194"/>
      <c r="G1238" s="195"/>
      <c r="H1238" s="196"/>
      <c r="I1238" s="142"/>
      <c r="J1238" s="164"/>
      <c r="K1238" s="165"/>
      <c r="L1238" s="166"/>
      <c r="M1238" s="65"/>
      <c r="N1238" s="114"/>
      <c r="O1238" s="114"/>
      <c r="P1238" s="114"/>
      <c r="Q1238" s="114"/>
      <c r="R1238" s="115"/>
      <c r="S1238" s="46" t="str">
        <f t="shared" si="276"/>
        <v>ข้อมูลไม่ครบ</v>
      </c>
      <c r="T1238" s="47" t="str">
        <f t="shared" si="277"/>
        <v>ข้อมูลไม่ครบ</v>
      </c>
      <c r="U1238" s="48" t="str">
        <f t="shared" si="278"/>
        <v>ข้อมูลไม่ครบ</v>
      </c>
      <c r="V1238" s="48" t="str">
        <f t="shared" si="279"/>
        <v>ข้อมูลไม่ครบ</v>
      </c>
      <c r="W1238" s="79" t="str">
        <f t="shared" ca="1" si="273"/>
        <v>ข้อมูลไม่ครบ</v>
      </c>
      <c r="X1238" s="46" t="str">
        <f t="shared" si="280"/>
        <v>ข้อมูลไม่ครบ</v>
      </c>
      <c r="Y1238" s="47" t="str">
        <f t="shared" si="274"/>
        <v>ข้อมูลไม่ครบ</v>
      </c>
      <c r="Z1238" s="48" t="str">
        <f t="shared" si="281"/>
        <v>ข้อมูลไม่ครบ</v>
      </c>
      <c r="AA1238" s="48" t="str">
        <f t="shared" si="282"/>
        <v>ข้อมูลไม่ครบ</v>
      </c>
      <c r="AB1238" s="46" t="str">
        <f t="shared" si="283"/>
        <v>ข้อมูลไม่ครบ</v>
      </c>
      <c r="AC1238" s="47" t="str">
        <f t="shared" si="275"/>
        <v>ข้อมูลไม่ครบ</v>
      </c>
      <c r="AD1238" s="48" t="str">
        <f t="shared" si="284"/>
        <v>ข้อมูลไม่ครบ</v>
      </c>
      <c r="AE1238" s="48" t="str">
        <f t="shared" si="285"/>
        <v>ข้อมูลไม่ครบ</v>
      </c>
      <c r="AF1238" s="64"/>
    </row>
    <row r="1239" spans="1:32" ht="21.75" thickBot="1" x14ac:dyDescent="0.4">
      <c r="A1239" s="81">
        <v>1221</v>
      </c>
      <c r="B1239" s="168"/>
      <c r="C1239" s="141"/>
      <c r="D1239" s="142"/>
      <c r="E1239" s="193"/>
      <c r="F1239" s="194"/>
      <c r="G1239" s="195"/>
      <c r="H1239" s="196"/>
      <c r="I1239" s="142"/>
      <c r="J1239" s="164"/>
      <c r="K1239" s="165"/>
      <c r="L1239" s="166"/>
      <c r="M1239" s="65"/>
      <c r="N1239" s="114"/>
      <c r="O1239" s="114"/>
      <c r="P1239" s="114"/>
      <c r="Q1239" s="114"/>
      <c r="R1239" s="115"/>
      <c r="S1239" s="46" t="str">
        <f t="shared" si="276"/>
        <v>ข้อมูลไม่ครบ</v>
      </c>
      <c r="T1239" s="47" t="str">
        <f t="shared" si="277"/>
        <v>ข้อมูลไม่ครบ</v>
      </c>
      <c r="U1239" s="48" t="str">
        <f t="shared" si="278"/>
        <v>ข้อมูลไม่ครบ</v>
      </c>
      <c r="V1239" s="48" t="str">
        <f t="shared" si="279"/>
        <v>ข้อมูลไม่ครบ</v>
      </c>
      <c r="W1239" s="79" t="str">
        <f t="shared" ca="1" si="273"/>
        <v>ข้อมูลไม่ครบ</v>
      </c>
      <c r="X1239" s="46" t="str">
        <f t="shared" si="280"/>
        <v>ข้อมูลไม่ครบ</v>
      </c>
      <c r="Y1239" s="47" t="str">
        <f t="shared" si="274"/>
        <v>ข้อมูลไม่ครบ</v>
      </c>
      <c r="Z1239" s="48" t="str">
        <f t="shared" si="281"/>
        <v>ข้อมูลไม่ครบ</v>
      </c>
      <c r="AA1239" s="48" t="str">
        <f t="shared" si="282"/>
        <v>ข้อมูลไม่ครบ</v>
      </c>
      <c r="AB1239" s="46" t="str">
        <f t="shared" si="283"/>
        <v>ข้อมูลไม่ครบ</v>
      </c>
      <c r="AC1239" s="47" t="str">
        <f t="shared" si="275"/>
        <v>ข้อมูลไม่ครบ</v>
      </c>
      <c r="AD1239" s="48" t="str">
        <f t="shared" si="284"/>
        <v>ข้อมูลไม่ครบ</v>
      </c>
      <c r="AE1239" s="48" t="str">
        <f t="shared" si="285"/>
        <v>ข้อมูลไม่ครบ</v>
      </c>
      <c r="AF1239" s="64"/>
    </row>
    <row r="1240" spans="1:32" ht="21.75" thickBot="1" x14ac:dyDescent="0.4">
      <c r="A1240" s="81">
        <v>1222</v>
      </c>
      <c r="B1240" s="168"/>
      <c r="C1240" s="141"/>
      <c r="D1240" s="142"/>
      <c r="E1240" s="193"/>
      <c r="F1240" s="194"/>
      <c r="G1240" s="195"/>
      <c r="H1240" s="196"/>
      <c r="I1240" s="142"/>
      <c r="J1240" s="164"/>
      <c r="K1240" s="165"/>
      <c r="L1240" s="166"/>
      <c r="M1240" s="65"/>
      <c r="N1240" s="114"/>
      <c r="O1240" s="114"/>
      <c r="P1240" s="114"/>
      <c r="Q1240" s="114"/>
      <c r="R1240" s="115"/>
      <c r="S1240" s="46" t="str">
        <f t="shared" si="276"/>
        <v>ข้อมูลไม่ครบ</v>
      </c>
      <c r="T1240" s="47" t="str">
        <f t="shared" si="277"/>
        <v>ข้อมูลไม่ครบ</v>
      </c>
      <c r="U1240" s="48" t="str">
        <f t="shared" si="278"/>
        <v>ข้อมูลไม่ครบ</v>
      </c>
      <c r="V1240" s="48" t="str">
        <f t="shared" si="279"/>
        <v>ข้อมูลไม่ครบ</v>
      </c>
      <c r="W1240" s="79" t="str">
        <f t="shared" ca="1" si="273"/>
        <v>ข้อมูลไม่ครบ</v>
      </c>
      <c r="X1240" s="46" t="str">
        <f t="shared" si="280"/>
        <v>ข้อมูลไม่ครบ</v>
      </c>
      <c r="Y1240" s="47" t="str">
        <f t="shared" si="274"/>
        <v>ข้อมูลไม่ครบ</v>
      </c>
      <c r="Z1240" s="48" t="str">
        <f t="shared" si="281"/>
        <v>ข้อมูลไม่ครบ</v>
      </c>
      <c r="AA1240" s="48" t="str">
        <f t="shared" si="282"/>
        <v>ข้อมูลไม่ครบ</v>
      </c>
      <c r="AB1240" s="46" t="str">
        <f t="shared" si="283"/>
        <v>ข้อมูลไม่ครบ</v>
      </c>
      <c r="AC1240" s="47" t="str">
        <f t="shared" si="275"/>
        <v>ข้อมูลไม่ครบ</v>
      </c>
      <c r="AD1240" s="48" t="str">
        <f t="shared" si="284"/>
        <v>ข้อมูลไม่ครบ</v>
      </c>
      <c r="AE1240" s="48" t="str">
        <f t="shared" si="285"/>
        <v>ข้อมูลไม่ครบ</v>
      </c>
      <c r="AF1240" s="64"/>
    </row>
    <row r="1241" spans="1:32" ht="21.75" thickBot="1" x14ac:dyDescent="0.4">
      <c r="A1241" s="81">
        <v>1223</v>
      </c>
      <c r="B1241" s="168"/>
      <c r="C1241" s="141"/>
      <c r="D1241" s="142"/>
      <c r="E1241" s="193"/>
      <c r="F1241" s="194"/>
      <c r="G1241" s="195"/>
      <c r="H1241" s="196"/>
      <c r="I1241" s="142"/>
      <c r="J1241" s="164"/>
      <c r="K1241" s="165"/>
      <c r="L1241" s="166"/>
      <c r="M1241" s="65"/>
      <c r="N1241" s="114"/>
      <c r="O1241" s="114"/>
      <c r="P1241" s="114"/>
      <c r="Q1241" s="114"/>
      <c r="R1241" s="115"/>
      <c r="S1241" s="46" t="str">
        <f t="shared" si="276"/>
        <v>ข้อมูลไม่ครบ</v>
      </c>
      <c r="T1241" s="47" t="str">
        <f t="shared" si="277"/>
        <v>ข้อมูลไม่ครบ</v>
      </c>
      <c r="U1241" s="48" t="str">
        <f t="shared" si="278"/>
        <v>ข้อมูลไม่ครบ</v>
      </c>
      <c r="V1241" s="48" t="str">
        <f t="shared" si="279"/>
        <v>ข้อมูลไม่ครบ</v>
      </c>
      <c r="W1241" s="79" t="str">
        <f t="shared" ca="1" si="273"/>
        <v>ข้อมูลไม่ครบ</v>
      </c>
      <c r="X1241" s="46" t="str">
        <f t="shared" si="280"/>
        <v>ข้อมูลไม่ครบ</v>
      </c>
      <c r="Y1241" s="47" t="str">
        <f t="shared" si="274"/>
        <v>ข้อมูลไม่ครบ</v>
      </c>
      <c r="Z1241" s="48" t="str">
        <f t="shared" si="281"/>
        <v>ข้อมูลไม่ครบ</v>
      </c>
      <c r="AA1241" s="48" t="str">
        <f t="shared" si="282"/>
        <v>ข้อมูลไม่ครบ</v>
      </c>
      <c r="AB1241" s="46" t="str">
        <f t="shared" si="283"/>
        <v>ข้อมูลไม่ครบ</v>
      </c>
      <c r="AC1241" s="47" t="str">
        <f t="shared" si="275"/>
        <v>ข้อมูลไม่ครบ</v>
      </c>
      <c r="AD1241" s="48" t="str">
        <f t="shared" si="284"/>
        <v>ข้อมูลไม่ครบ</v>
      </c>
      <c r="AE1241" s="48" t="str">
        <f t="shared" si="285"/>
        <v>ข้อมูลไม่ครบ</v>
      </c>
      <c r="AF1241" s="64"/>
    </row>
    <row r="1242" spans="1:32" ht="21.75" thickBot="1" x14ac:dyDescent="0.4">
      <c r="A1242" s="81">
        <v>1224</v>
      </c>
      <c r="B1242" s="168"/>
      <c r="C1242" s="141"/>
      <c r="D1242" s="142"/>
      <c r="E1242" s="193"/>
      <c r="F1242" s="194"/>
      <c r="G1242" s="195"/>
      <c r="H1242" s="196"/>
      <c r="I1242" s="142"/>
      <c r="J1242" s="164"/>
      <c r="K1242" s="165"/>
      <c r="L1242" s="166"/>
      <c r="M1242" s="65"/>
      <c r="N1242" s="114"/>
      <c r="O1242" s="114"/>
      <c r="P1242" s="114"/>
      <c r="Q1242" s="114"/>
      <c r="R1242" s="115"/>
      <c r="S1242" s="46" t="str">
        <f t="shared" si="276"/>
        <v>ข้อมูลไม่ครบ</v>
      </c>
      <c r="T1242" s="47" t="str">
        <f t="shared" si="277"/>
        <v>ข้อมูลไม่ครบ</v>
      </c>
      <c r="U1242" s="48" t="str">
        <f t="shared" si="278"/>
        <v>ข้อมูลไม่ครบ</v>
      </c>
      <c r="V1242" s="48" t="str">
        <f t="shared" si="279"/>
        <v>ข้อมูลไม่ครบ</v>
      </c>
      <c r="W1242" s="79" t="str">
        <f t="shared" ca="1" si="273"/>
        <v>ข้อมูลไม่ครบ</v>
      </c>
      <c r="X1242" s="46" t="str">
        <f t="shared" si="280"/>
        <v>ข้อมูลไม่ครบ</v>
      </c>
      <c r="Y1242" s="47" t="str">
        <f t="shared" si="274"/>
        <v>ข้อมูลไม่ครบ</v>
      </c>
      <c r="Z1242" s="48" t="str">
        <f t="shared" si="281"/>
        <v>ข้อมูลไม่ครบ</v>
      </c>
      <c r="AA1242" s="48" t="str">
        <f t="shared" si="282"/>
        <v>ข้อมูลไม่ครบ</v>
      </c>
      <c r="AB1242" s="46" t="str">
        <f t="shared" si="283"/>
        <v>ข้อมูลไม่ครบ</v>
      </c>
      <c r="AC1242" s="47" t="str">
        <f t="shared" si="275"/>
        <v>ข้อมูลไม่ครบ</v>
      </c>
      <c r="AD1242" s="48" t="str">
        <f t="shared" si="284"/>
        <v>ข้อมูลไม่ครบ</v>
      </c>
      <c r="AE1242" s="48" t="str">
        <f t="shared" si="285"/>
        <v>ข้อมูลไม่ครบ</v>
      </c>
      <c r="AF1242" s="64"/>
    </row>
    <row r="1243" spans="1:32" ht="21.75" thickBot="1" x14ac:dyDescent="0.4">
      <c r="A1243" s="81">
        <v>1225</v>
      </c>
      <c r="B1243" s="168"/>
      <c r="C1243" s="141"/>
      <c r="D1243" s="142"/>
      <c r="E1243" s="193"/>
      <c r="F1243" s="194"/>
      <c r="G1243" s="195"/>
      <c r="H1243" s="196"/>
      <c r="I1243" s="142"/>
      <c r="J1243" s="164"/>
      <c r="K1243" s="165"/>
      <c r="L1243" s="166"/>
      <c r="M1243" s="65"/>
      <c r="N1243" s="114"/>
      <c r="O1243" s="114"/>
      <c r="P1243" s="114"/>
      <c r="Q1243" s="114"/>
      <c r="R1243" s="115"/>
      <c r="S1243" s="46" t="str">
        <f t="shared" si="276"/>
        <v>ข้อมูลไม่ครบ</v>
      </c>
      <c r="T1243" s="47" t="str">
        <f t="shared" si="277"/>
        <v>ข้อมูลไม่ครบ</v>
      </c>
      <c r="U1243" s="48" t="str">
        <f t="shared" si="278"/>
        <v>ข้อมูลไม่ครบ</v>
      </c>
      <c r="V1243" s="48" t="str">
        <f t="shared" si="279"/>
        <v>ข้อมูลไม่ครบ</v>
      </c>
      <c r="W1243" s="79" t="str">
        <f t="shared" ca="1" si="273"/>
        <v>ข้อมูลไม่ครบ</v>
      </c>
      <c r="X1243" s="46" t="str">
        <f t="shared" si="280"/>
        <v>ข้อมูลไม่ครบ</v>
      </c>
      <c r="Y1243" s="47" t="str">
        <f t="shared" si="274"/>
        <v>ข้อมูลไม่ครบ</v>
      </c>
      <c r="Z1243" s="48" t="str">
        <f t="shared" si="281"/>
        <v>ข้อมูลไม่ครบ</v>
      </c>
      <c r="AA1243" s="48" t="str">
        <f t="shared" si="282"/>
        <v>ข้อมูลไม่ครบ</v>
      </c>
      <c r="AB1243" s="46" t="str">
        <f t="shared" si="283"/>
        <v>ข้อมูลไม่ครบ</v>
      </c>
      <c r="AC1243" s="47" t="str">
        <f t="shared" si="275"/>
        <v>ข้อมูลไม่ครบ</v>
      </c>
      <c r="AD1243" s="48" t="str">
        <f t="shared" si="284"/>
        <v>ข้อมูลไม่ครบ</v>
      </c>
      <c r="AE1243" s="48" t="str">
        <f t="shared" si="285"/>
        <v>ข้อมูลไม่ครบ</v>
      </c>
      <c r="AF1243" s="64"/>
    </row>
    <row r="1244" spans="1:32" ht="21.75" thickBot="1" x14ac:dyDescent="0.4">
      <c r="A1244" s="81">
        <v>1226</v>
      </c>
      <c r="B1244" s="168"/>
      <c r="C1244" s="141"/>
      <c r="D1244" s="142"/>
      <c r="E1244" s="193"/>
      <c r="F1244" s="194"/>
      <c r="G1244" s="195"/>
      <c r="H1244" s="196"/>
      <c r="I1244" s="142"/>
      <c r="J1244" s="164"/>
      <c r="K1244" s="165"/>
      <c r="L1244" s="166"/>
      <c r="M1244" s="65"/>
      <c r="N1244" s="114"/>
      <c r="O1244" s="114"/>
      <c r="P1244" s="114"/>
      <c r="Q1244" s="114"/>
      <c r="R1244" s="115"/>
      <c r="S1244" s="46" t="str">
        <f t="shared" si="276"/>
        <v>ข้อมูลไม่ครบ</v>
      </c>
      <c r="T1244" s="47" t="str">
        <f t="shared" si="277"/>
        <v>ข้อมูลไม่ครบ</v>
      </c>
      <c r="U1244" s="48" t="str">
        <f t="shared" si="278"/>
        <v>ข้อมูลไม่ครบ</v>
      </c>
      <c r="V1244" s="48" t="str">
        <f t="shared" si="279"/>
        <v>ข้อมูลไม่ครบ</v>
      </c>
      <c r="W1244" s="79" t="str">
        <f t="shared" ca="1" si="273"/>
        <v>ข้อมูลไม่ครบ</v>
      </c>
      <c r="X1244" s="46" t="str">
        <f t="shared" si="280"/>
        <v>ข้อมูลไม่ครบ</v>
      </c>
      <c r="Y1244" s="47" t="str">
        <f t="shared" si="274"/>
        <v>ข้อมูลไม่ครบ</v>
      </c>
      <c r="Z1244" s="48" t="str">
        <f t="shared" si="281"/>
        <v>ข้อมูลไม่ครบ</v>
      </c>
      <c r="AA1244" s="48" t="str">
        <f t="shared" si="282"/>
        <v>ข้อมูลไม่ครบ</v>
      </c>
      <c r="AB1244" s="46" t="str">
        <f t="shared" si="283"/>
        <v>ข้อมูลไม่ครบ</v>
      </c>
      <c r="AC1244" s="47" t="str">
        <f t="shared" si="275"/>
        <v>ข้อมูลไม่ครบ</v>
      </c>
      <c r="AD1244" s="48" t="str">
        <f t="shared" si="284"/>
        <v>ข้อมูลไม่ครบ</v>
      </c>
      <c r="AE1244" s="48" t="str">
        <f t="shared" si="285"/>
        <v>ข้อมูลไม่ครบ</v>
      </c>
      <c r="AF1244" s="64"/>
    </row>
    <row r="1245" spans="1:32" ht="21.75" thickBot="1" x14ac:dyDescent="0.4">
      <c r="A1245" s="81">
        <v>1227</v>
      </c>
      <c r="B1245" s="168"/>
      <c r="C1245" s="141"/>
      <c r="D1245" s="142"/>
      <c r="E1245" s="193"/>
      <c r="F1245" s="194"/>
      <c r="G1245" s="195"/>
      <c r="H1245" s="196"/>
      <c r="I1245" s="142"/>
      <c r="J1245" s="164"/>
      <c r="K1245" s="165"/>
      <c r="L1245" s="166"/>
      <c r="M1245" s="65"/>
      <c r="N1245" s="114"/>
      <c r="O1245" s="114"/>
      <c r="P1245" s="114"/>
      <c r="Q1245" s="114"/>
      <c r="R1245" s="115"/>
      <c r="S1245" s="46" t="str">
        <f t="shared" si="276"/>
        <v>ข้อมูลไม่ครบ</v>
      </c>
      <c r="T1245" s="47" t="str">
        <f t="shared" si="277"/>
        <v>ข้อมูลไม่ครบ</v>
      </c>
      <c r="U1245" s="48" t="str">
        <f t="shared" si="278"/>
        <v>ข้อมูลไม่ครบ</v>
      </c>
      <c r="V1245" s="48" t="str">
        <f t="shared" si="279"/>
        <v>ข้อมูลไม่ครบ</v>
      </c>
      <c r="W1245" s="79" t="str">
        <f t="shared" ca="1" si="273"/>
        <v>ข้อมูลไม่ครบ</v>
      </c>
      <c r="X1245" s="46" t="str">
        <f t="shared" si="280"/>
        <v>ข้อมูลไม่ครบ</v>
      </c>
      <c r="Y1245" s="47" t="str">
        <f t="shared" si="274"/>
        <v>ข้อมูลไม่ครบ</v>
      </c>
      <c r="Z1245" s="48" t="str">
        <f t="shared" si="281"/>
        <v>ข้อมูลไม่ครบ</v>
      </c>
      <c r="AA1245" s="48" t="str">
        <f t="shared" si="282"/>
        <v>ข้อมูลไม่ครบ</v>
      </c>
      <c r="AB1245" s="46" t="str">
        <f t="shared" si="283"/>
        <v>ข้อมูลไม่ครบ</v>
      </c>
      <c r="AC1245" s="47" t="str">
        <f t="shared" si="275"/>
        <v>ข้อมูลไม่ครบ</v>
      </c>
      <c r="AD1245" s="48" t="str">
        <f t="shared" si="284"/>
        <v>ข้อมูลไม่ครบ</v>
      </c>
      <c r="AE1245" s="48" t="str">
        <f t="shared" si="285"/>
        <v>ข้อมูลไม่ครบ</v>
      </c>
      <c r="AF1245" s="64"/>
    </row>
    <row r="1246" spans="1:32" ht="21.75" thickBot="1" x14ac:dyDescent="0.4">
      <c r="A1246" s="81">
        <v>1228</v>
      </c>
      <c r="B1246" s="168"/>
      <c r="C1246" s="141"/>
      <c r="D1246" s="142"/>
      <c r="E1246" s="193"/>
      <c r="F1246" s="194"/>
      <c r="G1246" s="195"/>
      <c r="H1246" s="196"/>
      <c r="I1246" s="142"/>
      <c r="J1246" s="164"/>
      <c r="K1246" s="165"/>
      <c r="L1246" s="166"/>
      <c r="M1246" s="65"/>
      <c r="N1246" s="114"/>
      <c r="O1246" s="114"/>
      <c r="P1246" s="114"/>
      <c r="Q1246" s="114"/>
      <c r="R1246" s="115"/>
      <c r="S1246" s="46" t="str">
        <f t="shared" si="276"/>
        <v>ข้อมูลไม่ครบ</v>
      </c>
      <c r="T1246" s="47" t="str">
        <f t="shared" si="277"/>
        <v>ข้อมูลไม่ครบ</v>
      </c>
      <c r="U1246" s="48" t="str">
        <f t="shared" si="278"/>
        <v>ข้อมูลไม่ครบ</v>
      </c>
      <c r="V1246" s="48" t="str">
        <f t="shared" si="279"/>
        <v>ข้อมูลไม่ครบ</v>
      </c>
      <c r="W1246" s="79" t="str">
        <f t="shared" ca="1" si="273"/>
        <v>ข้อมูลไม่ครบ</v>
      </c>
      <c r="X1246" s="46" t="str">
        <f t="shared" si="280"/>
        <v>ข้อมูลไม่ครบ</v>
      </c>
      <c r="Y1246" s="47" t="str">
        <f t="shared" si="274"/>
        <v>ข้อมูลไม่ครบ</v>
      </c>
      <c r="Z1246" s="48" t="str">
        <f t="shared" si="281"/>
        <v>ข้อมูลไม่ครบ</v>
      </c>
      <c r="AA1246" s="48" t="str">
        <f t="shared" si="282"/>
        <v>ข้อมูลไม่ครบ</v>
      </c>
      <c r="AB1246" s="46" t="str">
        <f t="shared" si="283"/>
        <v>ข้อมูลไม่ครบ</v>
      </c>
      <c r="AC1246" s="47" t="str">
        <f t="shared" si="275"/>
        <v>ข้อมูลไม่ครบ</v>
      </c>
      <c r="AD1246" s="48" t="str">
        <f t="shared" si="284"/>
        <v>ข้อมูลไม่ครบ</v>
      </c>
      <c r="AE1246" s="48" t="str">
        <f t="shared" si="285"/>
        <v>ข้อมูลไม่ครบ</v>
      </c>
      <c r="AF1246" s="64"/>
    </row>
    <row r="1247" spans="1:32" ht="21.75" thickBot="1" x14ac:dyDescent="0.4">
      <c r="A1247" s="81">
        <v>1229</v>
      </c>
      <c r="B1247" s="168"/>
      <c r="C1247" s="141"/>
      <c r="D1247" s="142"/>
      <c r="E1247" s="193"/>
      <c r="F1247" s="194"/>
      <c r="G1247" s="195"/>
      <c r="H1247" s="196"/>
      <c r="I1247" s="142"/>
      <c r="J1247" s="164"/>
      <c r="K1247" s="165"/>
      <c r="L1247" s="166"/>
      <c r="M1247" s="65"/>
      <c r="N1247" s="114"/>
      <c r="O1247" s="114"/>
      <c r="P1247" s="114"/>
      <c r="Q1247" s="114"/>
      <c r="R1247" s="115"/>
      <c r="S1247" s="46" t="str">
        <f t="shared" si="276"/>
        <v>ข้อมูลไม่ครบ</v>
      </c>
      <c r="T1247" s="47" t="str">
        <f t="shared" si="277"/>
        <v>ข้อมูลไม่ครบ</v>
      </c>
      <c r="U1247" s="48" t="str">
        <f t="shared" si="278"/>
        <v>ข้อมูลไม่ครบ</v>
      </c>
      <c r="V1247" s="48" t="str">
        <f t="shared" si="279"/>
        <v>ข้อมูลไม่ครบ</v>
      </c>
      <c r="W1247" s="79" t="str">
        <f t="shared" ca="1" si="273"/>
        <v>ข้อมูลไม่ครบ</v>
      </c>
      <c r="X1247" s="46" t="str">
        <f t="shared" si="280"/>
        <v>ข้อมูลไม่ครบ</v>
      </c>
      <c r="Y1247" s="47" t="str">
        <f t="shared" si="274"/>
        <v>ข้อมูลไม่ครบ</v>
      </c>
      <c r="Z1247" s="48" t="str">
        <f t="shared" si="281"/>
        <v>ข้อมูลไม่ครบ</v>
      </c>
      <c r="AA1247" s="48" t="str">
        <f t="shared" si="282"/>
        <v>ข้อมูลไม่ครบ</v>
      </c>
      <c r="AB1247" s="46" t="str">
        <f t="shared" si="283"/>
        <v>ข้อมูลไม่ครบ</v>
      </c>
      <c r="AC1247" s="47" t="str">
        <f t="shared" si="275"/>
        <v>ข้อมูลไม่ครบ</v>
      </c>
      <c r="AD1247" s="48" t="str">
        <f t="shared" si="284"/>
        <v>ข้อมูลไม่ครบ</v>
      </c>
      <c r="AE1247" s="48" t="str">
        <f t="shared" si="285"/>
        <v>ข้อมูลไม่ครบ</v>
      </c>
      <c r="AF1247" s="64"/>
    </row>
    <row r="1248" spans="1:32" ht="21.75" thickBot="1" x14ac:dyDescent="0.4">
      <c r="A1248" s="81">
        <v>1230</v>
      </c>
      <c r="B1248" s="168"/>
      <c r="C1248" s="141"/>
      <c r="D1248" s="142"/>
      <c r="E1248" s="193"/>
      <c r="F1248" s="194"/>
      <c r="G1248" s="195"/>
      <c r="H1248" s="196"/>
      <c r="I1248" s="142"/>
      <c r="J1248" s="164"/>
      <c r="K1248" s="165"/>
      <c r="L1248" s="166"/>
      <c r="M1248" s="65"/>
      <c r="N1248" s="114"/>
      <c r="O1248" s="114"/>
      <c r="P1248" s="114"/>
      <c r="Q1248" s="114"/>
      <c r="R1248" s="115"/>
      <c r="S1248" s="46" t="str">
        <f t="shared" si="276"/>
        <v>ข้อมูลไม่ครบ</v>
      </c>
      <c r="T1248" s="47" t="str">
        <f t="shared" si="277"/>
        <v>ข้อมูลไม่ครบ</v>
      </c>
      <c r="U1248" s="48" t="str">
        <f t="shared" si="278"/>
        <v>ข้อมูลไม่ครบ</v>
      </c>
      <c r="V1248" s="48" t="str">
        <f t="shared" si="279"/>
        <v>ข้อมูลไม่ครบ</v>
      </c>
      <c r="W1248" s="79" t="str">
        <f t="shared" ca="1" si="273"/>
        <v>ข้อมูลไม่ครบ</v>
      </c>
      <c r="X1248" s="46" t="str">
        <f t="shared" si="280"/>
        <v>ข้อมูลไม่ครบ</v>
      </c>
      <c r="Y1248" s="47" t="str">
        <f t="shared" si="274"/>
        <v>ข้อมูลไม่ครบ</v>
      </c>
      <c r="Z1248" s="48" t="str">
        <f t="shared" si="281"/>
        <v>ข้อมูลไม่ครบ</v>
      </c>
      <c r="AA1248" s="48" t="str">
        <f t="shared" si="282"/>
        <v>ข้อมูลไม่ครบ</v>
      </c>
      <c r="AB1248" s="46" t="str">
        <f t="shared" si="283"/>
        <v>ข้อมูลไม่ครบ</v>
      </c>
      <c r="AC1248" s="47" t="str">
        <f t="shared" si="275"/>
        <v>ข้อมูลไม่ครบ</v>
      </c>
      <c r="AD1248" s="48" t="str">
        <f t="shared" si="284"/>
        <v>ข้อมูลไม่ครบ</v>
      </c>
      <c r="AE1248" s="48" t="str">
        <f t="shared" si="285"/>
        <v>ข้อมูลไม่ครบ</v>
      </c>
      <c r="AF1248" s="64"/>
    </row>
    <row r="1249" spans="1:32" ht="21.75" thickBot="1" x14ac:dyDescent="0.4">
      <c r="A1249" s="81">
        <v>1231</v>
      </c>
      <c r="B1249" s="168"/>
      <c r="C1249" s="141"/>
      <c r="D1249" s="142"/>
      <c r="E1249" s="193"/>
      <c r="F1249" s="194"/>
      <c r="G1249" s="195"/>
      <c r="H1249" s="196"/>
      <c r="I1249" s="142"/>
      <c r="J1249" s="164"/>
      <c r="K1249" s="165"/>
      <c r="L1249" s="166"/>
      <c r="M1249" s="65"/>
      <c r="N1249" s="114"/>
      <c r="O1249" s="114"/>
      <c r="P1249" s="114"/>
      <c r="Q1249" s="114"/>
      <c r="R1249" s="115"/>
      <c r="S1249" s="46" t="str">
        <f t="shared" si="276"/>
        <v>ข้อมูลไม่ครบ</v>
      </c>
      <c r="T1249" s="47" t="str">
        <f t="shared" si="277"/>
        <v>ข้อมูลไม่ครบ</v>
      </c>
      <c r="U1249" s="48" t="str">
        <f t="shared" si="278"/>
        <v>ข้อมูลไม่ครบ</v>
      </c>
      <c r="V1249" s="48" t="str">
        <f t="shared" si="279"/>
        <v>ข้อมูลไม่ครบ</v>
      </c>
      <c r="W1249" s="79" t="str">
        <f t="shared" ca="1" si="273"/>
        <v>ข้อมูลไม่ครบ</v>
      </c>
      <c r="X1249" s="46" t="str">
        <f t="shared" si="280"/>
        <v>ข้อมูลไม่ครบ</v>
      </c>
      <c r="Y1249" s="47" t="str">
        <f t="shared" si="274"/>
        <v>ข้อมูลไม่ครบ</v>
      </c>
      <c r="Z1249" s="48" t="str">
        <f t="shared" si="281"/>
        <v>ข้อมูลไม่ครบ</v>
      </c>
      <c r="AA1249" s="48" t="str">
        <f t="shared" si="282"/>
        <v>ข้อมูลไม่ครบ</v>
      </c>
      <c r="AB1249" s="46" t="str">
        <f t="shared" si="283"/>
        <v>ข้อมูลไม่ครบ</v>
      </c>
      <c r="AC1249" s="47" t="str">
        <f t="shared" si="275"/>
        <v>ข้อมูลไม่ครบ</v>
      </c>
      <c r="AD1249" s="48" t="str">
        <f t="shared" si="284"/>
        <v>ข้อมูลไม่ครบ</v>
      </c>
      <c r="AE1249" s="48" t="str">
        <f t="shared" si="285"/>
        <v>ข้อมูลไม่ครบ</v>
      </c>
      <c r="AF1249" s="64"/>
    </row>
    <row r="1250" spans="1:32" ht="21.75" thickBot="1" x14ac:dyDescent="0.4">
      <c r="A1250" s="81">
        <v>1232</v>
      </c>
      <c r="B1250" s="168"/>
      <c r="C1250" s="141"/>
      <c r="D1250" s="142"/>
      <c r="E1250" s="193"/>
      <c r="F1250" s="194"/>
      <c r="G1250" s="195"/>
      <c r="H1250" s="196"/>
      <c r="I1250" s="142"/>
      <c r="J1250" s="164"/>
      <c r="K1250" s="165"/>
      <c r="L1250" s="166"/>
      <c r="M1250" s="65"/>
      <c r="N1250" s="114"/>
      <c r="O1250" s="114"/>
      <c r="P1250" s="114"/>
      <c r="Q1250" s="114"/>
      <c r="R1250" s="115"/>
      <c r="S1250" s="46" t="str">
        <f t="shared" si="276"/>
        <v>ข้อมูลไม่ครบ</v>
      </c>
      <c r="T1250" s="47" t="str">
        <f t="shared" si="277"/>
        <v>ข้อมูลไม่ครบ</v>
      </c>
      <c r="U1250" s="48" t="str">
        <f t="shared" si="278"/>
        <v>ข้อมูลไม่ครบ</v>
      </c>
      <c r="V1250" s="48" t="str">
        <f t="shared" si="279"/>
        <v>ข้อมูลไม่ครบ</v>
      </c>
      <c r="W1250" s="79" t="str">
        <f t="shared" ca="1" si="273"/>
        <v>ข้อมูลไม่ครบ</v>
      </c>
      <c r="X1250" s="46" t="str">
        <f t="shared" si="280"/>
        <v>ข้อมูลไม่ครบ</v>
      </c>
      <c r="Y1250" s="47" t="str">
        <f t="shared" si="274"/>
        <v>ข้อมูลไม่ครบ</v>
      </c>
      <c r="Z1250" s="48" t="str">
        <f t="shared" si="281"/>
        <v>ข้อมูลไม่ครบ</v>
      </c>
      <c r="AA1250" s="48" t="str">
        <f t="shared" si="282"/>
        <v>ข้อมูลไม่ครบ</v>
      </c>
      <c r="AB1250" s="46" t="str">
        <f t="shared" si="283"/>
        <v>ข้อมูลไม่ครบ</v>
      </c>
      <c r="AC1250" s="47" t="str">
        <f t="shared" si="275"/>
        <v>ข้อมูลไม่ครบ</v>
      </c>
      <c r="AD1250" s="48" t="str">
        <f t="shared" si="284"/>
        <v>ข้อมูลไม่ครบ</v>
      </c>
      <c r="AE1250" s="48" t="str">
        <f t="shared" si="285"/>
        <v>ข้อมูลไม่ครบ</v>
      </c>
      <c r="AF1250" s="64"/>
    </row>
    <row r="1251" spans="1:32" ht="21.75" thickBot="1" x14ac:dyDescent="0.4">
      <c r="A1251" s="81">
        <v>1233</v>
      </c>
      <c r="B1251" s="168"/>
      <c r="C1251" s="141"/>
      <c r="D1251" s="142"/>
      <c r="E1251" s="193"/>
      <c r="F1251" s="194"/>
      <c r="G1251" s="195"/>
      <c r="H1251" s="196"/>
      <c r="I1251" s="142"/>
      <c r="J1251" s="164"/>
      <c r="K1251" s="165"/>
      <c r="L1251" s="166"/>
      <c r="M1251" s="65"/>
      <c r="N1251" s="114"/>
      <c r="O1251" s="114"/>
      <c r="P1251" s="114"/>
      <c r="Q1251" s="114"/>
      <c r="R1251" s="115"/>
      <c r="S1251" s="46" t="str">
        <f t="shared" si="276"/>
        <v>ข้อมูลไม่ครบ</v>
      </c>
      <c r="T1251" s="47" t="str">
        <f t="shared" si="277"/>
        <v>ข้อมูลไม่ครบ</v>
      </c>
      <c r="U1251" s="48" t="str">
        <f t="shared" si="278"/>
        <v>ข้อมูลไม่ครบ</v>
      </c>
      <c r="V1251" s="48" t="str">
        <f t="shared" si="279"/>
        <v>ข้อมูลไม่ครบ</v>
      </c>
      <c r="W1251" s="79" t="str">
        <f t="shared" ca="1" si="273"/>
        <v>ข้อมูลไม่ครบ</v>
      </c>
      <c r="X1251" s="46" t="str">
        <f t="shared" si="280"/>
        <v>ข้อมูลไม่ครบ</v>
      </c>
      <c r="Y1251" s="47" t="str">
        <f t="shared" si="274"/>
        <v>ข้อมูลไม่ครบ</v>
      </c>
      <c r="Z1251" s="48" t="str">
        <f t="shared" si="281"/>
        <v>ข้อมูลไม่ครบ</v>
      </c>
      <c r="AA1251" s="48" t="str">
        <f t="shared" si="282"/>
        <v>ข้อมูลไม่ครบ</v>
      </c>
      <c r="AB1251" s="46" t="str">
        <f t="shared" si="283"/>
        <v>ข้อมูลไม่ครบ</v>
      </c>
      <c r="AC1251" s="47" t="str">
        <f t="shared" si="275"/>
        <v>ข้อมูลไม่ครบ</v>
      </c>
      <c r="AD1251" s="48" t="str">
        <f t="shared" si="284"/>
        <v>ข้อมูลไม่ครบ</v>
      </c>
      <c r="AE1251" s="48" t="str">
        <f t="shared" si="285"/>
        <v>ข้อมูลไม่ครบ</v>
      </c>
      <c r="AF1251" s="64"/>
    </row>
    <row r="1252" spans="1:32" ht="21.75" thickBot="1" x14ac:dyDescent="0.4">
      <c r="A1252" s="81">
        <v>1234</v>
      </c>
      <c r="B1252" s="168"/>
      <c r="C1252" s="141"/>
      <c r="D1252" s="142"/>
      <c r="E1252" s="193"/>
      <c r="F1252" s="194"/>
      <c r="G1252" s="195"/>
      <c r="H1252" s="196"/>
      <c r="I1252" s="142"/>
      <c r="J1252" s="164"/>
      <c r="K1252" s="165"/>
      <c r="L1252" s="166"/>
      <c r="M1252" s="65"/>
      <c r="N1252" s="114"/>
      <c r="O1252" s="114"/>
      <c r="P1252" s="114"/>
      <c r="Q1252" s="114"/>
      <c r="R1252" s="115"/>
      <c r="S1252" s="46" t="str">
        <f t="shared" si="276"/>
        <v>ข้อมูลไม่ครบ</v>
      </c>
      <c r="T1252" s="47" t="str">
        <f t="shared" si="277"/>
        <v>ข้อมูลไม่ครบ</v>
      </c>
      <c r="U1252" s="48" t="str">
        <f t="shared" si="278"/>
        <v>ข้อมูลไม่ครบ</v>
      </c>
      <c r="V1252" s="48" t="str">
        <f t="shared" si="279"/>
        <v>ข้อมูลไม่ครบ</v>
      </c>
      <c r="W1252" s="79" t="str">
        <f t="shared" ca="1" si="273"/>
        <v>ข้อมูลไม่ครบ</v>
      </c>
      <c r="X1252" s="46" t="str">
        <f t="shared" si="280"/>
        <v>ข้อมูลไม่ครบ</v>
      </c>
      <c r="Y1252" s="47" t="str">
        <f t="shared" si="274"/>
        <v>ข้อมูลไม่ครบ</v>
      </c>
      <c r="Z1252" s="48" t="str">
        <f t="shared" si="281"/>
        <v>ข้อมูลไม่ครบ</v>
      </c>
      <c r="AA1252" s="48" t="str">
        <f t="shared" si="282"/>
        <v>ข้อมูลไม่ครบ</v>
      </c>
      <c r="AB1252" s="46" t="str">
        <f t="shared" si="283"/>
        <v>ข้อมูลไม่ครบ</v>
      </c>
      <c r="AC1252" s="47" t="str">
        <f t="shared" si="275"/>
        <v>ข้อมูลไม่ครบ</v>
      </c>
      <c r="AD1252" s="48" t="str">
        <f t="shared" si="284"/>
        <v>ข้อมูลไม่ครบ</v>
      </c>
      <c r="AE1252" s="48" t="str">
        <f t="shared" si="285"/>
        <v>ข้อมูลไม่ครบ</v>
      </c>
      <c r="AF1252" s="64"/>
    </row>
    <row r="1253" spans="1:32" ht="21.75" thickBot="1" x14ac:dyDescent="0.4">
      <c r="A1253" s="81">
        <v>1235</v>
      </c>
      <c r="B1253" s="168"/>
      <c r="C1253" s="141"/>
      <c r="D1253" s="142"/>
      <c r="E1253" s="193"/>
      <c r="F1253" s="194"/>
      <c r="G1253" s="195"/>
      <c r="H1253" s="196"/>
      <c r="I1253" s="142"/>
      <c r="J1253" s="164"/>
      <c r="K1253" s="165"/>
      <c r="L1253" s="166"/>
      <c r="M1253" s="65"/>
      <c r="N1253" s="114"/>
      <c r="O1253" s="114"/>
      <c r="P1253" s="114"/>
      <c r="Q1253" s="114"/>
      <c r="R1253" s="115"/>
      <c r="S1253" s="46" t="str">
        <f t="shared" si="276"/>
        <v>ข้อมูลไม่ครบ</v>
      </c>
      <c r="T1253" s="47" t="str">
        <f t="shared" si="277"/>
        <v>ข้อมูลไม่ครบ</v>
      </c>
      <c r="U1253" s="48" t="str">
        <f t="shared" si="278"/>
        <v>ข้อมูลไม่ครบ</v>
      </c>
      <c r="V1253" s="48" t="str">
        <f t="shared" si="279"/>
        <v>ข้อมูลไม่ครบ</v>
      </c>
      <c r="W1253" s="79" t="str">
        <f t="shared" ca="1" si="273"/>
        <v>ข้อมูลไม่ครบ</v>
      </c>
      <c r="X1253" s="46" t="str">
        <f t="shared" si="280"/>
        <v>ข้อมูลไม่ครบ</v>
      </c>
      <c r="Y1253" s="47" t="str">
        <f t="shared" si="274"/>
        <v>ข้อมูลไม่ครบ</v>
      </c>
      <c r="Z1253" s="48" t="str">
        <f t="shared" si="281"/>
        <v>ข้อมูลไม่ครบ</v>
      </c>
      <c r="AA1253" s="48" t="str">
        <f t="shared" si="282"/>
        <v>ข้อมูลไม่ครบ</v>
      </c>
      <c r="AB1253" s="46" t="str">
        <f t="shared" si="283"/>
        <v>ข้อมูลไม่ครบ</v>
      </c>
      <c r="AC1253" s="47" t="str">
        <f t="shared" si="275"/>
        <v>ข้อมูลไม่ครบ</v>
      </c>
      <c r="AD1253" s="48" t="str">
        <f t="shared" si="284"/>
        <v>ข้อมูลไม่ครบ</v>
      </c>
      <c r="AE1253" s="48" t="str">
        <f t="shared" si="285"/>
        <v>ข้อมูลไม่ครบ</v>
      </c>
      <c r="AF1253" s="64"/>
    </row>
    <row r="1254" spans="1:32" ht="21.75" thickBot="1" x14ac:dyDescent="0.4">
      <c r="A1254" s="81">
        <v>1236</v>
      </c>
      <c r="B1254" s="168"/>
      <c r="C1254" s="141"/>
      <c r="D1254" s="142"/>
      <c r="E1254" s="193"/>
      <c r="F1254" s="194"/>
      <c r="G1254" s="195"/>
      <c r="H1254" s="196"/>
      <c r="I1254" s="142"/>
      <c r="J1254" s="164"/>
      <c r="K1254" s="165"/>
      <c r="L1254" s="166"/>
      <c r="M1254" s="65"/>
      <c r="N1254" s="114"/>
      <c r="O1254" s="114"/>
      <c r="P1254" s="114"/>
      <c r="Q1254" s="114"/>
      <c r="R1254" s="115"/>
      <c r="S1254" s="46" t="str">
        <f t="shared" si="276"/>
        <v>ข้อมูลไม่ครบ</v>
      </c>
      <c r="T1254" s="47" t="str">
        <f t="shared" si="277"/>
        <v>ข้อมูลไม่ครบ</v>
      </c>
      <c r="U1254" s="48" t="str">
        <f t="shared" si="278"/>
        <v>ข้อมูลไม่ครบ</v>
      </c>
      <c r="V1254" s="48" t="str">
        <f t="shared" si="279"/>
        <v>ข้อมูลไม่ครบ</v>
      </c>
      <c r="W1254" s="79" t="str">
        <f t="shared" ca="1" si="273"/>
        <v>ข้อมูลไม่ครบ</v>
      </c>
      <c r="X1254" s="46" t="str">
        <f t="shared" si="280"/>
        <v>ข้อมูลไม่ครบ</v>
      </c>
      <c r="Y1254" s="47" t="str">
        <f t="shared" si="274"/>
        <v>ข้อมูลไม่ครบ</v>
      </c>
      <c r="Z1254" s="48" t="str">
        <f t="shared" si="281"/>
        <v>ข้อมูลไม่ครบ</v>
      </c>
      <c r="AA1254" s="48" t="str">
        <f t="shared" si="282"/>
        <v>ข้อมูลไม่ครบ</v>
      </c>
      <c r="AB1254" s="46" t="str">
        <f t="shared" si="283"/>
        <v>ข้อมูลไม่ครบ</v>
      </c>
      <c r="AC1254" s="47" t="str">
        <f t="shared" si="275"/>
        <v>ข้อมูลไม่ครบ</v>
      </c>
      <c r="AD1254" s="48" t="str">
        <f t="shared" si="284"/>
        <v>ข้อมูลไม่ครบ</v>
      </c>
      <c r="AE1254" s="48" t="str">
        <f t="shared" si="285"/>
        <v>ข้อมูลไม่ครบ</v>
      </c>
      <c r="AF1254" s="64"/>
    </row>
    <row r="1255" spans="1:32" ht="21.75" thickBot="1" x14ac:dyDescent="0.4">
      <c r="A1255" s="81">
        <v>1237</v>
      </c>
      <c r="B1255" s="168"/>
      <c r="C1255" s="141"/>
      <c r="D1255" s="142"/>
      <c r="E1255" s="193"/>
      <c r="F1255" s="194"/>
      <c r="G1255" s="195"/>
      <c r="H1255" s="196"/>
      <c r="I1255" s="142"/>
      <c r="J1255" s="164"/>
      <c r="K1255" s="165"/>
      <c r="L1255" s="166"/>
      <c r="M1255" s="65"/>
      <c r="N1255" s="114"/>
      <c r="O1255" s="114"/>
      <c r="P1255" s="114"/>
      <c r="Q1255" s="114"/>
      <c r="R1255" s="115"/>
      <c r="S1255" s="46" t="str">
        <f t="shared" si="276"/>
        <v>ข้อมูลไม่ครบ</v>
      </c>
      <c r="T1255" s="47" t="str">
        <f t="shared" si="277"/>
        <v>ข้อมูลไม่ครบ</v>
      </c>
      <c r="U1255" s="48" t="str">
        <f t="shared" si="278"/>
        <v>ข้อมูลไม่ครบ</v>
      </c>
      <c r="V1255" s="48" t="str">
        <f t="shared" si="279"/>
        <v>ข้อมูลไม่ครบ</v>
      </c>
      <c r="W1255" s="79" t="str">
        <f t="shared" ca="1" si="273"/>
        <v>ข้อมูลไม่ครบ</v>
      </c>
      <c r="X1255" s="46" t="str">
        <f t="shared" si="280"/>
        <v>ข้อมูลไม่ครบ</v>
      </c>
      <c r="Y1255" s="47" t="str">
        <f t="shared" si="274"/>
        <v>ข้อมูลไม่ครบ</v>
      </c>
      <c r="Z1255" s="48" t="str">
        <f t="shared" si="281"/>
        <v>ข้อมูลไม่ครบ</v>
      </c>
      <c r="AA1255" s="48" t="str">
        <f t="shared" si="282"/>
        <v>ข้อมูลไม่ครบ</v>
      </c>
      <c r="AB1255" s="46" t="str">
        <f t="shared" si="283"/>
        <v>ข้อมูลไม่ครบ</v>
      </c>
      <c r="AC1255" s="47" t="str">
        <f t="shared" si="275"/>
        <v>ข้อมูลไม่ครบ</v>
      </c>
      <c r="AD1255" s="48" t="str">
        <f t="shared" si="284"/>
        <v>ข้อมูลไม่ครบ</v>
      </c>
      <c r="AE1255" s="48" t="str">
        <f t="shared" si="285"/>
        <v>ข้อมูลไม่ครบ</v>
      </c>
      <c r="AF1255" s="64"/>
    </row>
    <row r="1256" spans="1:32" ht="21.75" thickBot="1" x14ac:dyDescent="0.4">
      <c r="A1256" s="81">
        <v>1238</v>
      </c>
      <c r="B1256" s="168"/>
      <c r="C1256" s="141"/>
      <c r="D1256" s="142"/>
      <c r="E1256" s="193"/>
      <c r="F1256" s="194"/>
      <c r="G1256" s="195"/>
      <c r="H1256" s="196"/>
      <c r="I1256" s="142"/>
      <c r="J1256" s="164"/>
      <c r="K1256" s="165"/>
      <c r="L1256" s="166"/>
      <c r="M1256" s="65"/>
      <c r="N1256" s="114"/>
      <c r="O1256" s="114"/>
      <c r="P1256" s="114"/>
      <c r="Q1256" s="114"/>
      <c r="R1256" s="115"/>
      <c r="S1256" s="46" t="str">
        <f t="shared" si="276"/>
        <v>ข้อมูลไม่ครบ</v>
      </c>
      <c r="T1256" s="47" t="str">
        <f t="shared" si="277"/>
        <v>ข้อมูลไม่ครบ</v>
      </c>
      <c r="U1256" s="48" t="str">
        <f t="shared" si="278"/>
        <v>ข้อมูลไม่ครบ</v>
      </c>
      <c r="V1256" s="48" t="str">
        <f t="shared" si="279"/>
        <v>ข้อมูลไม่ครบ</v>
      </c>
      <c r="W1256" s="79" t="str">
        <f t="shared" ca="1" si="273"/>
        <v>ข้อมูลไม่ครบ</v>
      </c>
      <c r="X1256" s="46" t="str">
        <f t="shared" si="280"/>
        <v>ข้อมูลไม่ครบ</v>
      </c>
      <c r="Y1256" s="47" t="str">
        <f t="shared" si="274"/>
        <v>ข้อมูลไม่ครบ</v>
      </c>
      <c r="Z1256" s="48" t="str">
        <f t="shared" si="281"/>
        <v>ข้อมูลไม่ครบ</v>
      </c>
      <c r="AA1256" s="48" t="str">
        <f t="shared" si="282"/>
        <v>ข้อมูลไม่ครบ</v>
      </c>
      <c r="AB1256" s="46" t="str">
        <f t="shared" si="283"/>
        <v>ข้อมูลไม่ครบ</v>
      </c>
      <c r="AC1256" s="47" t="str">
        <f t="shared" si="275"/>
        <v>ข้อมูลไม่ครบ</v>
      </c>
      <c r="AD1256" s="48" t="str">
        <f t="shared" si="284"/>
        <v>ข้อมูลไม่ครบ</v>
      </c>
      <c r="AE1256" s="48" t="str">
        <f t="shared" si="285"/>
        <v>ข้อมูลไม่ครบ</v>
      </c>
      <c r="AF1256" s="64"/>
    </row>
    <row r="1257" spans="1:32" ht="21.75" thickBot="1" x14ac:dyDescent="0.4">
      <c r="A1257" s="81">
        <v>1239</v>
      </c>
      <c r="B1257" s="168"/>
      <c r="C1257" s="141"/>
      <c r="D1257" s="142"/>
      <c r="E1257" s="193"/>
      <c r="F1257" s="194"/>
      <c r="G1257" s="195"/>
      <c r="H1257" s="196"/>
      <c r="I1257" s="142"/>
      <c r="J1257" s="164"/>
      <c r="K1257" s="165"/>
      <c r="L1257" s="166"/>
      <c r="M1257" s="65"/>
      <c r="N1257" s="114"/>
      <c r="O1257" s="114"/>
      <c r="P1257" s="114"/>
      <c r="Q1257" s="114"/>
      <c r="R1257" s="115"/>
      <c r="S1257" s="46" t="str">
        <f t="shared" si="276"/>
        <v>ข้อมูลไม่ครบ</v>
      </c>
      <c r="T1257" s="47" t="str">
        <f t="shared" si="277"/>
        <v>ข้อมูลไม่ครบ</v>
      </c>
      <c r="U1257" s="48" t="str">
        <f t="shared" si="278"/>
        <v>ข้อมูลไม่ครบ</v>
      </c>
      <c r="V1257" s="48" t="str">
        <f t="shared" si="279"/>
        <v>ข้อมูลไม่ครบ</v>
      </c>
      <c r="W1257" s="79" t="str">
        <f t="shared" ca="1" si="273"/>
        <v>ข้อมูลไม่ครบ</v>
      </c>
      <c r="X1257" s="46" t="str">
        <f t="shared" si="280"/>
        <v>ข้อมูลไม่ครบ</v>
      </c>
      <c r="Y1257" s="47" t="str">
        <f t="shared" si="274"/>
        <v>ข้อมูลไม่ครบ</v>
      </c>
      <c r="Z1257" s="48" t="str">
        <f t="shared" si="281"/>
        <v>ข้อมูลไม่ครบ</v>
      </c>
      <c r="AA1257" s="48" t="str">
        <f t="shared" si="282"/>
        <v>ข้อมูลไม่ครบ</v>
      </c>
      <c r="AB1257" s="46" t="str">
        <f t="shared" si="283"/>
        <v>ข้อมูลไม่ครบ</v>
      </c>
      <c r="AC1257" s="47" t="str">
        <f t="shared" si="275"/>
        <v>ข้อมูลไม่ครบ</v>
      </c>
      <c r="AD1257" s="48" t="str">
        <f t="shared" si="284"/>
        <v>ข้อมูลไม่ครบ</v>
      </c>
      <c r="AE1257" s="48" t="str">
        <f t="shared" si="285"/>
        <v>ข้อมูลไม่ครบ</v>
      </c>
      <c r="AF1257" s="64"/>
    </row>
    <row r="1258" spans="1:32" ht="21.75" thickBot="1" x14ac:dyDescent="0.4">
      <c r="A1258" s="81">
        <v>1240</v>
      </c>
      <c r="B1258" s="168"/>
      <c r="C1258" s="141"/>
      <c r="D1258" s="142"/>
      <c r="E1258" s="193"/>
      <c r="F1258" s="194"/>
      <c r="G1258" s="195"/>
      <c r="H1258" s="196"/>
      <c r="I1258" s="142"/>
      <c r="J1258" s="164"/>
      <c r="K1258" s="165"/>
      <c r="L1258" s="166"/>
      <c r="M1258" s="65"/>
      <c r="N1258" s="114"/>
      <c r="O1258" s="114"/>
      <c r="P1258" s="114"/>
      <c r="Q1258" s="114"/>
      <c r="R1258" s="115"/>
      <c r="S1258" s="46" t="str">
        <f t="shared" si="276"/>
        <v>ข้อมูลไม่ครบ</v>
      </c>
      <c r="T1258" s="47" t="str">
        <f t="shared" si="277"/>
        <v>ข้อมูลไม่ครบ</v>
      </c>
      <c r="U1258" s="48" t="str">
        <f t="shared" si="278"/>
        <v>ข้อมูลไม่ครบ</v>
      </c>
      <c r="V1258" s="48" t="str">
        <f t="shared" si="279"/>
        <v>ข้อมูลไม่ครบ</v>
      </c>
      <c r="W1258" s="79" t="str">
        <f t="shared" ca="1" si="273"/>
        <v>ข้อมูลไม่ครบ</v>
      </c>
      <c r="X1258" s="46" t="str">
        <f t="shared" si="280"/>
        <v>ข้อมูลไม่ครบ</v>
      </c>
      <c r="Y1258" s="47" t="str">
        <f t="shared" si="274"/>
        <v>ข้อมูลไม่ครบ</v>
      </c>
      <c r="Z1258" s="48" t="str">
        <f t="shared" si="281"/>
        <v>ข้อมูลไม่ครบ</v>
      </c>
      <c r="AA1258" s="48" t="str">
        <f t="shared" si="282"/>
        <v>ข้อมูลไม่ครบ</v>
      </c>
      <c r="AB1258" s="46" t="str">
        <f t="shared" si="283"/>
        <v>ข้อมูลไม่ครบ</v>
      </c>
      <c r="AC1258" s="47" t="str">
        <f t="shared" si="275"/>
        <v>ข้อมูลไม่ครบ</v>
      </c>
      <c r="AD1258" s="48" t="str">
        <f t="shared" si="284"/>
        <v>ข้อมูลไม่ครบ</v>
      </c>
      <c r="AE1258" s="48" t="str">
        <f t="shared" si="285"/>
        <v>ข้อมูลไม่ครบ</v>
      </c>
      <c r="AF1258" s="64"/>
    </row>
    <row r="1259" spans="1:32" ht="21.75" thickBot="1" x14ac:dyDescent="0.4">
      <c r="A1259" s="81">
        <v>1241</v>
      </c>
      <c r="B1259" s="168"/>
      <c r="C1259" s="141"/>
      <c r="D1259" s="142"/>
      <c r="E1259" s="193"/>
      <c r="F1259" s="194"/>
      <c r="G1259" s="195"/>
      <c r="H1259" s="196"/>
      <c r="I1259" s="142"/>
      <c r="J1259" s="164"/>
      <c r="K1259" s="165"/>
      <c r="L1259" s="166"/>
      <c r="M1259" s="65"/>
      <c r="N1259" s="114"/>
      <c r="O1259" s="114"/>
      <c r="P1259" s="114"/>
      <c r="Q1259" s="114"/>
      <c r="R1259" s="115"/>
      <c r="S1259" s="46" t="str">
        <f t="shared" si="276"/>
        <v>ข้อมูลไม่ครบ</v>
      </c>
      <c r="T1259" s="47" t="str">
        <f t="shared" si="277"/>
        <v>ข้อมูลไม่ครบ</v>
      </c>
      <c r="U1259" s="48" t="str">
        <f t="shared" si="278"/>
        <v>ข้อมูลไม่ครบ</v>
      </c>
      <c r="V1259" s="48" t="str">
        <f t="shared" si="279"/>
        <v>ข้อมูลไม่ครบ</v>
      </c>
      <c r="W1259" s="79" t="str">
        <f t="shared" ca="1" si="273"/>
        <v>ข้อมูลไม่ครบ</v>
      </c>
      <c r="X1259" s="46" t="str">
        <f t="shared" si="280"/>
        <v>ข้อมูลไม่ครบ</v>
      </c>
      <c r="Y1259" s="47" t="str">
        <f t="shared" si="274"/>
        <v>ข้อมูลไม่ครบ</v>
      </c>
      <c r="Z1259" s="48" t="str">
        <f t="shared" si="281"/>
        <v>ข้อมูลไม่ครบ</v>
      </c>
      <c r="AA1259" s="48" t="str">
        <f t="shared" si="282"/>
        <v>ข้อมูลไม่ครบ</v>
      </c>
      <c r="AB1259" s="46" t="str">
        <f t="shared" si="283"/>
        <v>ข้อมูลไม่ครบ</v>
      </c>
      <c r="AC1259" s="47" t="str">
        <f t="shared" si="275"/>
        <v>ข้อมูลไม่ครบ</v>
      </c>
      <c r="AD1259" s="48" t="str">
        <f t="shared" si="284"/>
        <v>ข้อมูลไม่ครบ</v>
      </c>
      <c r="AE1259" s="48" t="str">
        <f t="shared" si="285"/>
        <v>ข้อมูลไม่ครบ</v>
      </c>
      <c r="AF1259" s="64"/>
    </row>
    <row r="1260" spans="1:32" ht="21.75" thickBot="1" x14ac:dyDescent="0.4">
      <c r="A1260" s="81">
        <v>1242</v>
      </c>
      <c r="B1260" s="168"/>
      <c r="C1260" s="141"/>
      <c r="D1260" s="142"/>
      <c r="E1260" s="193"/>
      <c r="F1260" s="194"/>
      <c r="G1260" s="195"/>
      <c r="H1260" s="196"/>
      <c r="I1260" s="142"/>
      <c r="J1260" s="164"/>
      <c r="K1260" s="165"/>
      <c r="L1260" s="166"/>
      <c r="M1260" s="65"/>
      <c r="N1260" s="114"/>
      <c r="O1260" s="114"/>
      <c r="P1260" s="114"/>
      <c r="Q1260" s="114"/>
      <c r="R1260" s="115"/>
      <c r="S1260" s="46" t="str">
        <f t="shared" si="276"/>
        <v>ข้อมูลไม่ครบ</v>
      </c>
      <c r="T1260" s="47" t="str">
        <f t="shared" si="277"/>
        <v>ข้อมูลไม่ครบ</v>
      </c>
      <c r="U1260" s="48" t="str">
        <f t="shared" si="278"/>
        <v>ข้อมูลไม่ครบ</v>
      </c>
      <c r="V1260" s="48" t="str">
        <f t="shared" si="279"/>
        <v>ข้อมูลไม่ครบ</v>
      </c>
      <c r="W1260" s="79" t="str">
        <f t="shared" ca="1" si="273"/>
        <v>ข้อมูลไม่ครบ</v>
      </c>
      <c r="X1260" s="46" t="str">
        <f t="shared" si="280"/>
        <v>ข้อมูลไม่ครบ</v>
      </c>
      <c r="Y1260" s="47" t="str">
        <f t="shared" si="274"/>
        <v>ข้อมูลไม่ครบ</v>
      </c>
      <c r="Z1260" s="48" t="str">
        <f t="shared" si="281"/>
        <v>ข้อมูลไม่ครบ</v>
      </c>
      <c r="AA1260" s="48" t="str">
        <f t="shared" si="282"/>
        <v>ข้อมูลไม่ครบ</v>
      </c>
      <c r="AB1260" s="46" t="str">
        <f t="shared" si="283"/>
        <v>ข้อมูลไม่ครบ</v>
      </c>
      <c r="AC1260" s="47" t="str">
        <f t="shared" si="275"/>
        <v>ข้อมูลไม่ครบ</v>
      </c>
      <c r="AD1260" s="48" t="str">
        <f t="shared" si="284"/>
        <v>ข้อมูลไม่ครบ</v>
      </c>
      <c r="AE1260" s="48" t="str">
        <f t="shared" si="285"/>
        <v>ข้อมูลไม่ครบ</v>
      </c>
      <c r="AF1260" s="64"/>
    </row>
    <row r="1261" spans="1:32" ht="21.75" thickBot="1" x14ac:dyDescent="0.4">
      <c r="A1261" s="81">
        <v>1243</v>
      </c>
      <c r="B1261" s="168"/>
      <c r="C1261" s="141"/>
      <c r="D1261" s="142"/>
      <c r="E1261" s="193"/>
      <c r="F1261" s="194"/>
      <c r="G1261" s="195"/>
      <c r="H1261" s="196"/>
      <c r="I1261" s="142"/>
      <c r="J1261" s="164"/>
      <c r="K1261" s="165"/>
      <c r="L1261" s="166"/>
      <c r="M1261" s="65"/>
      <c r="N1261" s="114"/>
      <c r="O1261" s="114"/>
      <c r="P1261" s="114"/>
      <c r="Q1261" s="114"/>
      <c r="R1261" s="115"/>
      <c r="S1261" s="46" t="str">
        <f t="shared" si="276"/>
        <v>ข้อมูลไม่ครบ</v>
      </c>
      <c r="T1261" s="47" t="str">
        <f t="shared" si="277"/>
        <v>ข้อมูลไม่ครบ</v>
      </c>
      <c r="U1261" s="48" t="str">
        <f t="shared" si="278"/>
        <v>ข้อมูลไม่ครบ</v>
      </c>
      <c r="V1261" s="48" t="str">
        <f t="shared" si="279"/>
        <v>ข้อมูลไม่ครบ</v>
      </c>
      <c r="W1261" s="79" t="str">
        <f t="shared" ca="1" si="273"/>
        <v>ข้อมูลไม่ครบ</v>
      </c>
      <c r="X1261" s="46" t="str">
        <f t="shared" si="280"/>
        <v>ข้อมูลไม่ครบ</v>
      </c>
      <c r="Y1261" s="47" t="str">
        <f t="shared" si="274"/>
        <v>ข้อมูลไม่ครบ</v>
      </c>
      <c r="Z1261" s="48" t="str">
        <f t="shared" si="281"/>
        <v>ข้อมูลไม่ครบ</v>
      </c>
      <c r="AA1261" s="48" t="str">
        <f t="shared" si="282"/>
        <v>ข้อมูลไม่ครบ</v>
      </c>
      <c r="AB1261" s="46" t="str">
        <f t="shared" si="283"/>
        <v>ข้อมูลไม่ครบ</v>
      </c>
      <c r="AC1261" s="47" t="str">
        <f t="shared" si="275"/>
        <v>ข้อมูลไม่ครบ</v>
      </c>
      <c r="AD1261" s="48" t="str">
        <f t="shared" si="284"/>
        <v>ข้อมูลไม่ครบ</v>
      </c>
      <c r="AE1261" s="48" t="str">
        <f t="shared" si="285"/>
        <v>ข้อมูลไม่ครบ</v>
      </c>
      <c r="AF1261" s="64"/>
    </row>
    <row r="1262" spans="1:32" ht="21.75" thickBot="1" x14ac:dyDescent="0.4">
      <c r="A1262" s="81">
        <v>1244</v>
      </c>
      <c r="B1262" s="168"/>
      <c r="C1262" s="141"/>
      <c r="D1262" s="142"/>
      <c r="E1262" s="193"/>
      <c r="F1262" s="194"/>
      <c r="G1262" s="195"/>
      <c r="H1262" s="196"/>
      <c r="I1262" s="142"/>
      <c r="J1262" s="164"/>
      <c r="K1262" s="165"/>
      <c r="L1262" s="166"/>
      <c r="M1262" s="65"/>
      <c r="N1262" s="114"/>
      <c r="O1262" s="114"/>
      <c r="P1262" s="114"/>
      <c r="Q1262" s="114"/>
      <c r="R1262" s="115"/>
      <c r="S1262" s="46" t="str">
        <f t="shared" si="276"/>
        <v>ข้อมูลไม่ครบ</v>
      </c>
      <c r="T1262" s="47" t="str">
        <f t="shared" si="277"/>
        <v>ข้อมูลไม่ครบ</v>
      </c>
      <c r="U1262" s="48" t="str">
        <f t="shared" si="278"/>
        <v>ข้อมูลไม่ครบ</v>
      </c>
      <c r="V1262" s="48" t="str">
        <f t="shared" si="279"/>
        <v>ข้อมูลไม่ครบ</v>
      </c>
      <c r="W1262" s="79" t="str">
        <f t="shared" ca="1" si="273"/>
        <v>ข้อมูลไม่ครบ</v>
      </c>
      <c r="X1262" s="46" t="str">
        <f t="shared" si="280"/>
        <v>ข้อมูลไม่ครบ</v>
      </c>
      <c r="Y1262" s="47" t="str">
        <f t="shared" si="274"/>
        <v>ข้อมูลไม่ครบ</v>
      </c>
      <c r="Z1262" s="48" t="str">
        <f t="shared" si="281"/>
        <v>ข้อมูลไม่ครบ</v>
      </c>
      <c r="AA1262" s="48" t="str">
        <f t="shared" si="282"/>
        <v>ข้อมูลไม่ครบ</v>
      </c>
      <c r="AB1262" s="46" t="str">
        <f t="shared" si="283"/>
        <v>ข้อมูลไม่ครบ</v>
      </c>
      <c r="AC1262" s="47" t="str">
        <f t="shared" si="275"/>
        <v>ข้อมูลไม่ครบ</v>
      </c>
      <c r="AD1262" s="48" t="str">
        <f t="shared" si="284"/>
        <v>ข้อมูลไม่ครบ</v>
      </c>
      <c r="AE1262" s="48" t="str">
        <f t="shared" si="285"/>
        <v>ข้อมูลไม่ครบ</v>
      </c>
      <c r="AF1262" s="64"/>
    </row>
    <row r="1263" spans="1:32" ht="21.75" thickBot="1" x14ac:dyDescent="0.4">
      <c r="A1263" s="81">
        <v>1245</v>
      </c>
      <c r="B1263" s="168"/>
      <c r="C1263" s="141"/>
      <c r="D1263" s="142"/>
      <c r="E1263" s="193"/>
      <c r="F1263" s="194"/>
      <c r="G1263" s="195"/>
      <c r="H1263" s="196"/>
      <c r="I1263" s="142"/>
      <c r="J1263" s="164"/>
      <c r="K1263" s="165"/>
      <c r="L1263" s="166"/>
      <c r="M1263" s="65"/>
      <c r="N1263" s="114"/>
      <c r="O1263" s="114"/>
      <c r="P1263" s="114"/>
      <c r="Q1263" s="114"/>
      <c r="R1263" s="115"/>
      <c r="S1263" s="46" t="str">
        <f t="shared" si="276"/>
        <v>ข้อมูลไม่ครบ</v>
      </c>
      <c r="T1263" s="47" t="str">
        <f t="shared" si="277"/>
        <v>ข้อมูลไม่ครบ</v>
      </c>
      <c r="U1263" s="48" t="str">
        <f t="shared" si="278"/>
        <v>ข้อมูลไม่ครบ</v>
      </c>
      <c r="V1263" s="48" t="str">
        <f t="shared" si="279"/>
        <v>ข้อมูลไม่ครบ</v>
      </c>
      <c r="W1263" s="79" t="str">
        <f t="shared" ca="1" si="273"/>
        <v>ข้อมูลไม่ครบ</v>
      </c>
      <c r="X1263" s="46" t="str">
        <f t="shared" si="280"/>
        <v>ข้อมูลไม่ครบ</v>
      </c>
      <c r="Y1263" s="47" t="str">
        <f t="shared" si="274"/>
        <v>ข้อมูลไม่ครบ</v>
      </c>
      <c r="Z1263" s="48" t="str">
        <f t="shared" si="281"/>
        <v>ข้อมูลไม่ครบ</v>
      </c>
      <c r="AA1263" s="48" t="str">
        <f t="shared" si="282"/>
        <v>ข้อมูลไม่ครบ</v>
      </c>
      <c r="AB1263" s="46" t="str">
        <f t="shared" si="283"/>
        <v>ข้อมูลไม่ครบ</v>
      </c>
      <c r="AC1263" s="47" t="str">
        <f t="shared" si="275"/>
        <v>ข้อมูลไม่ครบ</v>
      </c>
      <c r="AD1263" s="48" t="str">
        <f t="shared" si="284"/>
        <v>ข้อมูลไม่ครบ</v>
      </c>
      <c r="AE1263" s="48" t="str">
        <f t="shared" si="285"/>
        <v>ข้อมูลไม่ครบ</v>
      </c>
      <c r="AF1263" s="64"/>
    </row>
    <row r="1264" spans="1:32" ht="21.75" thickBot="1" x14ac:dyDescent="0.4">
      <c r="A1264" s="81">
        <v>1246</v>
      </c>
      <c r="B1264" s="168"/>
      <c r="C1264" s="141"/>
      <c r="D1264" s="142"/>
      <c r="E1264" s="193"/>
      <c r="F1264" s="194"/>
      <c r="G1264" s="195"/>
      <c r="H1264" s="196"/>
      <c r="I1264" s="142"/>
      <c r="J1264" s="164"/>
      <c r="K1264" s="165"/>
      <c r="L1264" s="166"/>
      <c r="M1264" s="65"/>
      <c r="N1264" s="114"/>
      <c r="O1264" s="114"/>
      <c r="P1264" s="114"/>
      <c r="Q1264" s="114"/>
      <c r="R1264" s="115"/>
      <c r="S1264" s="46" t="str">
        <f t="shared" si="276"/>
        <v>ข้อมูลไม่ครบ</v>
      </c>
      <c r="T1264" s="47" t="str">
        <f t="shared" si="277"/>
        <v>ข้อมูลไม่ครบ</v>
      </c>
      <c r="U1264" s="48" t="str">
        <f t="shared" si="278"/>
        <v>ข้อมูลไม่ครบ</v>
      </c>
      <c r="V1264" s="48" t="str">
        <f t="shared" si="279"/>
        <v>ข้อมูลไม่ครบ</v>
      </c>
      <c r="W1264" s="79" t="str">
        <f t="shared" ca="1" si="273"/>
        <v>ข้อมูลไม่ครบ</v>
      </c>
      <c r="X1264" s="46" t="str">
        <f t="shared" si="280"/>
        <v>ข้อมูลไม่ครบ</v>
      </c>
      <c r="Y1264" s="47" t="str">
        <f t="shared" si="274"/>
        <v>ข้อมูลไม่ครบ</v>
      </c>
      <c r="Z1264" s="48" t="str">
        <f t="shared" si="281"/>
        <v>ข้อมูลไม่ครบ</v>
      </c>
      <c r="AA1264" s="48" t="str">
        <f t="shared" si="282"/>
        <v>ข้อมูลไม่ครบ</v>
      </c>
      <c r="AB1264" s="46" t="str">
        <f t="shared" si="283"/>
        <v>ข้อมูลไม่ครบ</v>
      </c>
      <c r="AC1264" s="47" t="str">
        <f t="shared" si="275"/>
        <v>ข้อมูลไม่ครบ</v>
      </c>
      <c r="AD1264" s="48" t="str">
        <f t="shared" si="284"/>
        <v>ข้อมูลไม่ครบ</v>
      </c>
      <c r="AE1264" s="48" t="str">
        <f t="shared" si="285"/>
        <v>ข้อมูลไม่ครบ</v>
      </c>
      <c r="AF1264" s="64"/>
    </row>
    <row r="1265" spans="1:32" ht="21.75" thickBot="1" x14ac:dyDescent="0.4">
      <c r="A1265" s="81">
        <v>1247</v>
      </c>
      <c r="B1265" s="168"/>
      <c r="C1265" s="141"/>
      <c r="D1265" s="142"/>
      <c r="E1265" s="193"/>
      <c r="F1265" s="194"/>
      <c r="G1265" s="195"/>
      <c r="H1265" s="196"/>
      <c r="I1265" s="142"/>
      <c r="J1265" s="164"/>
      <c r="K1265" s="165"/>
      <c r="L1265" s="166"/>
      <c r="M1265" s="65"/>
      <c r="N1265" s="114"/>
      <c r="O1265" s="114"/>
      <c r="P1265" s="114"/>
      <c r="Q1265" s="114"/>
      <c r="R1265" s="115"/>
      <c r="S1265" s="46" t="str">
        <f t="shared" si="276"/>
        <v>ข้อมูลไม่ครบ</v>
      </c>
      <c r="T1265" s="47" t="str">
        <f t="shared" si="277"/>
        <v>ข้อมูลไม่ครบ</v>
      </c>
      <c r="U1265" s="48" t="str">
        <f t="shared" si="278"/>
        <v>ข้อมูลไม่ครบ</v>
      </c>
      <c r="V1265" s="48" t="str">
        <f t="shared" si="279"/>
        <v>ข้อมูลไม่ครบ</v>
      </c>
      <c r="W1265" s="79" t="str">
        <f t="shared" ca="1" si="273"/>
        <v>ข้อมูลไม่ครบ</v>
      </c>
      <c r="X1265" s="46" t="str">
        <f t="shared" si="280"/>
        <v>ข้อมูลไม่ครบ</v>
      </c>
      <c r="Y1265" s="47" t="str">
        <f t="shared" si="274"/>
        <v>ข้อมูลไม่ครบ</v>
      </c>
      <c r="Z1265" s="48" t="str">
        <f t="shared" si="281"/>
        <v>ข้อมูลไม่ครบ</v>
      </c>
      <c r="AA1265" s="48" t="str">
        <f t="shared" si="282"/>
        <v>ข้อมูลไม่ครบ</v>
      </c>
      <c r="AB1265" s="46" t="str">
        <f t="shared" si="283"/>
        <v>ข้อมูลไม่ครบ</v>
      </c>
      <c r="AC1265" s="47" t="str">
        <f t="shared" si="275"/>
        <v>ข้อมูลไม่ครบ</v>
      </c>
      <c r="AD1265" s="48" t="str">
        <f t="shared" si="284"/>
        <v>ข้อมูลไม่ครบ</v>
      </c>
      <c r="AE1265" s="48" t="str">
        <f t="shared" si="285"/>
        <v>ข้อมูลไม่ครบ</v>
      </c>
      <c r="AF1265" s="64"/>
    </row>
    <row r="1266" spans="1:32" ht="21.75" thickBot="1" x14ac:dyDescent="0.4">
      <c r="A1266" s="81">
        <v>1248</v>
      </c>
      <c r="B1266" s="168"/>
      <c r="C1266" s="141"/>
      <c r="D1266" s="142"/>
      <c r="E1266" s="193"/>
      <c r="F1266" s="194"/>
      <c r="G1266" s="195"/>
      <c r="H1266" s="196"/>
      <c r="I1266" s="142"/>
      <c r="J1266" s="164"/>
      <c r="K1266" s="165"/>
      <c r="L1266" s="166"/>
      <c r="M1266" s="65"/>
      <c r="N1266" s="114"/>
      <c r="O1266" s="114"/>
      <c r="P1266" s="114"/>
      <c r="Q1266" s="114"/>
      <c r="R1266" s="115"/>
      <c r="S1266" s="46" t="str">
        <f t="shared" si="276"/>
        <v>ข้อมูลไม่ครบ</v>
      </c>
      <c r="T1266" s="47" t="str">
        <f t="shared" si="277"/>
        <v>ข้อมูลไม่ครบ</v>
      </c>
      <c r="U1266" s="48" t="str">
        <f t="shared" si="278"/>
        <v>ข้อมูลไม่ครบ</v>
      </c>
      <c r="V1266" s="48" t="str">
        <f t="shared" si="279"/>
        <v>ข้อมูลไม่ครบ</v>
      </c>
      <c r="W1266" s="79" t="str">
        <f t="shared" ca="1" si="273"/>
        <v>ข้อมูลไม่ครบ</v>
      </c>
      <c r="X1266" s="46" t="str">
        <f t="shared" si="280"/>
        <v>ข้อมูลไม่ครบ</v>
      </c>
      <c r="Y1266" s="47" t="str">
        <f t="shared" si="274"/>
        <v>ข้อมูลไม่ครบ</v>
      </c>
      <c r="Z1266" s="48" t="str">
        <f t="shared" si="281"/>
        <v>ข้อมูลไม่ครบ</v>
      </c>
      <c r="AA1266" s="48" t="str">
        <f t="shared" si="282"/>
        <v>ข้อมูลไม่ครบ</v>
      </c>
      <c r="AB1266" s="46" t="str">
        <f t="shared" si="283"/>
        <v>ข้อมูลไม่ครบ</v>
      </c>
      <c r="AC1266" s="47" t="str">
        <f t="shared" si="275"/>
        <v>ข้อมูลไม่ครบ</v>
      </c>
      <c r="AD1266" s="48" t="str">
        <f t="shared" si="284"/>
        <v>ข้อมูลไม่ครบ</v>
      </c>
      <c r="AE1266" s="48" t="str">
        <f t="shared" si="285"/>
        <v>ข้อมูลไม่ครบ</v>
      </c>
      <c r="AF1266" s="64"/>
    </row>
    <row r="1267" spans="1:32" ht="21.75" thickBot="1" x14ac:dyDescent="0.4">
      <c r="A1267" s="81">
        <v>1249</v>
      </c>
      <c r="B1267" s="168"/>
      <c r="C1267" s="141"/>
      <c r="D1267" s="142"/>
      <c r="E1267" s="193"/>
      <c r="F1267" s="194"/>
      <c r="G1267" s="195"/>
      <c r="H1267" s="196"/>
      <c r="I1267" s="142"/>
      <c r="J1267" s="164"/>
      <c r="K1267" s="165"/>
      <c r="L1267" s="166"/>
      <c r="M1267" s="65"/>
      <c r="N1267" s="114"/>
      <c r="O1267" s="114"/>
      <c r="P1267" s="114"/>
      <c r="Q1267" s="114"/>
      <c r="R1267" s="115"/>
      <c r="S1267" s="46" t="str">
        <f t="shared" si="276"/>
        <v>ข้อมูลไม่ครบ</v>
      </c>
      <c r="T1267" s="47" t="str">
        <f t="shared" si="277"/>
        <v>ข้อมูลไม่ครบ</v>
      </c>
      <c r="U1267" s="48" t="str">
        <f t="shared" si="278"/>
        <v>ข้อมูลไม่ครบ</v>
      </c>
      <c r="V1267" s="48" t="str">
        <f t="shared" si="279"/>
        <v>ข้อมูลไม่ครบ</v>
      </c>
      <c r="W1267" s="79" t="str">
        <f t="shared" ca="1" si="273"/>
        <v>ข้อมูลไม่ครบ</v>
      </c>
      <c r="X1267" s="46" t="str">
        <f t="shared" si="280"/>
        <v>ข้อมูลไม่ครบ</v>
      </c>
      <c r="Y1267" s="47" t="str">
        <f t="shared" si="274"/>
        <v>ข้อมูลไม่ครบ</v>
      </c>
      <c r="Z1267" s="48" t="str">
        <f t="shared" si="281"/>
        <v>ข้อมูลไม่ครบ</v>
      </c>
      <c r="AA1267" s="48" t="str">
        <f t="shared" si="282"/>
        <v>ข้อมูลไม่ครบ</v>
      </c>
      <c r="AB1267" s="46" t="str">
        <f t="shared" si="283"/>
        <v>ข้อมูลไม่ครบ</v>
      </c>
      <c r="AC1267" s="47" t="str">
        <f t="shared" si="275"/>
        <v>ข้อมูลไม่ครบ</v>
      </c>
      <c r="AD1267" s="48" t="str">
        <f t="shared" si="284"/>
        <v>ข้อมูลไม่ครบ</v>
      </c>
      <c r="AE1267" s="48" t="str">
        <f t="shared" si="285"/>
        <v>ข้อมูลไม่ครบ</v>
      </c>
      <c r="AF1267" s="64"/>
    </row>
    <row r="1268" spans="1:32" ht="21.75" thickBot="1" x14ac:dyDescent="0.4">
      <c r="A1268" s="82">
        <v>1250</v>
      </c>
      <c r="B1268" s="179"/>
      <c r="C1268" s="180"/>
      <c r="D1268" s="181"/>
      <c r="E1268" s="197"/>
      <c r="F1268" s="198"/>
      <c r="G1268" s="199"/>
      <c r="H1268" s="200"/>
      <c r="I1268" s="181"/>
      <c r="J1268" s="201"/>
      <c r="K1268" s="202"/>
      <c r="L1268" s="203"/>
      <c r="M1268" s="62"/>
      <c r="N1268" s="204"/>
      <c r="O1268" s="204"/>
      <c r="P1268" s="204"/>
      <c r="Q1268" s="204"/>
      <c r="R1268" s="63"/>
      <c r="S1268" s="52" t="str">
        <f t="shared" si="276"/>
        <v>ข้อมูลไม่ครบ</v>
      </c>
      <c r="T1268" s="53" t="str">
        <f t="shared" si="277"/>
        <v>ข้อมูลไม่ครบ</v>
      </c>
      <c r="U1268" s="54" t="str">
        <f t="shared" si="278"/>
        <v>ข้อมูลไม่ครบ</v>
      </c>
      <c r="V1268" s="54" t="str">
        <f t="shared" si="279"/>
        <v>ข้อมูลไม่ครบ</v>
      </c>
      <c r="W1268" s="83" t="str">
        <f t="shared" ca="1" si="273"/>
        <v>ข้อมูลไม่ครบ</v>
      </c>
      <c r="X1268" s="52" t="str">
        <f t="shared" si="280"/>
        <v>ข้อมูลไม่ครบ</v>
      </c>
      <c r="Y1268" s="53" t="str">
        <f t="shared" si="274"/>
        <v>ข้อมูลไม่ครบ</v>
      </c>
      <c r="Z1268" s="54" t="str">
        <f t="shared" si="281"/>
        <v>ข้อมูลไม่ครบ</v>
      </c>
      <c r="AA1268" s="54" t="str">
        <f t="shared" si="282"/>
        <v>ข้อมูลไม่ครบ</v>
      </c>
      <c r="AB1268" s="52" t="str">
        <f t="shared" si="283"/>
        <v>ข้อมูลไม่ครบ</v>
      </c>
      <c r="AC1268" s="53" t="str">
        <f t="shared" si="275"/>
        <v>ข้อมูลไม่ครบ</v>
      </c>
      <c r="AD1268" s="54" t="str">
        <f t="shared" si="284"/>
        <v>ข้อมูลไม่ครบ</v>
      </c>
      <c r="AE1268" s="54" t="str">
        <f t="shared" si="285"/>
        <v>ข้อมูลไม่ครบ</v>
      </c>
      <c r="AF1268" s="59"/>
    </row>
    <row r="1269" spans="1:32" x14ac:dyDescent="0.35">
      <c r="A1269" s="80"/>
    </row>
    <row r="1270" spans="1:32" x14ac:dyDescent="0.35">
      <c r="A1270" s="80"/>
    </row>
    <row r="1271" spans="1:32" x14ac:dyDescent="0.35">
      <c r="A1271" s="80"/>
    </row>
  </sheetData>
  <sheetProtection algorithmName="SHA-512" hashValue="iueGL8Zk1VTTHfoPNHlHE+u/V8GUdUd9a1JR91NeH1nopg8aEa/oEoMCZF6gE4YRUUssykV95xm+6jsZzZxfrg==" saltValue="u/UjaMtyGC0z30vk1xF/wg==" spinCount="100000" sheet="1" selectLockedCells="1"/>
  <dataConsolidate/>
  <mergeCells count="31">
    <mergeCell ref="X16:AA16"/>
    <mergeCell ref="E10:H10"/>
    <mergeCell ref="E2:H2"/>
    <mergeCell ref="V17:V18"/>
    <mergeCell ref="AB16:AE16"/>
    <mergeCell ref="F17:F18"/>
    <mergeCell ref="G17:G18"/>
    <mergeCell ref="H17:H18"/>
    <mergeCell ref="I17:I18"/>
    <mergeCell ref="F16:H16"/>
    <mergeCell ref="I16:J16"/>
    <mergeCell ref="K16:L16"/>
    <mergeCell ref="M16:R16"/>
    <mergeCell ref="S16:W16"/>
    <mergeCell ref="J17:J18"/>
    <mergeCell ref="K17:K18"/>
    <mergeCell ref="A17:A18"/>
    <mergeCell ref="B17:B18"/>
    <mergeCell ref="C17:C18"/>
    <mergeCell ref="D17:D18"/>
    <mergeCell ref="E17:E18"/>
    <mergeCell ref="L17:L18"/>
    <mergeCell ref="S17:S18"/>
    <mergeCell ref="T17:U17"/>
    <mergeCell ref="AE17:AE18"/>
    <mergeCell ref="W17:W18"/>
    <mergeCell ref="X17:X18"/>
    <mergeCell ref="Y17:Z17"/>
    <mergeCell ref="AA17:AA18"/>
    <mergeCell ref="AB17:AB18"/>
    <mergeCell ref="AC17:AD17"/>
  </mergeCells>
  <conditionalFormatting sqref="V19:V1268">
    <cfRule type="containsText" dxfId="11" priority="27" operator="containsText" text="ปกติ">
      <formula>NOT(ISERROR(SEARCH("ปกติ",V19)))</formula>
    </cfRule>
    <cfRule type="endsWith" dxfId="10" priority="28" operator="endsWith" text="เสี่ยง">
      <formula>RIGHT(V19,LEN("เสี่ยง"))="เสี่ยง"</formula>
    </cfRule>
    <cfRule type="containsText" dxfId="9" priority="29" operator="containsText" text="เสี่ยงสูง">
      <formula>NOT(ISERROR(SEARCH("เสี่ยงสูง",V19)))</formula>
    </cfRule>
    <cfRule type="cellIs" dxfId="8" priority="30" stopIfTrue="1" operator="equal">
      <formula>"ปกติ"</formula>
    </cfRule>
  </conditionalFormatting>
  <conditionalFormatting sqref="AA19:AA1268">
    <cfRule type="containsText" dxfId="7" priority="23" operator="containsText" text="ปกติ">
      <formula>NOT(ISERROR(SEARCH("ปกติ",AA19)))</formula>
    </cfRule>
    <cfRule type="endsWith" dxfId="6" priority="24" operator="endsWith" text="เสี่ยง">
      <formula>RIGHT(AA19,LEN("เสี่ยง"))="เสี่ยง"</formula>
    </cfRule>
    <cfRule type="containsText" dxfId="5" priority="25" operator="containsText" text="เสี่ยงสูง">
      <formula>NOT(ISERROR(SEARCH("เสี่ยงสูง",AA19)))</formula>
    </cfRule>
    <cfRule type="cellIs" dxfId="4" priority="26" stopIfTrue="1" operator="equal">
      <formula>"ปกติ"</formula>
    </cfRule>
  </conditionalFormatting>
  <conditionalFormatting sqref="AE19:AE1268">
    <cfRule type="containsText" dxfId="3" priority="19" operator="containsText" text="ปกติ">
      <formula>NOT(ISERROR(SEARCH("ปกติ",AE19)))</formula>
    </cfRule>
    <cfRule type="endsWith" dxfId="2" priority="20" operator="endsWith" text="เสี่ยง">
      <formula>RIGHT(AE19,LEN("เสี่ยง"))="เสี่ยง"</formula>
    </cfRule>
    <cfRule type="containsText" dxfId="1" priority="21" operator="containsText" text="เสี่ยงสูง">
      <formula>NOT(ISERROR(SEARCH("เสี่ยงสูง",AE19)))</formula>
    </cfRule>
    <cfRule type="cellIs" dxfId="0" priority="22" stopIfTrue="1" operator="equal">
      <formula>"ปกติ"</formula>
    </cfRule>
  </conditionalFormatting>
  <conditionalFormatting sqref="AL19">
    <cfRule type="colorScale" priority="18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U4:AU14 AD4:AD14">
    <cfRule type="colorScale" priority="17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V4:AV14 AE4:AE14">
    <cfRule type="colorScale" priority="16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W4:AW14 AF4:AF14">
    <cfRule type="colorScale" priority="15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X4:AX14 AG4:AG14">
    <cfRule type="colorScale" priority="14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Y4:AY14 AH4:AH14">
    <cfRule type="colorScale" priority="13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Z4:AZ14 AI4:AI14">
    <cfRule type="colorScale" priority="12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N4:AN14 W4:W14">
    <cfRule type="colorScale" priority="11">
      <colorScale>
        <cfvo type="min"/>
        <cfvo type="max"/>
        <color rgb="FFF8696B"/>
        <color rgb="FFFCFCFF"/>
      </colorScale>
    </cfRule>
  </conditionalFormatting>
  <conditionalFormatting sqref="AO4:AO14 X4:X14">
    <cfRule type="colorScale" priority="10">
      <colorScale>
        <cfvo type="min"/>
        <cfvo type="max"/>
        <color rgb="FFF8696B"/>
        <color rgb="FFFCFCFF"/>
      </colorScale>
    </cfRule>
  </conditionalFormatting>
  <conditionalFormatting sqref="AP4:AP14 Y4:Y14">
    <cfRule type="colorScale" priority="9">
      <colorScale>
        <cfvo type="min"/>
        <cfvo type="max"/>
        <color rgb="FFF8696B"/>
        <color rgb="FFFCFCFF"/>
      </colorScale>
    </cfRule>
  </conditionalFormatting>
  <conditionalFormatting sqref="AQ4:AQ14 Z4:Z14">
    <cfRule type="colorScale" priority="8">
      <colorScale>
        <cfvo type="min"/>
        <cfvo type="max"/>
        <color rgb="FFF8696B"/>
        <color rgb="FFFCFCFF"/>
      </colorScale>
    </cfRule>
  </conditionalFormatting>
  <conditionalFormatting sqref="AR4:AR14 AA4:AA14">
    <cfRule type="colorScale" priority="7">
      <colorScale>
        <cfvo type="min"/>
        <cfvo type="max"/>
        <color rgb="FFF8696B"/>
        <color rgb="FFFCFCFF"/>
      </colorScale>
    </cfRule>
  </conditionalFormatting>
  <conditionalFormatting sqref="AS4:AS14 AB4:AB14">
    <cfRule type="colorScale" priority="6">
      <colorScale>
        <cfvo type="min"/>
        <cfvo type="max"/>
        <color rgb="FFF8696B"/>
        <color rgb="FFFCFCFF"/>
      </colorScale>
    </cfRule>
  </conditionalFormatting>
  <conditionalFormatting sqref="AC4:AC14 AJ4:AJ14 AT4:AT14 BA4:BA14">
    <cfRule type="colorScale" priority="5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T4:AT14 AC4:AC14">
    <cfRule type="colorScale" priority="4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J4:AJ14 BA4:BA14">
    <cfRule type="colorScale" priority="2">
      <colorScale>
        <cfvo type="min"/>
        <cfvo type="max"/>
        <color rgb="FF63BE7B"/>
        <color rgb="FFFFEF9C"/>
      </colorScale>
    </cfRule>
    <cfRule type="colorScale" priority="3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M4:AM14 V4:V14">
    <cfRule type="colorScale" priority="1">
      <colorScale>
        <cfvo type="min"/>
        <cfvo type="max"/>
        <color rgb="FFFF7128"/>
        <color rgb="FFFFEF9C"/>
      </colorScale>
    </cfRule>
  </conditionalFormatting>
  <dataValidations count="7">
    <dataValidation type="decimal" operator="greaterThan" allowBlank="1" showInputMessage="1" showErrorMessage="1" errorTitle="ลงข้อมูลผิด" error="ส่วนสูงเป็น เซนติเมตร" sqref="G19:G618">
      <formula1>50</formula1>
    </dataValidation>
    <dataValidation type="decimal" operator="greaterThan" allowBlank="1" showInputMessage="1" showErrorMessage="1" errorTitle="ลงข้อมูลผิด" error="น้ำหนักตัวเป็น กิโลกรัม _x000a_ทศนิยม 1 ตำแหน่ง" sqref="F19:F618">
      <formula1>0</formula1>
    </dataValidation>
    <dataValidation type="whole" allowBlank="1" showInputMessage="1" showErrorMessage="1" errorTitle="ลงข้อมูลผิด" error="ปีพ.ศ. 2496 - 2551" sqref="E19:E618">
      <formula1>2496</formula1>
      <formula2>2551</formula2>
    </dataValidation>
    <dataValidation type="decimal" operator="greaterThan" allowBlank="1" showInputMessage="1" showErrorMessage="1" errorTitle="ลงข้อมูลผิด" error="รอบเอวเป็น เซนติเมตร" sqref="H19:L618 M328:M618 Q328:Q618 O328:O618 N19:N618 P19:P618 R19:R618">
      <formula1>0</formula1>
    </dataValidation>
    <dataValidation type="list" allowBlank="1" showDropDown="1" showInputMessage="1" showErrorMessage="1" sqref="D19:D618">
      <formula1>#REF!</formula1>
    </dataValidation>
    <dataValidation type="list" allowBlank="1" showInputMessage="1" showErrorMessage="1" errorTitle="ข้อมูลผิด" error="เดือนที่วัดผล" sqref="C2">
      <formula1>#REF!</formula1>
    </dataValidation>
    <dataValidation type="list" allowBlank="1" showInputMessage="1" showErrorMessage="1" sqref="C1">
      <formula1>#REF!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opLeftCell="D1" zoomScale="145" zoomScaleNormal="145" workbookViewId="0">
      <selection activeCell="D9" sqref="D9"/>
    </sheetView>
  </sheetViews>
  <sheetFormatPr defaultColWidth="38.125" defaultRowHeight="14.25" x14ac:dyDescent="0.2"/>
  <cols>
    <col min="1" max="1" width="34" style="240" bestFit="1" customWidth="1"/>
    <col min="2" max="2" width="20.875" style="240" bestFit="1" customWidth="1"/>
    <col min="3" max="5" width="18.875" style="240" bestFit="1" customWidth="1"/>
    <col min="6" max="6" width="18.875" style="267" bestFit="1" customWidth="1"/>
    <col min="7" max="7" width="17.875" style="240" bestFit="1" customWidth="1"/>
    <col min="8" max="10" width="18.875" style="240" bestFit="1" customWidth="1"/>
    <col min="11" max="11" width="18.875" style="247" bestFit="1" customWidth="1"/>
    <col min="12" max="12" width="18.875" style="268" bestFit="1" customWidth="1"/>
    <col min="13" max="16384" width="38.125" style="240"/>
  </cols>
  <sheetData>
    <row r="1" spans="1:12" ht="28.5" x14ac:dyDescent="0.2">
      <c r="A1" s="236" t="s">
        <v>10</v>
      </c>
      <c r="B1" s="237" t="s">
        <v>137</v>
      </c>
      <c r="C1" s="236" t="s">
        <v>139</v>
      </c>
      <c r="D1" s="237" t="s">
        <v>140</v>
      </c>
      <c r="E1" s="236" t="s">
        <v>141</v>
      </c>
      <c r="F1" s="237" t="s">
        <v>142</v>
      </c>
      <c r="G1" s="236" t="s">
        <v>143</v>
      </c>
      <c r="H1" s="236" t="s">
        <v>144</v>
      </c>
      <c r="I1" s="236" t="s">
        <v>145</v>
      </c>
      <c r="J1" s="236" t="s">
        <v>146</v>
      </c>
      <c r="K1" s="238" t="s">
        <v>147</v>
      </c>
      <c r="L1" s="239" t="s">
        <v>148</v>
      </c>
    </row>
    <row r="2" spans="1:12" hidden="1" x14ac:dyDescent="0.2">
      <c r="A2" s="241" t="s">
        <v>95</v>
      </c>
      <c r="B2" s="242">
        <v>5</v>
      </c>
      <c r="C2" s="243">
        <v>53</v>
      </c>
      <c r="D2" s="244">
        <v>50</v>
      </c>
      <c r="E2" s="243">
        <v>71.12</v>
      </c>
      <c r="F2" s="244">
        <v>20.811654526534863</v>
      </c>
      <c r="G2" s="243">
        <v>0</v>
      </c>
      <c r="H2" s="243">
        <v>100</v>
      </c>
      <c r="I2" s="243">
        <v>0</v>
      </c>
      <c r="J2" s="243">
        <v>0</v>
      </c>
      <c r="K2" s="245">
        <v>0</v>
      </c>
      <c r="L2" s="246">
        <v>100</v>
      </c>
    </row>
    <row r="3" spans="1:12" ht="42.75" x14ac:dyDescent="0.2">
      <c r="A3" s="247" t="s">
        <v>138</v>
      </c>
      <c r="B3" s="248">
        <v>8</v>
      </c>
      <c r="C3" s="249">
        <v>35.125</v>
      </c>
      <c r="D3" s="250">
        <v>55.5625</v>
      </c>
      <c r="E3" s="249">
        <v>73.9375</v>
      </c>
      <c r="F3" s="250">
        <v>21.224813723963667</v>
      </c>
      <c r="G3" s="249">
        <v>0</v>
      </c>
      <c r="H3" s="251">
        <v>87.5</v>
      </c>
      <c r="I3" s="251">
        <v>0</v>
      </c>
      <c r="J3" s="251">
        <v>12.5</v>
      </c>
      <c r="K3" s="252">
        <v>12.5</v>
      </c>
      <c r="L3" s="253">
        <v>87.5</v>
      </c>
    </row>
    <row r="4" spans="1:12" x14ac:dyDescent="0.2">
      <c r="A4" s="247" t="s">
        <v>108</v>
      </c>
      <c r="B4" s="248">
        <v>11</v>
      </c>
      <c r="C4" s="249">
        <v>39.272727272727273</v>
      </c>
      <c r="D4" s="250">
        <v>58.454545454545453</v>
      </c>
      <c r="E4" s="249">
        <v>75.517272727272712</v>
      </c>
      <c r="F4" s="250">
        <v>22.38498806808024</v>
      </c>
      <c r="G4" s="249">
        <v>18.181818181818183</v>
      </c>
      <c r="H4" s="251">
        <v>36.363636363636367</v>
      </c>
      <c r="I4" s="251">
        <v>18.181818181818183</v>
      </c>
      <c r="J4" s="251">
        <v>27.272727272727273</v>
      </c>
      <c r="K4" s="252">
        <v>18.181818181818183</v>
      </c>
      <c r="L4" s="253">
        <v>81.818181818181813</v>
      </c>
    </row>
    <row r="5" spans="1:12" x14ac:dyDescent="0.2">
      <c r="A5" s="247" t="s">
        <v>97</v>
      </c>
      <c r="B5" s="248">
        <v>75</v>
      </c>
      <c r="C5" s="249">
        <v>42.4</v>
      </c>
      <c r="D5" s="250">
        <v>60.656944444444434</v>
      </c>
      <c r="E5" s="249">
        <v>78.033888888888868</v>
      </c>
      <c r="F5" s="250">
        <v>23.242728092606811</v>
      </c>
      <c r="G5" s="249">
        <v>9.7222222222222214</v>
      </c>
      <c r="H5" s="251">
        <v>38.888888888888886</v>
      </c>
      <c r="I5" s="251">
        <v>20.833333333333332</v>
      </c>
      <c r="J5" s="251">
        <v>30.555555555555557</v>
      </c>
      <c r="K5" s="252">
        <v>31.944444444444443</v>
      </c>
      <c r="L5" s="253">
        <v>68.055555555555557</v>
      </c>
    </row>
    <row r="6" spans="1:12" x14ac:dyDescent="0.2">
      <c r="A6" s="247" t="s">
        <v>110</v>
      </c>
      <c r="B6" s="248">
        <v>64</v>
      </c>
      <c r="C6" s="249">
        <v>44.125</v>
      </c>
      <c r="D6" s="250">
        <v>60.441935483870971</v>
      </c>
      <c r="E6" s="249">
        <v>79.104838709677423</v>
      </c>
      <c r="F6" s="250">
        <v>23.265335414746453</v>
      </c>
      <c r="G6" s="249">
        <v>6.4516129032258061</v>
      </c>
      <c r="H6" s="251">
        <v>50</v>
      </c>
      <c r="I6" s="251">
        <v>16.129032258064516</v>
      </c>
      <c r="J6" s="251">
        <v>27.419354838709676</v>
      </c>
      <c r="K6" s="252">
        <v>32.258064516129032</v>
      </c>
      <c r="L6" s="253">
        <v>67.741935483870961</v>
      </c>
    </row>
    <row r="7" spans="1:12" x14ac:dyDescent="0.2">
      <c r="A7" s="247" t="s">
        <v>103</v>
      </c>
      <c r="B7" s="248">
        <v>41</v>
      </c>
      <c r="C7" s="249">
        <v>40.027027027027025</v>
      </c>
      <c r="D7" s="250">
        <v>61.800000000000011</v>
      </c>
      <c r="E7" s="249">
        <v>80.741379310344826</v>
      </c>
      <c r="F7" s="250">
        <v>24.0698987105641</v>
      </c>
      <c r="G7" s="249">
        <v>9.375</v>
      </c>
      <c r="H7" s="251">
        <v>37.5</v>
      </c>
      <c r="I7" s="251">
        <v>21.875</v>
      </c>
      <c r="J7" s="251">
        <v>31.25</v>
      </c>
      <c r="K7" s="252">
        <v>44.827586206896555</v>
      </c>
      <c r="L7" s="253">
        <v>55.172413793103445</v>
      </c>
    </row>
    <row r="8" spans="1:12" x14ac:dyDescent="0.2">
      <c r="A8" s="247" t="s">
        <v>105</v>
      </c>
      <c r="B8" s="248">
        <v>35</v>
      </c>
      <c r="C8" s="249">
        <v>38.228571428571428</v>
      </c>
      <c r="D8" s="250">
        <v>65.371428571428567</v>
      </c>
      <c r="E8" s="249">
        <v>82.971428571428575</v>
      </c>
      <c r="F8" s="250">
        <v>24.090630229982107</v>
      </c>
      <c r="G8" s="249">
        <v>14.285714285714286</v>
      </c>
      <c r="H8" s="251">
        <v>40</v>
      </c>
      <c r="I8" s="251">
        <v>11.428571428571429</v>
      </c>
      <c r="J8" s="251">
        <v>34.285714285714285</v>
      </c>
      <c r="K8" s="252">
        <v>45.714285714285715</v>
      </c>
      <c r="L8" s="253">
        <v>54.285714285714285</v>
      </c>
    </row>
    <row r="9" spans="1:12" x14ac:dyDescent="0.2">
      <c r="A9" s="247" t="s">
        <v>99</v>
      </c>
      <c r="B9" s="248">
        <v>57</v>
      </c>
      <c r="C9" s="249">
        <v>43.684210526315788</v>
      </c>
      <c r="D9" s="250">
        <v>62.698245614035088</v>
      </c>
      <c r="E9" s="249">
        <v>80.850877192982452</v>
      </c>
      <c r="F9" s="250">
        <v>24.52407726064202</v>
      </c>
      <c r="G9" s="249">
        <v>3.5087719298245612</v>
      </c>
      <c r="H9" s="251">
        <v>45.614035087719301</v>
      </c>
      <c r="I9" s="251">
        <v>17.543859649122808</v>
      </c>
      <c r="J9" s="251">
        <v>33.333333333333336</v>
      </c>
      <c r="K9" s="252">
        <v>47.368421052631582</v>
      </c>
      <c r="L9" s="253">
        <v>52.631578947368418</v>
      </c>
    </row>
    <row r="10" spans="1:12" x14ac:dyDescent="0.2">
      <c r="A10" s="247" t="s">
        <v>109</v>
      </c>
      <c r="B10" s="248">
        <v>50</v>
      </c>
      <c r="C10" s="249">
        <v>40.102040816326529</v>
      </c>
      <c r="D10" s="250">
        <v>62.774000000000008</v>
      </c>
      <c r="E10" s="249">
        <v>81.819999999999993</v>
      </c>
      <c r="F10" s="250">
        <v>24.224570456254199</v>
      </c>
      <c r="G10" s="249">
        <v>8</v>
      </c>
      <c r="H10" s="251">
        <v>34</v>
      </c>
      <c r="I10" s="251">
        <v>14</v>
      </c>
      <c r="J10" s="251">
        <v>44</v>
      </c>
      <c r="K10" s="252">
        <v>50</v>
      </c>
      <c r="L10" s="253">
        <v>50</v>
      </c>
    </row>
    <row r="11" spans="1:12" x14ac:dyDescent="0.2">
      <c r="A11" s="247" t="s">
        <v>102</v>
      </c>
      <c r="B11" s="248">
        <v>54</v>
      </c>
      <c r="C11" s="249">
        <v>43.611111111111114</v>
      </c>
      <c r="D11" s="250">
        <v>65.034999999999997</v>
      </c>
      <c r="E11" s="249">
        <v>82.648148148148152</v>
      </c>
      <c r="F11" s="250">
        <v>24.60546004065025</v>
      </c>
      <c r="G11" s="249">
        <v>3.7037037037037037</v>
      </c>
      <c r="H11" s="251">
        <v>37.037037037037038</v>
      </c>
      <c r="I11" s="251">
        <v>20.37037037037037</v>
      </c>
      <c r="J11" s="251">
        <v>38.888888888888886</v>
      </c>
      <c r="K11" s="252">
        <v>50</v>
      </c>
      <c r="L11" s="253">
        <v>50</v>
      </c>
    </row>
    <row r="12" spans="1:12" x14ac:dyDescent="0.2">
      <c r="A12" s="247" t="s">
        <v>100</v>
      </c>
      <c r="B12" s="248">
        <v>50</v>
      </c>
      <c r="C12" s="249">
        <v>43.22</v>
      </c>
      <c r="D12" s="250">
        <v>62.466000000000001</v>
      </c>
      <c r="E12" s="249">
        <v>81.048000000000002</v>
      </c>
      <c r="F12" s="250">
        <v>23.772972227791993</v>
      </c>
      <c r="G12" s="249">
        <v>6</v>
      </c>
      <c r="H12" s="251">
        <v>42</v>
      </c>
      <c r="I12" s="251">
        <v>24</v>
      </c>
      <c r="J12" s="251">
        <v>28</v>
      </c>
      <c r="K12" s="252">
        <v>50</v>
      </c>
      <c r="L12" s="253">
        <v>50</v>
      </c>
    </row>
    <row r="13" spans="1:12" x14ac:dyDescent="0.2">
      <c r="A13" s="247" t="s">
        <v>107</v>
      </c>
      <c r="B13" s="248">
        <v>39</v>
      </c>
      <c r="C13" s="249">
        <v>38.769230769230766</v>
      </c>
      <c r="D13" s="250">
        <v>60.629139025369184</v>
      </c>
      <c r="E13" s="249">
        <v>82.222086443718581</v>
      </c>
      <c r="F13" s="250">
        <v>23.118544450251989</v>
      </c>
      <c r="G13" s="249">
        <v>17.948717948717949</v>
      </c>
      <c r="H13" s="251">
        <v>35.897435897435898</v>
      </c>
      <c r="I13" s="251">
        <v>20.512820512820515</v>
      </c>
      <c r="J13" s="251">
        <v>25.641025641025642</v>
      </c>
      <c r="K13" s="252">
        <v>51.282051282051285</v>
      </c>
      <c r="L13" s="253">
        <v>48.717948717948715</v>
      </c>
    </row>
    <row r="14" spans="1:12" x14ac:dyDescent="0.2">
      <c r="A14" s="247" t="s">
        <v>96</v>
      </c>
      <c r="B14" s="248">
        <v>25</v>
      </c>
      <c r="C14" s="249">
        <v>42.36</v>
      </c>
      <c r="D14" s="250">
        <v>64.596000000000004</v>
      </c>
      <c r="E14" s="249">
        <v>81.260000000000005</v>
      </c>
      <c r="F14" s="250">
        <v>24.990883561670742</v>
      </c>
      <c r="G14" s="249">
        <v>12</v>
      </c>
      <c r="H14" s="251">
        <v>32</v>
      </c>
      <c r="I14" s="251">
        <v>16</v>
      </c>
      <c r="J14" s="251">
        <v>40</v>
      </c>
      <c r="K14" s="252">
        <v>52</v>
      </c>
      <c r="L14" s="253">
        <v>48</v>
      </c>
    </row>
    <row r="15" spans="1:12" x14ac:dyDescent="0.2">
      <c r="A15" s="247" t="s">
        <v>101</v>
      </c>
      <c r="B15" s="248">
        <v>152</v>
      </c>
      <c r="C15" s="249">
        <v>45.489932885906043</v>
      </c>
      <c r="D15" s="250">
        <v>64.20748299319726</v>
      </c>
      <c r="E15" s="249">
        <v>82.841379310344834</v>
      </c>
      <c r="F15" s="250">
        <v>24.742248444526588</v>
      </c>
      <c r="G15" s="249">
        <v>4.0816326530612246</v>
      </c>
      <c r="H15" s="251">
        <v>36.054421768707485</v>
      </c>
      <c r="I15" s="251">
        <v>17.687074829931973</v>
      </c>
      <c r="J15" s="251">
        <v>42.176870748299322</v>
      </c>
      <c r="K15" s="252">
        <v>55.172413793103445</v>
      </c>
      <c r="L15" s="253">
        <v>44.827586206896555</v>
      </c>
    </row>
    <row r="16" spans="1:12" x14ac:dyDescent="0.2">
      <c r="A16" s="247" t="s">
        <v>112</v>
      </c>
      <c r="B16" s="248">
        <v>68</v>
      </c>
      <c r="C16" s="249">
        <v>40.777777777777779</v>
      </c>
      <c r="D16" s="250">
        <v>64.689230769230761</v>
      </c>
      <c r="E16" s="249">
        <v>83.143692307692277</v>
      </c>
      <c r="F16" s="250">
        <v>24.682446251474545</v>
      </c>
      <c r="G16" s="249">
        <v>6.1538461538461542</v>
      </c>
      <c r="H16" s="251">
        <v>30.76923076923077</v>
      </c>
      <c r="I16" s="251">
        <v>21.53846153846154</v>
      </c>
      <c r="J16" s="251">
        <v>41.53846153846154</v>
      </c>
      <c r="K16" s="252">
        <v>56.923076923076898</v>
      </c>
      <c r="L16" s="253">
        <v>43.07692307692308</v>
      </c>
    </row>
    <row r="17" spans="1:12" x14ac:dyDescent="0.2">
      <c r="A17" s="247" t="s">
        <v>111</v>
      </c>
      <c r="B17" s="248">
        <v>51</v>
      </c>
      <c r="C17" s="249">
        <v>39.479999999999997</v>
      </c>
      <c r="D17" s="250">
        <v>68.611111111111114</v>
      </c>
      <c r="E17" s="249">
        <v>86.108888888888885</v>
      </c>
      <c r="F17" s="250">
        <v>24.91553095668311</v>
      </c>
      <c r="G17" s="249">
        <v>4.4444444444444446</v>
      </c>
      <c r="H17" s="251">
        <v>26.666666666666668</v>
      </c>
      <c r="I17" s="251">
        <v>28.888888888888889</v>
      </c>
      <c r="J17" s="251">
        <v>40</v>
      </c>
      <c r="K17" s="252">
        <v>57.777777777777779</v>
      </c>
      <c r="L17" s="253">
        <v>42.222222222222221</v>
      </c>
    </row>
    <row r="18" spans="1:12" x14ac:dyDescent="0.2">
      <c r="A18" s="247" t="s">
        <v>116</v>
      </c>
      <c r="B18" s="248">
        <v>79</v>
      </c>
      <c r="C18" s="249">
        <v>45.5</v>
      </c>
      <c r="D18" s="250">
        <v>60.82763157894739</v>
      </c>
      <c r="E18" s="249">
        <v>82.753947368421052</v>
      </c>
      <c r="F18" s="250">
        <v>23.931024814629328</v>
      </c>
      <c r="G18" s="249">
        <v>1.3157894736842106</v>
      </c>
      <c r="H18" s="251">
        <v>44.736842105263158</v>
      </c>
      <c r="I18" s="251">
        <v>14.473684210526315</v>
      </c>
      <c r="J18" s="251">
        <v>39.473684210526315</v>
      </c>
      <c r="K18" s="252">
        <v>59.210526315789473</v>
      </c>
      <c r="L18" s="253">
        <v>40.789473684210527</v>
      </c>
    </row>
    <row r="19" spans="1:12" x14ac:dyDescent="0.2">
      <c r="A19" s="247" t="s">
        <v>104</v>
      </c>
      <c r="B19" s="248">
        <v>101</v>
      </c>
      <c r="C19" s="249">
        <v>43.723684210526315</v>
      </c>
      <c r="D19" s="250">
        <v>62.463636363636326</v>
      </c>
      <c r="E19" s="249">
        <v>83.733766233766232</v>
      </c>
      <c r="F19" s="250">
        <v>25.152999406091872</v>
      </c>
      <c r="G19" s="249">
        <v>9.2105263157894743</v>
      </c>
      <c r="H19" s="251">
        <v>26.315789473684209</v>
      </c>
      <c r="I19" s="251">
        <v>19.736842105263158</v>
      </c>
      <c r="J19" s="251">
        <v>44.736842105263158</v>
      </c>
      <c r="K19" s="252">
        <v>63.157894736842103</v>
      </c>
      <c r="L19" s="253">
        <v>36.842105263157897</v>
      </c>
    </row>
    <row r="20" spans="1:12" x14ac:dyDescent="0.2">
      <c r="A20" s="247" t="s">
        <v>114</v>
      </c>
      <c r="B20" s="248">
        <v>11</v>
      </c>
      <c r="C20" s="249">
        <v>43.090909090909093</v>
      </c>
      <c r="D20" s="250">
        <v>57.581818181818193</v>
      </c>
      <c r="E20" s="249">
        <v>79.954545454545453</v>
      </c>
      <c r="F20" s="250">
        <v>23.033202334103645</v>
      </c>
      <c r="G20" s="249">
        <v>18.181818181818183</v>
      </c>
      <c r="H20" s="251">
        <v>36.363636363636367</v>
      </c>
      <c r="I20" s="251">
        <v>27.272727272727273</v>
      </c>
      <c r="J20" s="251">
        <v>18.181818181818183</v>
      </c>
      <c r="K20" s="252">
        <v>63.636363636363633</v>
      </c>
      <c r="L20" s="253">
        <v>36.363636363636367</v>
      </c>
    </row>
    <row r="21" spans="1:12" x14ac:dyDescent="0.2">
      <c r="A21" s="247" t="s">
        <v>115</v>
      </c>
      <c r="B21" s="248">
        <v>17</v>
      </c>
      <c r="C21" s="249">
        <v>43.529411764705884</v>
      </c>
      <c r="D21" s="250">
        <v>61.95882352941176</v>
      </c>
      <c r="E21" s="249">
        <v>84.705882352941174</v>
      </c>
      <c r="F21" s="250">
        <v>23.922747807305935</v>
      </c>
      <c r="G21" s="249">
        <v>0</v>
      </c>
      <c r="H21" s="251">
        <v>35.294117647058826</v>
      </c>
      <c r="I21" s="251">
        <v>29.411764705882351</v>
      </c>
      <c r="J21" s="251">
        <v>35.294117647058826</v>
      </c>
      <c r="K21" s="252">
        <v>70.588235294117652</v>
      </c>
      <c r="L21" s="253">
        <v>29.411764705882351</v>
      </c>
    </row>
    <row r="22" spans="1:12" x14ac:dyDescent="0.2">
      <c r="A22" s="247" t="s">
        <v>106</v>
      </c>
      <c r="B22" s="248">
        <v>21</v>
      </c>
      <c r="C22" s="249">
        <v>38</v>
      </c>
      <c r="D22" s="250">
        <v>73.547619047619051</v>
      </c>
      <c r="E22" s="249">
        <v>92.142857142857139</v>
      </c>
      <c r="F22" s="250">
        <v>26.874865894021713</v>
      </c>
      <c r="G22" s="249">
        <v>4.7619047619047619</v>
      </c>
      <c r="H22" s="251">
        <v>19.047619047619047</v>
      </c>
      <c r="I22" s="251">
        <v>23.80952380952381</v>
      </c>
      <c r="J22" s="251">
        <v>52.38095238095238</v>
      </c>
      <c r="K22" s="252">
        <v>76.19047619047619</v>
      </c>
      <c r="L22" s="253">
        <v>23.80952380952381</v>
      </c>
    </row>
    <row r="23" spans="1:12" x14ac:dyDescent="0.2">
      <c r="A23" s="247" t="s">
        <v>98</v>
      </c>
      <c r="B23" s="254" t="s">
        <v>151</v>
      </c>
      <c r="C23" s="251" t="s">
        <v>151</v>
      </c>
      <c r="D23" s="255" t="s">
        <v>151</v>
      </c>
      <c r="E23" s="251" t="s">
        <v>151</v>
      </c>
      <c r="F23" s="255" t="s">
        <v>151</v>
      </c>
      <c r="G23" s="251" t="s">
        <v>151</v>
      </c>
      <c r="H23" s="251" t="s">
        <v>151</v>
      </c>
      <c r="I23" s="251" t="s">
        <v>151</v>
      </c>
      <c r="J23" s="251" t="s">
        <v>151</v>
      </c>
      <c r="K23" s="252" t="s">
        <v>151</v>
      </c>
      <c r="L23" s="253" t="s">
        <v>151</v>
      </c>
    </row>
    <row r="24" spans="1:12" x14ac:dyDescent="0.2">
      <c r="A24" s="247" t="s">
        <v>113</v>
      </c>
      <c r="B24" s="254" t="s">
        <v>151</v>
      </c>
      <c r="C24" s="251" t="s">
        <v>151</v>
      </c>
      <c r="D24" s="255" t="s">
        <v>151</v>
      </c>
      <c r="E24" s="251" t="s">
        <v>151</v>
      </c>
      <c r="F24" s="255" t="s">
        <v>151</v>
      </c>
      <c r="G24" s="251" t="s">
        <v>151</v>
      </c>
      <c r="H24" s="251" t="s">
        <v>151</v>
      </c>
      <c r="I24" s="251" t="s">
        <v>151</v>
      </c>
      <c r="J24" s="251" t="s">
        <v>151</v>
      </c>
      <c r="K24" s="252" t="s">
        <v>151</v>
      </c>
      <c r="L24" s="253" t="s">
        <v>151</v>
      </c>
    </row>
    <row r="25" spans="1:12" x14ac:dyDescent="0.2">
      <c r="A25" s="256"/>
      <c r="B25" s="257"/>
      <c r="C25" s="258"/>
      <c r="D25" s="259"/>
      <c r="E25" s="258"/>
      <c r="F25" s="259"/>
      <c r="G25" s="258"/>
      <c r="H25" s="258"/>
      <c r="I25" s="258"/>
      <c r="J25" s="258"/>
      <c r="K25" s="256"/>
      <c r="L25" s="260"/>
    </row>
    <row r="26" spans="1:12" ht="15" thickBot="1" x14ac:dyDescent="0.25">
      <c r="A26" s="261" t="s">
        <v>67</v>
      </c>
      <c r="B26" s="262">
        <v>1014</v>
      </c>
      <c r="C26" s="263">
        <v>42.63163371488033</v>
      </c>
      <c r="D26" s="264">
        <v>63.078038138208811</v>
      </c>
      <c r="E26" s="263">
        <v>82.102475127689488</v>
      </c>
      <c r="F26" s="264">
        <v>24.252095550086722</v>
      </c>
      <c r="G26" s="263">
        <v>6.8134171907756818</v>
      </c>
      <c r="H26" s="263">
        <v>37.316561844863735</v>
      </c>
      <c r="I26" s="263">
        <v>19.077568134171909</v>
      </c>
      <c r="J26" s="263">
        <v>36.79245283018868</v>
      </c>
      <c r="K26" s="265">
        <v>50.895679662802948</v>
      </c>
      <c r="L26" s="266">
        <v>49.104320337197052</v>
      </c>
    </row>
  </sheetData>
  <sortState ref="A3:L24">
    <sortCondition ref="K3"/>
  </sortState>
  <conditionalFormatting sqref="H2:H24">
    <cfRule type="dataBar" priority="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{578FF38A-5873-43D9-B152-73C52D636FC8}</x14:id>
        </ext>
      </extLst>
    </cfRule>
  </conditionalFormatting>
  <conditionalFormatting sqref="H1:H1048576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{028B5BE0-4D18-40AF-80F5-87731F0A688C}</x14:id>
        </ext>
      </extLst>
    </cfRule>
  </conditionalFormatting>
  <conditionalFormatting sqref="I1:I1048576">
    <cfRule type="dataBar" priority="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{1568F21E-0EAF-4FE5-83EC-D0536EE14EC1}</x14:id>
        </ext>
      </extLst>
    </cfRule>
  </conditionalFormatting>
  <conditionalFormatting sqref="J1:J1048576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{5409AB29-67BA-4EA8-8F20-0C48CE2549B5}</x14:id>
        </ext>
      </extLst>
    </cfRule>
  </conditionalFormatting>
  <conditionalFormatting sqref="K1:K1048576">
    <cfRule type="dataBar" priority="1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{B76F284D-1168-4C58-BA51-2F96DCCB11A5}</x14:id>
        </ext>
      </extLst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78FF38A-5873-43D9-B152-73C52D636FC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H2:H24</xm:sqref>
        </x14:conditionalFormatting>
        <x14:conditionalFormatting xmlns:xm="http://schemas.microsoft.com/office/excel/2006/main">
          <x14:cfRule type="dataBar" id="{028B5BE0-4D18-40AF-80F5-87731F0A688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H1:H1048576</xm:sqref>
        </x14:conditionalFormatting>
        <x14:conditionalFormatting xmlns:xm="http://schemas.microsoft.com/office/excel/2006/main">
          <x14:cfRule type="dataBar" id="{1568F21E-0EAF-4FE5-83EC-D0536EE14EC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I1:I1048576</xm:sqref>
        </x14:conditionalFormatting>
        <x14:conditionalFormatting xmlns:xm="http://schemas.microsoft.com/office/excel/2006/main">
          <x14:cfRule type="dataBar" id="{5409AB29-67BA-4EA8-8F20-0C48CE2549B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J1:J1048576</xm:sqref>
        </x14:conditionalFormatting>
        <x14:conditionalFormatting xmlns:xm="http://schemas.microsoft.com/office/excel/2006/main">
          <x14:cfRule type="dataBar" id="{B76F284D-1168-4C58-BA51-2F96DCCB11A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K1:K1048576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7"/>
  <sheetViews>
    <sheetView topLeftCell="A19" workbookViewId="0">
      <selection activeCell="C41" sqref="C41"/>
    </sheetView>
  </sheetViews>
  <sheetFormatPr defaultRowHeight="14.25" x14ac:dyDescent="0.2"/>
  <cols>
    <col min="2" max="2" width="39.75" customWidth="1"/>
    <col min="4" max="4" width="10.25" customWidth="1"/>
    <col min="5" max="5" width="8" customWidth="1"/>
    <col min="6" max="6" width="6.625" customWidth="1"/>
    <col min="7" max="7" width="9.75" customWidth="1"/>
    <col min="8" max="8" width="10.5" customWidth="1"/>
    <col min="9" max="9" width="11.375" customWidth="1"/>
    <col min="13" max="13" width="10.625" customWidth="1"/>
    <col min="14" max="14" width="10.125" customWidth="1"/>
    <col min="15" max="15" width="10.5" customWidth="1"/>
    <col min="23" max="23" width="10.375" customWidth="1"/>
  </cols>
  <sheetData>
    <row r="1" spans="1:34" ht="84" x14ac:dyDescent="0.35">
      <c r="A1" s="275"/>
      <c r="B1" s="276" t="s">
        <v>10</v>
      </c>
      <c r="C1" s="279" t="s">
        <v>117</v>
      </c>
      <c r="D1" s="280" t="s">
        <v>152</v>
      </c>
      <c r="E1" s="280" t="s">
        <v>157</v>
      </c>
      <c r="F1" s="280" t="s">
        <v>168</v>
      </c>
      <c r="G1" s="280" t="s">
        <v>153</v>
      </c>
      <c r="H1" s="280" t="s">
        <v>158</v>
      </c>
      <c r="I1" s="280" t="s">
        <v>159</v>
      </c>
      <c r="J1" s="284" t="s">
        <v>154</v>
      </c>
      <c r="K1" s="282" t="s">
        <v>160</v>
      </c>
      <c r="L1" s="282" t="s">
        <v>161</v>
      </c>
      <c r="M1" s="282" t="s">
        <v>156</v>
      </c>
      <c r="N1" s="280" t="s">
        <v>164</v>
      </c>
      <c r="O1" s="280" t="s">
        <v>165</v>
      </c>
      <c r="P1" s="281" t="s">
        <v>155</v>
      </c>
      <c r="Q1" s="280" t="s">
        <v>162</v>
      </c>
      <c r="R1" s="280" t="s">
        <v>163</v>
      </c>
      <c r="S1" s="283" t="s">
        <v>121</v>
      </c>
      <c r="T1" s="283" t="s">
        <v>81</v>
      </c>
      <c r="U1" s="279" t="s">
        <v>120</v>
      </c>
      <c r="V1" s="283" t="s">
        <v>81</v>
      </c>
      <c r="W1" s="280" t="s">
        <v>119</v>
      </c>
      <c r="X1" s="283" t="s">
        <v>81</v>
      </c>
      <c r="Y1" s="283" t="s">
        <v>122</v>
      </c>
      <c r="Z1" s="283" t="s">
        <v>81</v>
      </c>
      <c r="AA1" s="280" t="s">
        <v>149</v>
      </c>
      <c r="AB1" s="283" t="s">
        <v>81</v>
      </c>
      <c r="AC1" s="283" t="s">
        <v>94</v>
      </c>
      <c r="AD1" s="283" t="s">
        <v>81</v>
      </c>
      <c r="AE1" s="283" t="s">
        <v>93</v>
      </c>
      <c r="AF1" s="283" t="s">
        <v>81</v>
      </c>
      <c r="AG1" s="280" t="s">
        <v>150</v>
      </c>
      <c r="AH1" s="283" t="s">
        <v>81</v>
      </c>
    </row>
    <row r="2" spans="1:34" ht="21" x14ac:dyDescent="0.35">
      <c r="A2" s="336" t="s">
        <v>118</v>
      </c>
      <c r="B2" s="288" t="s">
        <v>95</v>
      </c>
      <c r="C2" s="275">
        <v>5</v>
      </c>
      <c r="D2" s="275">
        <v>55</v>
      </c>
      <c r="E2" s="278">
        <v>60</v>
      </c>
      <c r="F2" s="278">
        <v>40</v>
      </c>
      <c r="G2" s="285">
        <v>71</v>
      </c>
      <c r="H2" s="285">
        <v>92</v>
      </c>
      <c r="I2" s="285">
        <v>50</v>
      </c>
      <c r="J2" s="278">
        <v>162.5</v>
      </c>
      <c r="K2" s="278">
        <v>170</v>
      </c>
      <c r="L2" s="278">
        <v>155</v>
      </c>
      <c r="M2" s="289">
        <v>81.706666666666663</v>
      </c>
      <c r="N2" s="289">
        <v>102</v>
      </c>
      <c r="O2" s="289">
        <v>71.56</v>
      </c>
      <c r="P2" s="278">
        <v>26.322782280568468</v>
      </c>
      <c r="Q2" s="278">
        <v>31.833910034602077</v>
      </c>
      <c r="R2" s="278">
        <v>20.811654526534863</v>
      </c>
      <c r="S2" s="288">
        <v>0</v>
      </c>
      <c r="T2" s="287">
        <v>0</v>
      </c>
      <c r="U2" s="291">
        <v>1</v>
      </c>
      <c r="V2" s="292">
        <v>20</v>
      </c>
      <c r="W2" s="295">
        <v>0</v>
      </c>
      <c r="X2" s="296">
        <v>0</v>
      </c>
      <c r="Y2" s="297">
        <v>1</v>
      </c>
      <c r="Z2" s="298">
        <v>20</v>
      </c>
      <c r="AA2" s="275">
        <v>3</v>
      </c>
      <c r="AB2" s="278">
        <v>60</v>
      </c>
      <c r="AC2" s="275">
        <v>1</v>
      </c>
      <c r="AD2" s="278">
        <v>20</v>
      </c>
      <c r="AE2" s="275">
        <v>1</v>
      </c>
      <c r="AF2" s="278">
        <v>20</v>
      </c>
      <c r="AG2" s="275">
        <v>3</v>
      </c>
      <c r="AH2" s="278">
        <v>60</v>
      </c>
    </row>
    <row r="3" spans="1:34" ht="21" x14ac:dyDescent="0.35">
      <c r="A3" s="337"/>
      <c r="B3" s="288" t="s">
        <v>96</v>
      </c>
      <c r="C3" s="275">
        <v>25</v>
      </c>
      <c r="D3" s="275">
        <v>42.36</v>
      </c>
      <c r="E3" s="278">
        <v>28</v>
      </c>
      <c r="F3" s="278">
        <v>72</v>
      </c>
      <c r="G3" s="285">
        <v>64.596000000000004</v>
      </c>
      <c r="H3" s="285">
        <v>77.842857142857142</v>
      </c>
      <c r="I3" s="285">
        <v>59.444444444444443</v>
      </c>
      <c r="J3" s="278">
        <v>160.44</v>
      </c>
      <c r="K3" s="278">
        <v>169.57142857142858</v>
      </c>
      <c r="L3" s="278">
        <v>156.88888888888889</v>
      </c>
      <c r="M3" s="289">
        <v>81.260000000000005</v>
      </c>
      <c r="N3" s="289">
        <v>95.5</v>
      </c>
      <c r="O3" s="289">
        <v>75.722222222222229</v>
      </c>
      <c r="P3" s="278">
        <v>24.990883561670742</v>
      </c>
      <c r="Q3" s="278">
        <v>26.996885042492689</v>
      </c>
      <c r="R3" s="278">
        <v>24.210771874684433</v>
      </c>
      <c r="S3" s="288">
        <v>3</v>
      </c>
      <c r="T3" s="287">
        <v>12</v>
      </c>
      <c r="U3" s="291">
        <v>8</v>
      </c>
      <c r="V3" s="292">
        <v>32</v>
      </c>
      <c r="W3" s="295">
        <v>4</v>
      </c>
      <c r="X3" s="296">
        <v>16</v>
      </c>
      <c r="Y3" s="297">
        <v>10</v>
      </c>
      <c r="Z3" s="298">
        <v>40</v>
      </c>
      <c r="AA3" s="275">
        <v>0</v>
      </c>
      <c r="AB3" s="278">
        <v>0</v>
      </c>
      <c r="AC3" s="275">
        <v>13</v>
      </c>
      <c r="AD3" s="278">
        <v>52</v>
      </c>
      <c r="AE3" s="275">
        <v>12</v>
      </c>
      <c r="AF3" s="278">
        <v>48</v>
      </c>
      <c r="AG3" s="275">
        <v>0</v>
      </c>
      <c r="AH3" s="278">
        <v>0</v>
      </c>
    </row>
    <row r="4" spans="1:34" ht="21" x14ac:dyDescent="0.35">
      <c r="A4" s="337"/>
      <c r="B4" s="288" t="s">
        <v>97</v>
      </c>
      <c r="C4" s="275">
        <v>75</v>
      </c>
      <c r="D4" s="275">
        <v>42.4</v>
      </c>
      <c r="E4" s="278">
        <v>22.666666666666668</v>
      </c>
      <c r="F4" s="278">
        <v>77.333333333333329</v>
      </c>
      <c r="G4" s="285">
        <v>60.656944444444434</v>
      </c>
      <c r="H4" s="285">
        <v>70.9375</v>
      </c>
      <c r="I4" s="285">
        <v>57.719642857142858</v>
      </c>
      <c r="J4" s="278">
        <v>161.13749999999999</v>
      </c>
      <c r="K4" s="278">
        <v>169.33750000000001</v>
      </c>
      <c r="L4" s="278">
        <v>158.79464285714286</v>
      </c>
      <c r="M4" s="289">
        <v>78.033888888888868</v>
      </c>
      <c r="N4" s="289">
        <v>84.715000000000003</v>
      </c>
      <c r="O4" s="289">
        <v>76.124999999999986</v>
      </c>
      <c r="P4" s="278">
        <v>23.242728092606811</v>
      </c>
      <c r="Q4" s="278">
        <v>24.768771862168862</v>
      </c>
      <c r="R4" s="278">
        <v>22.806715587017653</v>
      </c>
      <c r="S4" s="288">
        <v>7</v>
      </c>
      <c r="T4" s="287">
        <v>9.3333333333333339</v>
      </c>
      <c r="U4" s="291">
        <v>28</v>
      </c>
      <c r="V4" s="292">
        <v>37.333333333333336</v>
      </c>
      <c r="W4" s="295">
        <v>15</v>
      </c>
      <c r="X4" s="296">
        <v>20</v>
      </c>
      <c r="Y4" s="297">
        <v>22</v>
      </c>
      <c r="Z4" s="298">
        <v>29.333333333333332</v>
      </c>
      <c r="AA4" s="275">
        <v>3</v>
      </c>
      <c r="AB4" s="278">
        <v>4</v>
      </c>
      <c r="AC4" s="275">
        <v>23</v>
      </c>
      <c r="AD4" s="278">
        <v>30.666666666666668</v>
      </c>
      <c r="AE4" s="275">
        <v>49</v>
      </c>
      <c r="AF4" s="278">
        <v>65.333333333333329</v>
      </c>
      <c r="AG4" s="275">
        <v>3</v>
      </c>
      <c r="AH4" s="278">
        <v>4</v>
      </c>
    </row>
    <row r="5" spans="1:34" ht="21" x14ac:dyDescent="0.35">
      <c r="A5" s="337"/>
      <c r="B5" s="288" t="s">
        <v>98</v>
      </c>
      <c r="C5" s="275">
        <v>31</v>
      </c>
      <c r="D5" s="278">
        <v>35.741935483870968</v>
      </c>
      <c r="E5" s="278">
        <v>25.806451612903224</v>
      </c>
      <c r="F5" s="278">
        <v>74.193548387096769</v>
      </c>
      <c r="G5" s="285">
        <v>62.161290322580648</v>
      </c>
      <c r="H5" s="285">
        <v>82.774999999999991</v>
      </c>
      <c r="I5" s="285">
        <v>54.991304347826087</v>
      </c>
      <c r="J5" s="278">
        <v>163.12903225806451</v>
      </c>
      <c r="K5" s="278">
        <v>174.625</v>
      </c>
      <c r="L5" s="278">
        <v>159.13043478260869</v>
      </c>
      <c r="M5" s="289">
        <v>79.225806451612897</v>
      </c>
      <c r="N5" s="289">
        <v>97.625</v>
      </c>
      <c r="O5" s="289">
        <v>72.826086956521735</v>
      </c>
      <c r="P5" s="278">
        <v>23.01045612970454</v>
      </c>
      <c r="Q5" s="278">
        <v>26.764931265165988</v>
      </c>
      <c r="R5" s="278">
        <v>21.70455173476142</v>
      </c>
      <c r="S5" s="288">
        <v>2</v>
      </c>
      <c r="T5" s="287">
        <v>6.4516129032258061</v>
      </c>
      <c r="U5" s="291">
        <v>15</v>
      </c>
      <c r="V5" s="292">
        <v>48.387096774193552</v>
      </c>
      <c r="W5" s="295">
        <v>6</v>
      </c>
      <c r="X5" s="296">
        <v>19.35483870967742</v>
      </c>
      <c r="Y5" s="297">
        <v>8</v>
      </c>
      <c r="Z5" s="298">
        <v>25.806451612903224</v>
      </c>
      <c r="AA5" s="275">
        <v>0</v>
      </c>
      <c r="AB5" s="278">
        <v>0</v>
      </c>
      <c r="AC5" s="275">
        <v>12</v>
      </c>
      <c r="AD5" s="278">
        <v>38.70967741935484</v>
      </c>
      <c r="AE5" s="275">
        <v>19</v>
      </c>
      <c r="AF5" s="278">
        <v>61.29032258064516</v>
      </c>
      <c r="AG5" s="275">
        <v>0</v>
      </c>
      <c r="AH5" s="278">
        <v>0</v>
      </c>
    </row>
    <row r="6" spans="1:34" ht="21" x14ac:dyDescent="0.35">
      <c r="A6" s="337"/>
      <c r="B6" s="288" t="s">
        <v>99</v>
      </c>
      <c r="C6" s="275">
        <v>57</v>
      </c>
      <c r="D6" s="278">
        <v>43.684210526315788</v>
      </c>
      <c r="E6" s="278">
        <v>17.543859649122808</v>
      </c>
      <c r="F6" s="278">
        <v>82.456140350877192</v>
      </c>
      <c r="G6" s="285">
        <v>62.698245614035088</v>
      </c>
      <c r="H6" s="285">
        <v>71.650000000000006</v>
      </c>
      <c r="I6" s="285">
        <v>60.793617021276603</v>
      </c>
      <c r="J6" s="278">
        <v>159.7719298245614</v>
      </c>
      <c r="K6" s="278">
        <v>170.8</v>
      </c>
      <c r="L6" s="278">
        <v>157.42553191489361</v>
      </c>
      <c r="M6" s="289">
        <v>80.850877192982452</v>
      </c>
      <c r="N6" s="289">
        <v>89.55</v>
      </c>
      <c r="O6" s="289">
        <v>79</v>
      </c>
      <c r="P6" s="278">
        <v>24.52407726064202</v>
      </c>
      <c r="Q6" s="278">
        <v>24.552536969846315</v>
      </c>
      <c r="R6" s="278">
        <v>24.518022003364511</v>
      </c>
      <c r="S6" s="288">
        <v>2</v>
      </c>
      <c r="T6" s="287">
        <v>3.5087719298245612</v>
      </c>
      <c r="U6" s="291">
        <v>26</v>
      </c>
      <c r="V6" s="292">
        <v>45.614035087719301</v>
      </c>
      <c r="W6" s="295">
        <v>10</v>
      </c>
      <c r="X6" s="296">
        <v>17.543859649122808</v>
      </c>
      <c r="Y6" s="297">
        <v>19</v>
      </c>
      <c r="Z6" s="298">
        <v>33.333333333333336</v>
      </c>
      <c r="AA6" s="275">
        <v>0</v>
      </c>
      <c r="AB6" s="278">
        <v>0</v>
      </c>
      <c r="AC6" s="275">
        <v>27</v>
      </c>
      <c r="AD6" s="278">
        <v>47.368421052631582</v>
      </c>
      <c r="AE6" s="275">
        <v>30</v>
      </c>
      <c r="AF6" s="278">
        <v>52.631578947368418</v>
      </c>
      <c r="AG6" s="275">
        <v>0</v>
      </c>
      <c r="AH6" s="278">
        <v>0</v>
      </c>
    </row>
    <row r="7" spans="1:34" ht="21" x14ac:dyDescent="0.35">
      <c r="A7" s="337"/>
      <c r="B7" s="288" t="s">
        <v>100</v>
      </c>
      <c r="C7" s="275">
        <v>50</v>
      </c>
      <c r="D7" s="275">
        <v>43.22</v>
      </c>
      <c r="E7" s="278">
        <v>38</v>
      </c>
      <c r="F7" s="278">
        <v>62</v>
      </c>
      <c r="G7" s="285">
        <v>62.466000000000001</v>
      </c>
      <c r="H7" s="285">
        <v>72.036842105263162</v>
      </c>
      <c r="I7" s="285">
        <v>56.599999999999994</v>
      </c>
      <c r="J7" s="278">
        <v>161.54</v>
      </c>
      <c r="K7" s="278">
        <v>169.31578947368422</v>
      </c>
      <c r="L7" s="278">
        <v>156.7741935483871</v>
      </c>
      <c r="M7" s="289">
        <v>81.048000000000002</v>
      </c>
      <c r="N7" s="289">
        <v>88.78947368421052</v>
      </c>
      <c r="O7" s="289">
        <v>76.303225806451621</v>
      </c>
      <c r="P7" s="278">
        <v>23.772972227791993</v>
      </c>
      <c r="Q7" s="278">
        <v>25.109208222643723</v>
      </c>
      <c r="R7" s="278">
        <v>22.953988876108671</v>
      </c>
      <c r="S7" s="288">
        <v>3</v>
      </c>
      <c r="T7" s="287">
        <v>6</v>
      </c>
      <c r="U7" s="291">
        <v>21</v>
      </c>
      <c r="V7" s="292">
        <v>42</v>
      </c>
      <c r="W7" s="295">
        <v>12</v>
      </c>
      <c r="X7" s="296">
        <v>24</v>
      </c>
      <c r="Y7" s="297">
        <v>14</v>
      </c>
      <c r="Z7" s="298">
        <v>28</v>
      </c>
      <c r="AA7" s="275">
        <v>0</v>
      </c>
      <c r="AB7" s="278">
        <v>0</v>
      </c>
      <c r="AC7" s="275">
        <v>25</v>
      </c>
      <c r="AD7" s="278">
        <v>50</v>
      </c>
      <c r="AE7" s="275">
        <v>25</v>
      </c>
      <c r="AF7" s="278">
        <v>50</v>
      </c>
      <c r="AG7" s="275">
        <v>0</v>
      </c>
      <c r="AH7" s="278">
        <v>0</v>
      </c>
    </row>
    <row r="8" spans="1:34" ht="21" x14ac:dyDescent="0.35">
      <c r="A8" s="337"/>
      <c r="B8" s="288" t="s">
        <v>101</v>
      </c>
      <c r="C8" s="275">
        <v>152</v>
      </c>
      <c r="D8" s="278">
        <v>45.489932885906043</v>
      </c>
      <c r="E8" s="278">
        <v>25.657894736842106</v>
      </c>
      <c r="F8" s="278">
        <v>74.34210526315789</v>
      </c>
      <c r="G8" s="285">
        <v>64.20748299319726</v>
      </c>
      <c r="H8" s="285">
        <v>75.170270270270279</v>
      </c>
      <c r="I8" s="285">
        <v>60.519999999999996</v>
      </c>
      <c r="J8" s="278">
        <v>160.65578231292517</v>
      </c>
      <c r="K8" s="278">
        <v>169.35675675675674</v>
      </c>
      <c r="L8" s="278">
        <v>157.72909090909093</v>
      </c>
      <c r="M8" s="289">
        <v>82.841379310344834</v>
      </c>
      <c r="N8" s="289">
        <v>90.114285714285714</v>
      </c>
      <c r="O8" s="289">
        <v>80.527272727272731</v>
      </c>
      <c r="P8" s="278">
        <v>24.742248444526588</v>
      </c>
      <c r="Q8" s="278">
        <v>26.131049338724619</v>
      </c>
      <c r="R8" s="278">
        <v>24.275106325569073</v>
      </c>
      <c r="S8" s="288">
        <v>6</v>
      </c>
      <c r="T8" s="287">
        <v>3.9473684210526314</v>
      </c>
      <c r="U8" s="291">
        <v>53</v>
      </c>
      <c r="V8" s="292">
        <v>34.868421052631582</v>
      </c>
      <c r="W8" s="295">
        <v>26</v>
      </c>
      <c r="X8" s="296">
        <v>17.105263157894736</v>
      </c>
      <c r="Y8" s="297">
        <v>62</v>
      </c>
      <c r="Z8" s="298">
        <v>40.789473684210527</v>
      </c>
      <c r="AA8" s="275">
        <v>5</v>
      </c>
      <c r="AB8" s="278">
        <v>3.2894736842105261</v>
      </c>
      <c r="AC8" s="275">
        <v>80</v>
      </c>
      <c r="AD8" s="278">
        <v>52.631578947368418</v>
      </c>
      <c r="AE8" s="275">
        <v>65</v>
      </c>
      <c r="AF8" s="278">
        <v>42.763157894736842</v>
      </c>
      <c r="AG8" s="275">
        <v>7</v>
      </c>
      <c r="AH8" s="278">
        <v>4.6052631578947372</v>
      </c>
    </row>
    <row r="9" spans="1:34" ht="21" x14ac:dyDescent="0.35">
      <c r="A9" s="337"/>
      <c r="B9" s="288" t="s">
        <v>102</v>
      </c>
      <c r="C9" s="275">
        <v>54</v>
      </c>
      <c r="D9" s="278">
        <v>43.611111111111114</v>
      </c>
      <c r="E9" s="278">
        <v>40.74074074074074</v>
      </c>
      <c r="F9" s="278">
        <v>59.25925925925926</v>
      </c>
      <c r="G9" s="285">
        <v>65.034999999999997</v>
      </c>
      <c r="H9" s="285">
        <v>73.181363636363642</v>
      </c>
      <c r="I9" s="285">
        <v>59.434375000000003</v>
      </c>
      <c r="J9" s="278">
        <v>162.09259259259258</v>
      </c>
      <c r="K9" s="278">
        <v>168.31818181818181</v>
      </c>
      <c r="L9" s="278">
        <v>157.8125</v>
      </c>
      <c r="M9" s="289">
        <v>82.648148148148152</v>
      </c>
      <c r="N9" s="289">
        <v>89.818181818181813</v>
      </c>
      <c r="O9" s="289">
        <v>77.71875</v>
      </c>
      <c r="P9" s="278">
        <v>24.60546004065025</v>
      </c>
      <c r="Q9" s="278">
        <v>25.641077278501324</v>
      </c>
      <c r="R9" s="278">
        <v>23.893473189627645</v>
      </c>
      <c r="S9" s="288">
        <v>2</v>
      </c>
      <c r="T9" s="287">
        <v>3.7037037037037037</v>
      </c>
      <c r="U9" s="291">
        <v>20</v>
      </c>
      <c r="V9" s="292">
        <v>37.037037037037038</v>
      </c>
      <c r="W9" s="295">
        <v>11</v>
      </c>
      <c r="X9" s="296">
        <v>20.37037037037037</v>
      </c>
      <c r="Y9" s="297">
        <v>21</v>
      </c>
      <c r="Z9" s="298">
        <v>38.888888888888886</v>
      </c>
      <c r="AA9" s="275">
        <v>0</v>
      </c>
      <c r="AB9" s="278">
        <v>0</v>
      </c>
      <c r="AC9" s="275">
        <v>27</v>
      </c>
      <c r="AD9" s="278">
        <v>50</v>
      </c>
      <c r="AE9" s="275">
        <v>27</v>
      </c>
      <c r="AF9" s="278">
        <v>50</v>
      </c>
      <c r="AG9" s="275">
        <v>0</v>
      </c>
      <c r="AH9" s="278">
        <v>0</v>
      </c>
    </row>
    <row r="10" spans="1:34" ht="21" x14ac:dyDescent="0.35">
      <c r="A10" s="337"/>
      <c r="B10" s="288" t="s">
        <v>103</v>
      </c>
      <c r="C10" s="275">
        <v>41</v>
      </c>
      <c r="D10" s="278">
        <v>40.027027027027025</v>
      </c>
      <c r="E10" s="278">
        <v>9.7560975609756095</v>
      </c>
      <c r="F10" s="278">
        <v>90.243902439024396</v>
      </c>
      <c r="G10" s="285">
        <v>61.800000000000011</v>
      </c>
      <c r="H10" s="285">
        <v>75.13333333333334</v>
      </c>
      <c r="I10" s="285">
        <v>60.420689655172424</v>
      </c>
      <c r="J10" s="278">
        <v>160</v>
      </c>
      <c r="K10" s="278">
        <v>167.66666666666666</v>
      </c>
      <c r="L10" s="278">
        <v>159.20689655172413</v>
      </c>
      <c r="M10" s="289">
        <v>80.741379310344826</v>
      </c>
      <c r="N10" s="289">
        <v>87.966666666666654</v>
      </c>
      <c r="O10" s="289">
        <v>79.907692307692301</v>
      </c>
      <c r="P10" s="278">
        <v>24.0698987105641</v>
      </c>
      <c r="Q10" s="278">
        <v>26.862012453153749</v>
      </c>
      <c r="R10" s="278">
        <v>23.781059357882413</v>
      </c>
      <c r="S10" s="288">
        <v>3</v>
      </c>
      <c r="T10" s="287">
        <v>7.3170731707317076</v>
      </c>
      <c r="U10" s="291">
        <v>12</v>
      </c>
      <c r="V10" s="292">
        <v>29.26829268292683</v>
      </c>
      <c r="W10" s="295">
        <v>7</v>
      </c>
      <c r="X10" s="296">
        <v>17.073170731707318</v>
      </c>
      <c r="Y10" s="297">
        <v>10</v>
      </c>
      <c r="Z10" s="298">
        <v>24.390243902439025</v>
      </c>
      <c r="AA10" s="275">
        <v>9</v>
      </c>
      <c r="AB10" s="278">
        <v>21.951219512195124</v>
      </c>
      <c r="AC10" s="275">
        <v>13</v>
      </c>
      <c r="AD10" s="278">
        <v>31.707317073170731</v>
      </c>
      <c r="AE10" s="275">
        <v>16</v>
      </c>
      <c r="AF10" s="278">
        <v>39.024390243902438</v>
      </c>
      <c r="AG10" s="275">
        <v>12</v>
      </c>
      <c r="AH10" s="278">
        <v>29.26829268292683</v>
      </c>
    </row>
    <row r="11" spans="1:34" ht="21" x14ac:dyDescent="0.35">
      <c r="A11" s="337"/>
      <c r="B11" s="288" t="s">
        <v>104</v>
      </c>
      <c r="C11" s="275">
        <v>101</v>
      </c>
      <c r="D11" s="278">
        <v>43.723684210526315</v>
      </c>
      <c r="E11" s="278">
        <v>9.9009900990099009</v>
      </c>
      <c r="F11" s="278">
        <v>90.099009900990097</v>
      </c>
      <c r="G11" s="285">
        <v>62.463636363636326</v>
      </c>
      <c r="H11" s="285">
        <v>75.9375</v>
      </c>
      <c r="I11" s="285">
        <v>60.901449275362303</v>
      </c>
      <c r="J11" s="278">
        <v>157.84210526315789</v>
      </c>
      <c r="K11" s="278">
        <v>166.625</v>
      </c>
      <c r="L11" s="278">
        <v>156.80882352941177</v>
      </c>
      <c r="M11" s="289">
        <v>83.733766233766232</v>
      </c>
      <c r="N11" s="289">
        <v>92.875</v>
      </c>
      <c r="O11" s="289">
        <v>82.673913043478265</v>
      </c>
      <c r="P11" s="278">
        <v>25.152999406091872</v>
      </c>
      <c r="Q11" s="278">
        <v>27.291228491210461</v>
      </c>
      <c r="R11" s="278">
        <v>24.901443043136734</v>
      </c>
      <c r="S11" s="288">
        <v>7</v>
      </c>
      <c r="T11" s="287">
        <v>6.9306930693069306</v>
      </c>
      <c r="U11" s="291">
        <v>20</v>
      </c>
      <c r="V11" s="292">
        <v>19.801980198019802</v>
      </c>
      <c r="W11" s="295">
        <v>15</v>
      </c>
      <c r="X11" s="296">
        <v>14.851485148514852</v>
      </c>
      <c r="Y11" s="297">
        <v>34</v>
      </c>
      <c r="Z11" s="298">
        <v>33.663366336633665</v>
      </c>
      <c r="AA11" s="275">
        <v>25</v>
      </c>
      <c r="AB11" s="278">
        <v>24.752475247524753</v>
      </c>
      <c r="AC11" s="275">
        <v>48</v>
      </c>
      <c r="AD11" s="278">
        <v>47.524752475247524</v>
      </c>
      <c r="AE11" s="275">
        <v>28</v>
      </c>
      <c r="AF11" s="278">
        <v>27.722772277227723</v>
      </c>
      <c r="AG11" s="275">
        <v>25</v>
      </c>
      <c r="AH11" s="278">
        <v>24.752475247524753</v>
      </c>
    </row>
    <row r="12" spans="1:34" ht="21" x14ac:dyDescent="0.35">
      <c r="A12" s="337"/>
      <c r="B12" s="288" t="s">
        <v>105</v>
      </c>
      <c r="C12" s="275">
        <v>35</v>
      </c>
      <c r="D12" s="278">
        <v>38.228571428571428</v>
      </c>
      <c r="E12" s="278">
        <v>37.142857142857146</v>
      </c>
      <c r="F12" s="278">
        <v>62.857142857142854</v>
      </c>
      <c r="G12" s="285">
        <v>65.371428571428567</v>
      </c>
      <c r="H12" s="285">
        <v>76.815384615384616</v>
      </c>
      <c r="I12" s="285">
        <v>58.609090909090916</v>
      </c>
      <c r="J12" s="278">
        <v>164.08571428571429</v>
      </c>
      <c r="K12" s="278">
        <v>170.76923076923077</v>
      </c>
      <c r="L12" s="278">
        <v>160.13636363636363</v>
      </c>
      <c r="M12" s="289">
        <v>82.971428571428575</v>
      </c>
      <c r="N12" s="289">
        <v>93.769230769230774</v>
      </c>
      <c r="O12" s="289">
        <v>76.590909090909093</v>
      </c>
      <c r="P12" s="278">
        <v>24.090630229982107</v>
      </c>
      <c r="Q12" s="278">
        <v>26.330645744747031</v>
      </c>
      <c r="R12" s="278">
        <v>22.766984698530099</v>
      </c>
      <c r="S12" s="288">
        <v>5</v>
      </c>
      <c r="T12" s="287">
        <v>14.285714285714286</v>
      </c>
      <c r="U12" s="291">
        <v>14</v>
      </c>
      <c r="V12" s="292">
        <v>40</v>
      </c>
      <c r="W12" s="295">
        <v>4</v>
      </c>
      <c r="X12" s="296">
        <v>11.428571428571429</v>
      </c>
      <c r="Y12" s="297">
        <v>12</v>
      </c>
      <c r="Z12" s="298">
        <v>34.285714285714285</v>
      </c>
      <c r="AA12" s="275">
        <v>0</v>
      </c>
      <c r="AB12" s="278">
        <v>0</v>
      </c>
      <c r="AC12" s="275">
        <v>16</v>
      </c>
      <c r="AD12" s="278">
        <v>45.714285714285715</v>
      </c>
      <c r="AE12" s="275">
        <v>19</v>
      </c>
      <c r="AF12" s="278">
        <v>54.285714285714285</v>
      </c>
      <c r="AG12" s="275">
        <v>0</v>
      </c>
      <c r="AH12" s="278">
        <v>0</v>
      </c>
    </row>
    <row r="13" spans="1:34" ht="21" x14ac:dyDescent="0.35">
      <c r="A13" s="337"/>
      <c r="B13" s="288" t="s">
        <v>106</v>
      </c>
      <c r="C13" s="275">
        <v>21</v>
      </c>
      <c r="D13" s="278">
        <v>38</v>
      </c>
      <c r="E13" s="278">
        <v>38.095238095238095</v>
      </c>
      <c r="F13" s="278">
        <v>61.904761904761905</v>
      </c>
      <c r="G13" s="285">
        <v>73.547619047619051</v>
      </c>
      <c r="H13" s="285">
        <v>96.374999999999986</v>
      </c>
      <c r="I13" s="285">
        <v>59.499999999999993</v>
      </c>
      <c r="J13" s="278">
        <v>163.42857142857142</v>
      </c>
      <c r="K13" s="278">
        <v>170</v>
      </c>
      <c r="L13" s="278">
        <v>159.38461538461539</v>
      </c>
      <c r="M13" s="289">
        <v>92.142857142857139</v>
      </c>
      <c r="N13" s="289">
        <v>107.75</v>
      </c>
      <c r="O13" s="289">
        <v>82.538461538461533</v>
      </c>
      <c r="P13" s="278">
        <v>26.874865894021713</v>
      </c>
      <c r="Q13" s="278">
        <v>32.548140241593295</v>
      </c>
      <c r="R13" s="278">
        <v>23.383620141669969</v>
      </c>
      <c r="S13" s="288">
        <v>1</v>
      </c>
      <c r="T13" s="287">
        <v>4.7619047619047619</v>
      </c>
      <c r="U13" s="291">
        <v>4</v>
      </c>
      <c r="V13" s="292">
        <v>19.047619047619047</v>
      </c>
      <c r="W13" s="295">
        <v>5</v>
      </c>
      <c r="X13" s="296">
        <v>23.80952380952381</v>
      </c>
      <c r="Y13" s="297">
        <v>11</v>
      </c>
      <c r="Z13" s="298">
        <v>52.38095238095238</v>
      </c>
      <c r="AA13" s="275">
        <v>0</v>
      </c>
      <c r="AB13" s="278">
        <v>0</v>
      </c>
      <c r="AC13" s="275">
        <v>16</v>
      </c>
      <c r="AD13" s="278">
        <v>76.19047619047619</v>
      </c>
      <c r="AE13" s="275">
        <v>5</v>
      </c>
      <c r="AF13" s="278">
        <v>23.80952380952381</v>
      </c>
      <c r="AG13" s="275">
        <v>0</v>
      </c>
      <c r="AH13" s="278">
        <v>0</v>
      </c>
    </row>
    <row r="14" spans="1:34" ht="21" x14ac:dyDescent="0.35">
      <c r="A14" s="337"/>
      <c r="B14" s="288" t="s">
        <v>107</v>
      </c>
      <c r="C14" s="275">
        <v>39</v>
      </c>
      <c r="D14" s="278">
        <v>38.769230769230766</v>
      </c>
      <c r="E14" s="278">
        <v>25.641025641025642</v>
      </c>
      <c r="F14" s="278">
        <v>74.358974358974365</v>
      </c>
      <c r="G14" s="285">
        <v>60.629139025369184</v>
      </c>
      <c r="H14" s="285">
        <v>68.599999999999994</v>
      </c>
      <c r="I14" s="285">
        <v>57.880566275496491</v>
      </c>
      <c r="J14" s="278">
        <v>162.01475003678635</v>
      </c>
      <c r="K14" s="278">
        <v>166.6</v>
      </c>
      <c r="L14" s="278">
        <v>160.43362935981614</v>
      </c>
      <c r="M14" s="289">
        <v>82.222086443718581</v>
      </c>
      <c r="N14" s="289">
        <v>88.5</v>
      </c>
      <c r="O14" s="289">
        <v>80.057288665690507</v>
      </c>
      <c r="P14" s="278">
        <v>23.118544450251989</v>
      </c>
      <c r="Q14" s="278">
        <v>24.879438558646903</v>
      </c>
      <c r="R14" s="278">
        <v>22.511339585288219</v>
      </c>
      <c r="S14" s="288">
        <v>7</v>
      </c>
      <c r="T14" s="287">
        <v>17.948717948717949</v>
      </c>
      <c r="U14" s="291">
        <v>14</v>
      </c>
      <c r="V14" s="292">
        <v>35.897435897435898</v>
      </c>
      <c r="W14" s="295">
        <v>8</v>
      </c>
      <c r="X14" s="296">
        <v>20.512820512820515</v>
      </c>
      <c r="Y14" s="297">
        <v>10</v>
      </c>
      <c r="Z14" s="298">
        <v>25.641025641025642</v>
      </c>
      <c r="AA14" s="275">
        <v>0</v>
      </c>
      <c r="AB14" s="278">
        <v>0</v>
      </c>
      <c r="AC14" s="275">
        <v>20</v>
      </c>
      <c r="AD14" s="278">
        <v>51.282051282051285</v>
      </c>
      <c r="AE14" s="275">
        <v>19</v>
      </c>
      <c r="AF14" s="278">
        <v>48.717948717948715</v>
      </c>
      <c r="AG14" s="275">
        <v>0</v>
      </c>
      <c r="AH14" s="278">
        <v>0</v>
      </c>
    </row>
    <row r="15" spans="1:34" ht="21" x14ac:dyDescent="0.35">
      <c r="A15" s="337"/>
      <c r="B15" s="288" t="s">
        <v>108</v>
      </c>
      <c r="C15" s="275">
        <v>11</v>
      </c>
      <c r="D15" s="278">
        <v>39.272727272727273</v>
      </c>
      <c r="E15" s="278">
        <v>18.181818181818183</v>
      </c>
      <c r="F15" s="278">
        <v>81.818181818181813</v>
      </c>
      <c r="G15" s="285">
        <v>58.454545454545453</v>
      </c>
      <c r="H15" s="285">
        <v>71.5</v>
      </c>
      <c r="I15" s="285">
        <v>55.555555555555557</v>
      </c>
      <c r="J15" s="278">
        <v>161.18181818181819</v>
      </c>
      <c r="K15" s="278">
        <v>169</v>
      </c>
      <c r="L15" s="278">
        <v>159.44444444444446</v>
      </c>
      <c r="M15" s="289">
        <v>75.517272727272712</v>
      </c>
      <c r="N15" s="289">
        <v>83.194999999999993</v>
      </c>
      <c r="O15" s="289">
        <v>73.811111111111089</v>
      </c>
      <c r="P15" s="278">
        <v>22.38498806808024</v>
      </c>
      <c r="Q15" s="278">
        <v>24.968397045950283</v>
      </c>
      <c r="R15" s="278">
        <v>21.810897184109123</v>
      </c>
      <c r="S15" s="288">
        <v>2</v>
      </c>
      <c r="T15" s="287">
        <v>18.181818181818183</v>
      </c>
      <c r="U15" s="291">
        <v>4</v>
      </c>
      <c r="V15" s="292">
        <v>36.363636363636367</v>
      </c>
      <c r="W15" s="295">
        <v>2</v>
      </c>
      <c r="X15" s="296">
        <v>18.181818181818183</v>
      </c>
      <c r="Y15" s="297">
        <v>3</v>
      </c>
      <c r="Z15" s="298">
        <v>27.272727272727273</v>
      </c>
      <c r="AA15" s="275">
        <v>0</v>
      </c>
      <c r="AB15" s="278">
        <v>0</v>
      </c>
      <c r="AC15" s="275">
        <v>2</v>
      </c>
      <c r="AD15" s="278">
        <v>18.181818181818183</v>
      </c>
      <c r="AE15" s="275">
        <v>9</v>
      </c>
      <c r="AF15" s="278">
        <v>81.818181818181813</v>
      </c>
      <c r="AG15" s="275">
        <v>0</v>
      </c>
      <c r="AH15" s="278">
        <v>0</v>
      </c>
    </row>
    <row r="16" spans="1:34" ht="21" x14ac:dyDescent="0.35">
      <c r="A16" s="337"/>
      <c r="B16" s="288" t="s">
        <v>109</v>
      </c>
      <c r="C16" s="275">
        <v>50</v>
      </c>
      <c r="D16" s="278">
        <v>40.102040816326529</v>
      </c>
      <c r="E16" s="278">
        <v>26</v>
      </c>
      <c r="F16" s="278">
        <v>74</v>
      </c>
      <c r="G16" s="285">
        <v>62.774000000000008</v>
      </c>
      <c r="H16" s="285">
        <v>67.776923076923069</v>
      </c>
      <c r="I16" s="285">
        <v>61.016216216216215</v>
      </c>
      <c r="J16" s="278">
        <v>161.1</v>
      </c>
      <c r="K16" s="278">
        <v>169.23076923076923</v>
      </c>
      <c r="L16" s="278">
        <v>158.24324324324326</v>
      </c>
      <c r="M16" s="289">
        <v>81.819999999999993</v>
      </c>
      <c r="N16" s="289">
        <v>83.15384615384616</v>
      </c>
      <c r="O16" s="289">
        <v>81.351351351351354</v>
      </c>
      <c r="P16" s="278">
        <v>24.224570456254199</v>
      </c>
      <c r="Q16" s="278">
        <v>23.613601903575468</v>
      </c>
      <c r="R16" s="278">
        <v>24.439235082871047</v>
      </c>
      <c r="S16" s="288">
        <v>4</v>
      </c>
      <c r="T16" s="287">
        <v>8</v>
      </c>
      <c r="U16" s="291">
        <v>17</v>
      </c>
      <c r="V16" s="292">
        <v>34</v>
      </c>
      <c r="W16" s="295">
        <v>7</v>
      </c>
      <c r="X16" s="296">
        <v>14</v>
      </c>
      <c r="Y16" s="297">
        <v>22</v>
      </c>
      <c r="Z16" s="298">
        <v>44</v>
      </c>
      <c r="AA16" s="275">
        <v>0</v>
      </c>
      <c r="AB16" s="278">
        <v>0</v>
      </c>
      <c r="AC16" s="275">
        <v>25</v>
      </c>
      <c r="AD16" s="278">
        <v>50</v>
      </c>
      <c r="AE16" s="275">
        <v>25</v>
      </c>
      <c r="AF16" s="278">
        <v>50</v>
      </c>
      <c r="AG16" s="275">
        <v>0</v>
      </c>
      <c r="AH16" s="278">
        <v>0</v>
      </c>
    </row>
    <row r="17" spans="1:34" ht="21" x14ac:dyDescent="0.35">
      <c r="A17" s="337"/>
      <c r="B17" s="288" t="s">
        <v>110</v>
      </c>
      <c r="C17" s="275">
        <v>64</v>
      </c>
      <c r="D17" s="278">
        <v>44.125</v>
      </c>
      <c r="E17" s="278">
        <v>23.4375</v>
      </c>
      <c r="F17" s="278">
        <v>76.5625</v>
      </c>
      <c r="G17" s="285">
        <v>60.441935483870971</v>
      </c>
      <c r="H17" s="285">
        <v>76.97999999999999</v>
      </c>
      <c r="I17" s="285">
        <v>55.163829787234029</v>
      </c>
      <c r="J17" s="278">
        <v>160.70967741935485</v>
      </c>
      <c r="K17" s="278">
        <v>173.06666666666666</v>
      </c>
      <c r="L17" s="278">
        <v>156.7659574468085</v>
      </c>
      <c r="M17" s="289">
        <v>79.104838709677423</v>
      </c>
      <c r="N17" s="289">
        <v>93.13333333333334</v>
      </c>
      <c r="O17" s="289">
        <v>74.627659574468083</v>
      </c>
      <c r="P17" s="278">
        <v>23.265335414746453</v>
      </c>
      <c r="Q17" s="278">
        <v>25.826337193650694</v>
      </c>
      <c r="R17" s="278">
        <v>22.447994421479134</v>
      </c>
      <c r="S17" s="288">
        <v>4</v>
      </c>
      <c r="T17" s="287">
        <v>6.25</v>
      </c>
      <c r="U17" s="291">
        <v>31</v>
      </c>
      <c r="V17" s="292">
        <v>48.4375</v>
      </c>
      <c r="W17" s="295">
        <v>10</v>
      </c>
      <c r="X17" s="296">
        <v>15.625</v>
      </c>
      <c r="Y17" s="297">
        <v>17</v>
      </c>
      <c r="Z17" s="298">
        <v>26.5625</v>
      </c>
      <c r="AA17" s="275">
        <v>2</v>
      </c>
      <c r="AB17" s="278">
        <v>3.125</v>
      </c>
      <c r="AC17" s="275">
        <v>20</v>
      </c>
      <c r="AD17" s="278">
        <v>31.25</v>
      </c>
      <c r="AE17" s="275">
        <v>42</v>
      </c>
      <c r="AF17" s="278">
        <v>65.625</v>
      </c>
      <c r="AG17" s="275">
        <v>2</v>
      </c>
      <c r="AH17" s="278">
        <v>3.125</v>
      </c>
    </row>
    <row r="18" spans="1:34" ht="21" x14ac:dyDescent="0.35">
      <c r="A18" s="337"/>
      <c r="B18" s="288" t="s">
        <v>111</v>
      </c>
      <c r="C18" s="275">
        <v>51</v>
      </c>
      <c r="D18" s="278">
        <v>39.479999999999997</v>
      </c>
      <c r="E18" s="278">
        <v>41.176470588235297</v>
      </c>
      <c r="F18" s="278">
        <v>58.823529411764703</v>
      </c>
      <c r="G18" s="285">
        <v>68.611111111111114</v>
      </c>
      <c r="H18" s="285">
        <v>79.44736842105263</v>
      </c>
      <c r="I18" s="285">
        <v>60.692307692307693</v>
      </c>
      <c r="J18" s="278">
        <v>165.48888888888888</v>
      </c>
      <c r="K18" s="278">
        <v>173.31578947368422</v>
      </c>
      <c r="L18" s="278">
        <v>159.76923076923077</v>
      </c>
      <c r="M18" s="289">
        <v>86.108888888888885</v>
      </c>
      <c r="N18" s="289">
        <v>92.247368421052627</v>
      </c>
      <c r="O18" s="289">
        <v>81.623076923076923</v>
      </c>
      <c r="P18" s="278">
        <v>24.91553095668311</v>
      </c>
      <c r="Q18" s="278">
        <v>26.360680472978487</v>
      </c>
      <c r="R18" s="278">
        <v>23.859460156313425</v>
      </c>
      <c r="S18" s="288">
        <v>2</v>
      </c>
      <c r="T18" s="287">
        <v>3.9215686274509802</v>
      </c>
      <c r="U18" s="291">
        <v>12</v>
      </c>
      <c r="V18" s="292">
        <v>23.529411764705884</v>
      </c>
      <c r="W18" s="295">
        <v>13</v>
      </c>
      <c r="X18" s="296">
        <v>25.490196078431371</v>
      </c>
      <c r="Y18" s="297">
        <v>18</v>
      </c>
      <c r="Z18" s="298">
        <v>35.294117647058826</v>
      </c>
      <c r="AA18" s="275">
        <v>6</v>
      </c>
      <c r="AB18" s="278">
        <v>11.764705882352942</v>
      </c>
      <c r="AC18" s="275">
        <v>26</v>
      </c>
      <c r="AD18" s="278">
        <v>50.980392156862742</v>
      </c>
      <c r="AE18" s="275">
        <v>19</v>
      </c>
      <c r="AF18" s="278">
        <v>37.254901960784316</v>
      </c>
      <c r="AG18" s="275">
        <v>6</v>
      </c>
      <c r="AH18" s="278">
        <v>11.764705882352942</v>
      </c>
    </row>
    <row r="19" spans="1:34" ht="21" x14ac:dyDescent="0.35">
      <c r="A19" s="337"/>
      <c r="B19" s="288" t="s">
        <v>112</v>
      </c>
      <c r="C19" s="275">
        <v>68</v>
      </c>
      <c r="D19" s="278">
        <v>40.777777777777779</v>
      </c>
      <c r="E19" s="278">
        <v>26.470588235294116</v>
      </c>
      <c r="F19" s="278">
        <v>73.529411764705884</v>
      </c>
      <c r="G19" s="285">
        <v>64.689230769230761</v>
      </c>
      <c r="H19" s="285">
        <v>72.006666666666661</v>
      </c>
      <c r="I19" s="285">
        <v>62.494000000000007</v>
      </c>
      <c r="J19" s="278">
        <v>161.6</v>
      </c>
      <c r="K19" s="278">
        <v>169.73333333333332</v>
      </c>
      <c r="L19" s="278">
        <v>159.16</v>
      </c>
      <c r="M19" s="289">
        <v>83.143692307692277</v>
      </c>
      <c r="N19" s="289">
        <v>86.997333333333316</v>
      </c>
      <c r="O19" s="289">
        <v>81.987599999999986</v>
      </c>
      <c r="P19" s="278">
        <v>24.682446251474545</v>
      </c>
      <c r="Q19" s="278">
        <v>25.044835830691135</v>
      </c>
      <c r="R19" s="278">
        <v>24.573729377709565</v>
      </c>
      <c r="S19" s="288">
        <v>4</v>
      </c>
      <c r="T19" s="287">
        <v>5.882352941176471</v>
      </c>
      <c r="U19" s="291">
        <v>20</v>
      </c>
      <c r="V19" s="292">
        <v>29.411764705882351</v>
      </c>
      <c r="W19" s="295">
        <v>14</v>
      </c>
      <c r="X19" s="296">
        <v>20.588235294117649</v>
      </c>
      <c r="Y19" s="297">
        <v>27</v>
      </c>
      <c r="Z19" s="298">
        <v>39.705882352941174</v>
      </c>
      <c r="AA19" s="275">
        <v>3</v>
      </c>
      <c r="AB19" s="278">
        <v>4.4117647058823533</v>
      </c>
      <c r="AC19" s="275">
        <v>37</v>
      </c>
      <c r="AD19" s="278">
        <v>54.411764705882355</v>
      </c>
      <c r="AE19" s="275">
        <v>28</v>
      </c>
      <c r="AF19" s="278">
        <v>41.176470588235297</v>
      </c>
      <c r="AG19" s="275">
        <v>3</v>
      </c>
      <c r="AH19" s="278">
        <v>4.4117647058823533</v>
      </c>
    </row>
    <row r="20" spans="1:34" ht="21" x14ac:dyDescent="0.35">
      <c r="A20" s="337"/>
      <c r="B20" s="288" t="s">
        <v>113</v>
      </c>
      <c r="C20" s="275">
        <v>41</v>
      </c>
      <c r="D20" s="278">
        <v>41.219512195121951</v>
      </c>
      <c r="E20" s="278">
        <v>34.146341463414636</v>
      </c>
      <c r="F20" s="278">
        <v>65.853658536585371</v>
      </c>
      <c r="G20" s="285">
        <v>63.026829268292673</v>
      </c>
      <c r="H20" s="285">
        <v>72.007142857142853</v>
      </c>
      <c r="I20" s="285">
        <v>58.370370370370374</v>
      </c>
      <c r="J20" s="278">
        <v>162.46341463414635</v>
      </c>
      <c r="K20" s="278">
        <v>170</v>
      </c>
      <c r="L20" s="278">
        <v>158.55555555555554</v>
      </c>
      <c r="M20" s="289">
        <v>82.658536585365852</v>
      </c>
      <c r="N20" s="289">
        <v>89.142857142857139</v>
      </c>
      <c r="O20" s="289">
        <v>79.296296296296291</v>
      </c>
      <c r="P20" s="278">
        <v>23.801742908599479</v>
      </c>
      <c r="Q20" s="278">
        <v>24.905984522928236</v>
      </c>
      <c r="R20" s="278">
        <v>23.229173182651227</v>
      </c>
      <c r="S20" s="288">
        <v>5</v>
      </c>
      <c r="T20" s="287">
        <v>12.195121951219512</v>
      </c>
      <c r="U20" s="291">
        <v>14</v>
      </c>
      <c r="V20" s="292">
        <v>34.146341463414636</v>
      </c>
      <c r="W20" s="295">
        <v>7</v>
      </c>
      <c r="X20" s="296">
        <v>17.073170731707318</v>
      </c>
      <c r="Y20" s="297">
        <v>15</v>
      </c>
      <c r="Z20" s="298">
        <v>36.585365853658537</v>
      </c>
      <c r="AA20" s="275">
        <v>0</v>
      </c>
      <c r="AB20" s="278">
        <v>0</v>
      </c>
      <c r="AC20" s="275">
        <v>25</v>
      </c>
      <c r="AD20" s="278">
        <v>60.975609756097562</v>
      </c>
      <c r="AE20" s="275">
        <v>16</v>
      </c>
      <c r="AF20" s="278">
        <v>39.024390243902438</v>
      </c>
      <c r="AG20" s="275">
        <v>0</v>
      </c>
      <c r="AH20" s="278">
        <v>0</v>
      </c>
    </row>
    <row r="21" spans="1:34" ht="21" x14ac:dyDescent="0.35">
      <c r="A21" s="337"/>
      <c r="B21" s="288" t="s">
        <v>114</v>
      </c>
      <c r="C21" s="275">
        <v>11</v>
      </c>
      <c r="D21" s="278">
        <v>43.090909090909093</v>
      </c>
      <c r="E21" s="278">
        <v>9.0909090909090917</v>
      </c>
      <c r="F21" s="278">
        <v>90.909090909090907</v>
      </c>
      <c r="G21" s="285">
        <v>57.581818181818193</v>
      </c>
      <c r="H21" s="285">
        <v>64.599999999999994</v>
      </c>
      <c r="I21" s="285">
        <v>56.88000000000001</v>
      </c>
      <c r="J21" s="278">
        <v>158.27272727272728</v>
      </c>
      <c r="K21" s="278">
        <v>173</v>
      </c>
      <c r="L21" s="278">
        <v>156.80000000000001</v>
      </c>
      <c r="M21" s="289">
        <v>79.954545454545453</v>
      </c>
      <c r="N21" s="289">
        <v>85</v>
      </c>
      <c r="O21" s="289">
        <v>79.45</v>
      </c>
      <c r="P21" s="278">
        <v>23.033202334103645</v>
      </c>
      <c r="Q21" s="278">
        <v>21.584416452270371</v>
      </c>
      <c r="R21" s="278">
        <v>23.178080922286973</v>
      </c>
      <c r="S21" s="288">
        <v>2</v>
      </c>
      <c r="T21" s="287">
        <v>18.181818181818183</v>
      </c>
      <c r="U21" s="291">
        <v>4</v>
      </c>
      <c r="V21" s="292">
        <v>36.363636363636367</v>
      </c>
      <c r="W21" s="295">
        <v>3</v>
      </c>
      <c r="X21" s="296">
        <v>27.272727272727273</v>
      </c>
      <c r="Y21" s="297">
        <v>2</v>
      </c>
      <c r="Z21" s="298">
        <v>18.181818181818183</v>
      </c>
      <c r="AA21" s="275">
        <v>0</v>
      </c>
      <c r="AB21" s="278">
        <v>0</v>
      </c>
      <c r="AC21" s="275">
        <v>7</v>
      </c>
      <c r="AD21" s="278">
        <v>63.636363636363633</v>
      </c>
      <c r="AE21" s="275">
        <v>4</v>
      </c>
      <c r="AF21" s="278">
        <v>36.363636363636367</v>
      </c>
      <c r="AG21" s="275">
        <v>0</v>
      </c>
      <c r="AH21" s="278">
        <v>0</v>
      </c>
    </row>
    <row r="22" spans="1:34" ht="21" x14ac:dyDescent="0.35">
      <c r="A22" s="337"/>
      <c r="B22" s="288" t="s">
        <v>115</v>
      </c>
      <c r="C22" s="275">
        <v>17</v>
      </c>
      <c r="D22" s="278">
        <v>43.529411764705884</v>
      </c>
      <c r="E22" s="278">
        <v>17.647058823529413</v>
      </c>
      <c r="F22" s="278">
        <v>82.352941176470594</v>
      </c>
      <c r="G22" s="285">
        <v>61.95882352941176</v>
      </c>
      <c r="H22" s="285">
        <v>70.5</v>
      </c>
      <c r="I22" s="285">
        <v>60.128571428571426</v>
      </c>
      <c r="J22" s="278">
        <v>160.47058823529412</v>
      </c>
      <c r="K22" s="278">
        <v>170</v>
      </c>
      <c r="L22" s="278">
        <v>158.42857142857142</v>
      </c>
      <c r="M22" s="289">
        <v>84.705882352941174</v>
      </c>
      <c r="N22" s="289">
        <v>90</v>
      </c>
      <c r="O22" s="289">
        <v>83.571428571428569</v>
      </c>
      <c r="P22" s="278">
        <v>23.922747807305935</v>
      </c>
      <c r="Q22" s="278">
        <v>24.349225673092118</v>
      </c>
      <c r="R22" s="278">
        <v>23.831359693208896</v>
      </c>
      <c r="S22" s="288">
        <v>0</v>
      </c>
      <c r="T22" s="287">
        <v>0</v>
      </c>
      <c r="U22" s="291">
        <v>6</v>
      </c>
      <c r="V22" s="292">
        <v>35.294117647058826</v>
      </c>
      <c r="W22" s="295">
        <v>5</v>
      </c>
      <c r="X22" s="296">
        <v>29.411764705882351</v>
      </c>
      <c r="Y22" s="297">
        <v>6</v>
      </c>
      <c r="Z22" s="298">
        <v>35.294117647058826</v>
      </c>
      <c r="AA22" s="275">
        <v>0</v>
      </c>
      <c r="AB22" s="278">
        <v>0</v>
      </c>
      <c r="AC22" s="275">
        <v>12</v>
      </c>
      <c r="AD22" s="278">
        <v>70.588235294117652</v>
      </c>
      <c r="AE22" s="275">
        <v>5</v>
      </c>
      <c r="AF22" s="278">
        <v>29.411764705882351</v>
      </c>
      <c r="AG22" s="275">
        <v>0</v>
      </c>
      <c r="AH22" s="278">
        <v>0</v>
      </c>
    </row>
    <row r="23" spans="1:34" ht="21" x14ac:dyDescent="0.35">
      <c r="A23" s="337"/>
      <c r="B23" s="288" t="s">
        <v>116</v>
      </c>
      <c r="C23" s="275">
        <v>79</v>
      </c>
      <c r="D23" s="278">
        <v>45.5</v>
      </c>
      <c r="E23" s="278">
        <v>16.455696202531644</v>
      </c>
      <c r="F23" s="278">
        <v>83.544303797468359</v>
      </c>
      <c r="G23" s="285">
        <v>60.82763157894739</v>
      </c>
      <c r="H23" s="285">
        <v>76.041666666666657</v>
      </c>
      <c r="I23" s="285">
        <v>57.975000000000001</v>
      </c>
      <c r="J23" s="278">
        <v>159.08815789473684</v>
      </c>
      <c r="K23" s="278">
        <v>168.92499999999998</v>
      </c>
      <c r="L23" s="278">
        <v>157.24375000000001</v>
      </c>
      <c r="M23" s="289">
        <v>82.753947368421052</v>
      </c>
      <c r="N23" s="289">
        <v>93.166666666666671</v>
      </c>
      <c r="O23" s="289">
        <v>80.801562499999989</v>
      </c>
      <c r="P23" s="278">
        <v>23.931024814629328</v>
      </c>
      <c r="Q23" s="278">
        <v>26.475259865492351</v>
      </c>
      <c r="R23" s="278">
        <v>23.45398074259252</v>
      </c>
      <c r="S23" s="288">
        <v>1</v>
      </c>
      <c r="T23" s="287">
        <v>1.2658227848101267</v>
      </c>
      <c r="U23" s="291">
        <v>34</v>
      </c>
      <c r="V23" s="292">
        <v>43.037974683544306</v>
      </c>
      <c r="W23" s="295">
        <v>11</v>
      </c>
      <c r="X23" s="296">
        <v>13.924050632911392</v>
      </c>
      <c r="Y23" s="297">
        <v>30</v>
      </c>
      <c r="Z23" s="298">
        <v>37.974683544303801</v>
      </c>
      <c r="AA23" s="275">
        <v>3</v>
      </c>
      <c r="AB23" s="278">
        <v>3.7974683544303796</v>
      </c>
      <c r="AC23" s="275">
        <v>45</v>
      </c>
      <c r="AD23" s="278">
        <v>56.962025316455694</v>
      </c>
      <c r="AE23" s="275">
        <v>31</v>
      </c>
      <c r="AF23" s="278">
        <v>39.240506329113927</v>
      </c>
      <c r="AG23" s="275">
        <v>3</v>
      </c>
      <c r="AH23" s="278">
        <v>3.7974683544303796</v>
      </c>
    </row>
    <row r="24" spans="1:34" ht="42" x14ac:dyDescent="0.35">
      <c r="A24" s="337"/>
      <c r="B24" s="299" t="s">
        <v>167</v>
      </c>
      <c r="C24" s="275">
        <v>8</v>
      </c>
      <c r="D24" s="278">
        <v>35.125</v>
      </c>
      <c r="E24" s="278">
        <v>25</v>
      </c>
      <c r="F24" s="278">
        <v>75</v>
      </c>
      <c r="G24" s="285">
        <v>55.5625</v>
      </c>
      <c r="H24" s="285">
        <v>67.5</v>
      </c>
      <c r="I24" s="285">
        <v>51.583333333333336</v>
      </c>
      <c r="J24" s="278">
        <v>161.75</v>
      </c>
      <c r="K24" s="278">
        <v>170</v>
      </c>
      <c r="L24" s="278">
        <v>159</v>
      </c>
      <c r="M24" s="289">
        <v>73.9375</v>
      </c>
      <c r="N24" s="289">
        <v>80</v>
      </c>
      <c r="O24" s="289">
        <v>71.916666666666671</v>
      </c>
      <c r="P24" s="278">
        <v>21.224813723963667</v>
      </c>
      <c r="Q24" s="278">
        <v>23.590412473529355</v>
      </c>
      <c r="R24" s="278">
        <v>20.436280807441769</v>
      </c>
      <c r="S24" s="288">
        <v>0</v>
      </c>
      <c r="T24" s="287">
        <v>0</v>
      </c>
      <c r="U24" s="291">
        <v>7</v>
      </c>
      <c r="V24" s="292">
        <v>87.5</v>
      </c>
      <c r="W24" s="295">
        <v>0</v>
      </c>
      <c r="X24" s="296">
        <v>0</v>
      </c>
      <c r="Y24" s="297">
        <v>1</v>
      </c>
      <c r="Z24" s="298">
        <v>12.5</v>
      </c>
      <c r="AA24" s="275">
        <v>0</v>
      </c>
      <c r="AB24" s="278">
        <v>0</v>
      </c>
      <c r="AC24" s="275">
        <v>1</v>
      </c>
      <c r="AD24" s="278">
        <v>12.5</v>
      </c>
      <c r="AE24" s="275">
        <v>7</v>
      </c>
      <c r="AF24" s="278">
        <v>87.5</v>
      </c>
      <c r="AG24" s="275">
        <v>0</v>
      </c>
      <c r="AH24" s="278">
        <v>0</v>
      </c>
    </row>
    <row r="25" spans="1:34" ht="21" x14ac:dyDescent="0.35">
      <c r="A25" s="337"/>
      <c r="B25" s="293" t="s">
        <v>67</v>
      </c>
      <c r="C25" s="293">
        <v>1086</v>
      </c>
      <c r="D25" s="294">
        <v>42.5632183908046</v>
      </c>
      <c r="E25" s="294">
        <v>25.046040515653775</v>
      </c>
      <c r="F25" s="294">
        <v>74.953959484346228</v>
      </c>
      <c r="G25" s="294">
        <v>63.014652551085959</v>
      </c>
      <c r="H25" s="294">
        <v>74.803062015503869</v>
      </c>
      <c r="I25" s="294">
        <v>59.147320028557687</v>
      </c>
      <c r="J25" s="294">
        <v>160.92600421170295</v>
      </c>
      <c r="K25" s="294">
        <v>169.93294573643411</v>
      </c>
      <c r="L25" s="294">
        <v>158.09216547650803</v>
      </c>
      <c r="M25" s="294">
        <v>81.685060300786773</v>
      </c>
      <c r="N25" s="294">
        <v>90.528867187499984</v>
      </c>
      <c r="O25" s="294">
        <v>79.220001785553393</v>
      </c>
      <c r="P25" s="294">
        <v>24.204020120828403</v>
      </c>
      <c r="Q25" s="294">
        <v>25.830280959853859</v>
      </c>
      <c r="R25" s="294">
        <v>23.658408551948618</v>
      </c>
      <c r="S25" s="293">
        <v>72</v>
      </c>
      <c r="T25" s="294">
        <v>6.6298342541436464</v>
      </c>
      <c r="U25" s="293">
        <v>385</v>
      </c>
      <c r="V25" s="294">
        <v>35.451197053407</v>
      </c>
      <c r="W25" s="293">
        <v>195</v>
      </c>
      <c r="X25" s="294">
        <v>17.955801104972377</v>
      </c>
      <c r="Y25" s="293">
        <v>375</v>
      </c>
      <c r="Z25" s="294">
        <v>34.530386740331494</v>
      </c>
      <c r="AA25" s="293">
        <v>59</v>
      </c>
      <c r="AB25" s="294">
        <v>5.4327808471454881</v>
      </c>
      <c r="AC25" s="293">
        <v>521</v>
      </c>
      <c r="AD25" s="294">
        <v>47.974217311233886</v>
      </c>
      <c r="AE25" s="293">
        <v>501</v>
      </c>
      <c r="AF25" s="294">
        <v>46.132596685082873</v>
      </c>
      <c r="AG25" s="293">
        <v>64</v>
      </c>
      <c r="AH25" s="294">
        <v>5.8931860036832413</v>
      </c>
    </row>
    <row r="26" spans="1:34" ht="42" x14ac:dyDescent="0.35">
      <c r="A26" s="338"/>
      <c r="B26" s="277" t="s">
        <v>166</v>
      </c>
      <c r="C26" s="275">
        <v>1027</v>
      </c>
      <c r="D26" s="275"/>
      <c r="E26" s="275"/>
      <c r="F26" s="275"/>
      <c r="G26" s="286"/>
      <c r="H26" s="286"/>
      <c r="I26" s="286"/>
      <c r="J26" s="275"/>
      <c r="K26" s="275"/>
      <c r="L26" s="275"/>
      <c r="M26" s="290"/>
      <c r="N26" s="290"/>
      <c r="O26" s="290"/>
      <c r="P26" s="275"/>
      <c r="Q26" s="275"/>
      <c r="R26" s="275"/>
      <c r="S26" s="288">
        <v>72</v>
      </c>
      <c r="T26" s="287">
        <v>7.0107108081791623</v>
      </c>
      <c r="U26" s="291">
        <v>385</v>
      </c>
      <c r="V26" s="292">
        <v>37.487828627069135</v>
      </c>
      <c r="W26" s="295">
        <v>195</v>
      </c>
      <c r="X26" s="296">
        <v>18.9873417721519</v>
      </c>
      <c r="Y26" s="297">
        <v>375</v>
      </c>
      <c r="Z26" s="298">
        <v>36.514118792599803</v>
      </c>
      <c r="AA26" s="275"/>
      <c r="AB26" s="275"/>
      <c r="AC26" s="275">
        <v>521</v>
      </c>
      <c r="AD26" s="278">
        <v>50.978473581213308</v>
      </c>
      <c r="AE26" s="275">
        <v>501</v>
      </c>
      <c r="AF26" s="278">
        <v>49.021526418786692</v>
      </c>
      <c r="AG26" s="275"/>
      <c r="AH26" s="278"/>
    </row>
    <row r="27" spans="1:34" ht="19.5" x14ac:dyDescent="0.25">
      <c r="A27" s="274"/>
      <c r="B27" s="274"/>
      <c r="C27" s="274"/>
      <c r="D27" s="274"/>
      <c r="E27" s="274"/>
      <c r="F27" s="274"/>
      <c r="G27" s="274"/>
      <c r="H27" s="274"/>
      <c r="I27" s="274"/>
      <c r="J27" s="274"/>
      <c r="K27" s="274"/>
      <c r="L27" s="274"/>
      <c r="M27" s="274"/>
      <c r="N27" s="274"/>
      <c r="O27" s="274"/>
      <c r="P27" s="274"/>
      <c r="Q27" s="274"/>
      <c r="R27" s="274"/>
      <c r="S27" s="274"/>
      <c r="T27" s="274"/>
      <c r="U27" s="274"/>
      <c r="V27" s="274"/>
      <c r="W27" s="274"/>
      <c r="X27" s="274"/>
      <c r="Y27" s="274"/>
      <c r="Z27" s="274"/>
      <c r="AA27" s="274"/>
      <c r="AB27" s="274"/>
      <c r="AC27" s="274"/>
      <c r="AD27" s="274"/>
      <c r="AE27" s="274"/>
      <c r="AF27" s="274"/>
      <c r="AG27" s="274"/>
      <c r="AH27" s="274"/>
    </row>
  </sheetData>
  <mergeCells count="1">
    <mergeCell ref="A2:A2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4</vt:i4>
      </vt:variant>
    </vt:vector>
  </HeadingPairs>
  <TitlesOfParts>
    <vt:vector size="4" baseType="lpstr">
      <vt:lpstr>รวมข้อมูลบุคคล</vt:lpstr>
      <vt:lpstr>ข้อมูล ตรวจสุขภาพ กรมอนามัย 61</vt:lpstr>
      <vt:lpstr>Sheet3</vt:lpstr>
      <vt:lpstr>ข้อมูลหน่วยงาน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Forte SoulKingdom</dc:creator>
  <cp:lastModifiedBy>admin</cp:lastModifiedBy>
  <cp:lastPrinted>2018-12-17T02:38:28Z</cp:lastPrinted>
  <dcterms:created xsi:type="dcterms:W3CDTF">2018-12-03T00:02:52Z</dcterms:created>
  <dcterms:modified xsi:type="dcterms:W3CDTF">2019-02-25T10:00:23Z</dcterms:modified>
</cp:coreProperties>
</file>